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codeName="ThisWorkbook"/>
  <mc:AlternateContent xmlns:mc="http://schemas.openxmlformats.org/markup-compatibility/2006">
    <mc:Choice Requires="x15">
      <x15ac:absPath xmlns:x15ac="http://schemas.microsoft.com/office/spreadsheetml/2010/11/ac" url="V:\財政係\26 財政状況資料集\令和２年度\08 ２回目依頼\04 県HPアップロード\01 データ\"/>
    </mc:Choice>
  </mc:AlternateContent>
  <xr:revisionPtr revIDLastSave="0" documentId="13_ncr:1_{F82C2BE2-F2C3-4519-8148-A0BFB4ED6B14}" xr6:coauthVersionLast="36" xr6:coauthVersionMax="36" xr10:uidLastSave="{00000000-0000-0000-0000-000000000000}"/>
  <bookViews>
    <workbookView xWindow="0" yWindow="0" windowWidth="15360" windowHeight="763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C38" i="10"/>
  <c r="CO37" i="10"/>
  <c r="BE37" i="10"/>
  <c r="AM37" i="10"/>
  <c r="C37" i="10"/>
  <c r="CO36" i="10"/>
  <c r="BE36" i="10"/>
  <c r="C36" i="10"/>
  <c r="CO35" i="10"/>
  <c r="BE35" i="10"/>
  <c r="C35" i="10"/>
  <c r="CO34" i="10"/>
  <c r="BE34" i="10"/>
  <c r="C34" i="10"/>
  <c r="U34" i="10" l="1"/>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W34" i="10" l="1"/>
  <c r="BW35" i="10" s="1"/>
  <c r="BW36" i="10" s="1"/>
  <c r="BW37" i="10" s="1"/>
  <c r="BW38" i="10" s="1"/>
  <c r="BW39" i="10" s="1"/>
  <c r="BW40" i="10" s="1"/>
</calcChain>
</file>

<file path=xl/sharedStrings.xml><?xml version="1.0" encoding="utf-8"?>
<sst xmlns="http://schemas.openxmlformats.org/spreadsheetml/2006/main" count="1093" uniqueCount="634">
  <si>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</si>
  <si>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</si>
  <si>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</si>
  <si>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</si>
  <si>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</si>
  <si>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</si>
  <si>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</si>
  <si>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</si>
  <si>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</si>
  <si>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</si>
  <si>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</si>
  <si>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</si>
  <si>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</si>
  <si>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</si>
  <si>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</si>
  <si>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</si>
  <si>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</si>
  <si>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</si>
  <si>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</si>
  <si>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</si>
  <si>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</si>
  <si>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</si>
  <si>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</si>
  <si>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</si>
  <si>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</si>
  <si>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</si>
  <si>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</si>
  <si>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</si>
  <si>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</si>
  <si>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</si>
  <si>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</si>
  <si>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</si>
  <si>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</si>
  <si>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</si>
  <si>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</si>
  <si>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</si>
  <si>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</si>
  <si>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</si>
  <si>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</si>
  <si>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</si>
  <si>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</si>
  <si>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</si>
  <si>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</si>
  <si>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</si>
  <si>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</si>
  <si>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</si>
  <si>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</si>
  <si>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</si>
  <si>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</si>
  <si>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</si>
  <si>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</si>
  <si>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</si>
  <si>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</si>
  <si>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</si>
  <si>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</si>
  <si>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</si>
  <si>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</si>
  <si>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</si>
  <si>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</si>
  <si>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</si>
  <si>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</si>
  <si>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</si>
  <si>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</si>
  <si>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</si>
  <si>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</si>
  <si>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</si>
  <si>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</si>
  <si>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</si>
  <si>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</si>
  <si>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</si>
  <si>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</si>
  <si>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</si>
  <si>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</si>
  <si>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</si>
  <si>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</si>
  <si>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</si>
  <si>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</si>
  <si>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</si>
  <si>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</si>
  <si>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</si>
  <si>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</si>
  <si>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</si>
  <si>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</si>
  <si>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</si>
  <si>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</si>
  <si>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</si>
  <si>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</si>
  <si>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</si>
  <si>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</si>
  <si>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</si>
  <si>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</si>
  <si>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</si>
  <si>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</si>
  <si>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</si>
  <si>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</si>
  <si>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</si>
  <si>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</si>
  <si>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</si>
  <si>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宍粟市</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</si>
  <si>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</si>
  <si>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</si>
  <si>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</si>
  <si>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</si>
  <si>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</si>
  <si>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</si>
  <si>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</si>
  <si>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</si>
  <si>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</si>
  <si>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</si>
  <si>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</si>
  <si>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</si>
  <si>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</si>
  <si>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</si>
  <si>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</si>
  <si>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</si>
  <si>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</si>
  <si>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</si>
  <si>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</si>
  <si>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</si>
  <si>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</si>
  <si>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</si>
  <si>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</si>
  <si>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</si>
  <si>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</si>
  <si>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</si>
  <si>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</si>
  <si>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</si>
  <si>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</si>
  <si>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</si>
  <si>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</si>
  <si>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</si>
  <si>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</si>
  <si>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</si>
  <si>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</si>
  <si>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</si>
  <si>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</si>
  <si>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</si>
  <si>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</si>
  <si>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</si>
  <si>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</si>
  <si>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</si>
  <si>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</si>
  <si>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</si>
  <si>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</si>
  <si>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</si>
  <si>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</si>
  <si>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</si>
  <si>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</si>
  <si>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</si>
  <si>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</si>
  <si>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</si>
  <si>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</si>
  <si>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</si>
  <si>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</si>
  <si>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</si>
  <si>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</si>
  <si>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</si>
  <si>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</si>
  <si>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</si>
  <si>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</si>
  <si>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</si>
  <si>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</si>
  <si>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</si>
  <si>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</si>
  <si>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</si>
  <si>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</si>
  <si>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</si>
  <si>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</si>
  <si>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</si>
  <si>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</si>
  <si>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</si>
  <si>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</si>
  <si>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</si>
  <si>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</si>
  <si>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</si>
  <si>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</si>
  <si>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</si>
  <si>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</si>
  <si>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</si>
  <si>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</si>
  <si>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</si>
  <si>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</si>
  <si>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</si>
  <si>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</si>
  <si>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</si>
  <si>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</si>
  <si>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</si>
  <si>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</si>
  <si>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</si>
  <si>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</si>
  <si>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</si>
  <si>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</si>
  <si>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</si>
  <si>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</si>
  <si>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</si>
  <si>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</si>
  <si>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</si>
  <si>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</si>
  <si>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</si>
  <si>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</si>
  <si>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</si>
  <si>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</si>
  <si>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</si>
  <si>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</si>
  <si>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</si>
  <si>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</si>
  <si>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</si>
  <si>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</si>
  <si>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</si>
  <si>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</si>
  <si>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</si>
  <si>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</si>
  <si>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</si>
  <si>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</si>
  <si>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</si>
  <si>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</si>
  <si>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兵庫県宍粟市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</si>
  <si>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</si>
  <si>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</si>
  <si>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</si>
  <si>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</si>
  <si>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</si>
  <si>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</si>
  <si>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</si>
  <si>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</si>
  <si>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</si>
  <si>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</si>
  <si>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</si>
  <si>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</si>
  <si>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</si>
  <si>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</si>
  <si>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</si>
  <si>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</si>
  <si>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</si>
  <si>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</si>
  <si>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</si>
  <si>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</si>
  <si>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</si>
  <si>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</si>
  <si>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</si>
  <si>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</si>
  <si>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</si>
  <si>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</si>
  <si>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</si>
  <si>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</si>
  <si>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</si>
  <si>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</si>
  <si>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</si>
  <si>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</si>
  <si>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</si>
  <si>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</si>
  <si>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</si>
  <si>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</si>
  <si>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</si>
  <si>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</si>
  <si>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</si>
  <si>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</si>
  <si>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</si>
  <si>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</si>
  <si>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</si>
  <si>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</si>
  <si>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</si>
  <si>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</si>
  <si>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</si>
  <si>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</si>
  <si>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</si>
  <si>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</si>
  <si>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</si>
  <si>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</si>
  <si>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</si>
  <si>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</si>
  <si>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</si>
  <si>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</si>
  <si>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</si>
  <si>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</si>
  <si>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</si>
  <si>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</si>
  <si>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</si>
  <si>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</si>
  <si>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</si>
  <si>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</si>
  <si>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</si>
  <si>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</si>
  <si>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</si>
  <si>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</si>
  <si>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</si>
  <si>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</si>
  <si>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</si>
  <si>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</si>
  <si>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</si>
  <si>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</si>
  <si>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</si>
  <si>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</si>
  <si>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</si>
  <si>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</si>
  <si>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</si>
  <si>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</si>
  <si>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</si>
  <si>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</si>
  <si>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</si>
  <si>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</si>
  <si>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</si>
  <si>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</si>
  <si>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</si>
  <si>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</si>
  <si>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</si>
  <si>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</si>
  <si>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</si>
  <si>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</si>
  <si>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</si>
  <si>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</si>
  <si>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</si>
  <si>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</si>
  <si>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</si>
  <si>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</si>
  <si>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</si>
  <si>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</si>
  <si>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</si>
  <si>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</si>
  <si>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</si>
  <si>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</si>
  <si>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</si>
  <si>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</si>
  <si>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</si>
  <si>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</si>
  <si>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</si>
  <si>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</si>
  <si>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</si>
  <si>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</si>
  <si>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</si>
  <si>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</si>
  <si>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</si>
  <si>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</si>
  <si>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</si>
  <si>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</si>
  <si>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</si>
  <si>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</si>
  <si>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</si>
  <si>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</si>
  <si>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</si>
  <si>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</si>
  <si>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</si>
  <si>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</si>
  <si>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</si>
  <si>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</si>
  <si>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介護サービス</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</si>
  <si>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</si>
  <si>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</si>
  <si>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</si>
  <si>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</si>
  <si>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</si>
  <si>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</si>
  <si>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</si>
  <si>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</si>
  <si>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</si>
  <si>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</si>
  <si>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</si>
  <si>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</si>
  <si>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</si>
  <si>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</si>
  <si>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</si>
  <si>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</si>
  <si>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</si>
  <si>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</si>
  <si>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</si>
  <si>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</si>
  <si>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</si>
  <si>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</si>
  <si>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</si>
  <si>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</si>
  <si>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兵庫県宍粟市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</si>
  <si>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</si>
  <si>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</si>
  <si>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</si>
  <si>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</si>
  <si>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</si>
  <si>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</si>
  <si>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</si>
  <si>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</si>
  <si>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</si>
  <si>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</si>
  <si>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</si>
  <si>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</si>
  <si>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</si>
  <si>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</si>
  <si>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</si>
  <si>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</si>
  <si>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</si>
  <si>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</si>
  <si>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</si>
  <si>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</si>
  <si>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</si>
  <si>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</si>
  <si>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</si>
  <si>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</si>
  <si>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</si>
  <si>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</si>
  <si>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</si>
  <si>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</si>
  <si>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</si>
  <si>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</si>
  <si>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</si>
  <si>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</si>
  <si>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</si>
  <si>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</si>
  <si>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</si>
  <si>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国民健康保険診療所特別会計</t>
    <phoneticPr fontId="5"/>
  </si>
  <si>
    <t>後期高齢者医療事業特別会計</t>
    <phoneticPr fontId="5"/>
  </si>
  <si>
    <t>介護保険事業特別会計</t>
    <phoneticPr fontId="5"/>
  </si>
  <si>
    <t>訪問看護事業特別会計</t>
    <phoneticPr fontId="5"/>
  </si>
  <si>
    <t>下水道事業特別会計</t>
    <phoneticPr fontId="5"/>
  </si>
  <si>
    <t>-</t>
    <phoneticPr fontId="5"/>
  </si>
  <si>
    <t>法適用企業</t>
    <phoneticPr fontId="5"/>
  </si>
  <si>
    <t>病院事業特別会計</t>
    <phoneticPr fontId="5"/>
  </si>
  <si>
    <t>法適用企業</t>
    <phoneticPr fontId="5"/>
  </si>
  <si>
    <t>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</si>
  <si>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</si>
  <si>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</si>
  <si>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</si>
  <si>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</si>
  <si>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</si>
  <si>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</si>
  <si>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</si>
  <si>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</si>
  <si>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</si>
  <si>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</si>
  <si>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</si>
  <si>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</si>
  <si>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</si>
  <si>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</si>
  <si>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</si>
  <si>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</si>
  <si>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</si>
  <si>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</si>
  <si>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</si>
  <si>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</si>
  <si>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</si>
  <si>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</si>
  <si>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</si>
  <si>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</si>
  <si>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</si>
  <si>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</si>
  <si>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</si>
  <si>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</si>
  <si>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</si>
  <si>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</si>
  <si>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</si>
  <si>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</si>
  <si>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</si>
  <si>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</si>
  <si>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</si>
  <si>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t>
    <phoneticPr fontId="5"/>
  </si>
  <si>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</si>
  <si>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</si>
  <si>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</si>
  <si>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</si>
  <si>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</si>
  <si>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</si>
  <si>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</si>
  <si>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</si>
  <si>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</si>
  <si>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</si>
  <si>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</si>
  <si>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</si>
  <si>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</si>
  <si>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</si>
  <si>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</si>
  <si>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t>
    <phoneticPr fontId="5"/>
  </si>
  <si>
    <t>-</t>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</si>
  <si>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</si>
  <si>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</si>
  <si>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</si>
  <si>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</si>
  <si>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</si>
  <si>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</si>
  <si>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</si>
  <si>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</si>
  <si>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</si>
  <si>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</si>
  <si>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</si>
  <si>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</si>
  <si>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</si>
  <si>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</si>
  <si>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</si>
  <si>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</si>
  <si>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</si>
  <si>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</si>
  <si>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</si>
  <si>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</si>
  <si>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水道事業特別会計</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</si>
  <si>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</si>
  <si>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</si>
  <si>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病院事業特別会計</t>
    <phoneticPr fontId="5"/>
  </si>
  <si>
    <t>(Ｆ)</t>
    <phoneticPr fontId="5"/>
  </si>
  <si>
    <t>国民健康保険診療所特別会計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</si>
  <si>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</si>
  <si>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</si>
  <si>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</si>
  <si>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</si>
  <si>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</si>
  <si>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</si>
  <si>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</si>
  <si>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</si>
  <si>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</si>
  <si>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</si>
  <si>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</si>
  <si>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</si>
  <si>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</si>
  <si>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</si>
  <si>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</si>
  <si>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</si>
  <si>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</si>
  <si>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</si>
  <si>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</si>
  <si>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</si>
  <si>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</si>
  <si>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</si>
  <si>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</si>
  <si>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</si>
  <si>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</si>
  <si>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</si>
  <si>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</si>
  <si>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</si>
  <si>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</si>
  <si>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</si>
  <si>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</si>
  <si>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</si>
  <si>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</si>
  <si>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</si>
  <si>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</si>
  <si>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</si>
  <si>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</si>
  <si>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</si>
  <si>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</si>
  <si>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</si>
  <si>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</si>
  <si>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</si>
  <si>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</si>
  <si>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</si>
  <si>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</si>
  <si>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</si>
  <si>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</si>
  <si>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</si>
  <si>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</si>
  <si>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</si>
  <si>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</si>
  <si>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</si>
  <si>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</si>
  <si>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</si>
  <si>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</si>
  <si>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</si>
  <si>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</si>
  <si>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</si>
  <si>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</si>
  <si>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</si>
  <si>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</si>
  <si>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</si>
  <si>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</si>
  <si>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</si>
  <si>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</si>
  <si>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</si>
  <si>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</si>
  <si>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</si>
  <si>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</si>
  <si>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</si>
  <si>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</si>
  <si>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</si>
  <si>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</si>
  <si>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</si>
  <si>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</si>
  <si>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</si>
  <si>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</si>
  <si>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</si>
  <si>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</si>
  <si>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</si>
  <si>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</si>
  <si>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</si>
  <si>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</si>
  <si>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0.09</t>
  </si>
  <si>
    <t>一般会計</t>
  </si>
  <si>
    <t>水道事業特別会計</t>
  </si>
  <si>
    <t>病院事業特別会計</t>
  </si>
  <si>
    <t>介護保険事業特別会計</t>
  </si>
  <si>
    <t>国民健康保険事業特別会計</t>
  </si>
  <si>
    <t>後期高齢者医療事業特別会計</t>
  </si>
  <si>
    <t>国民健康保険診療所特別会計</t>
  </si>
  <si>
    <t>訪問看護事業特別会計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</si>
  <si>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</si>
  <si>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</si>
  <si>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</si>
  <si>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</si>
  <si>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</si>
  <si>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</si>
  <si>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</si>
  <si>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</si>
  <si>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</si>
  <si>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t>
    <phoneticPr fontId="2"/>
  </si>
  <si>
    <t>-</t>
    <phoneticPr fontId="2"/>
  </si>
  <si>
    <t>-</t>
    <phoneticPr fontId="2"/>
  </si>
  <si>
    <t>にしはりま環境事務組合</t>
    <rPh sb="5" eb="7">
      <t>カンキョウ</t>
    </rPh>
    <rPh sb="7" eb="9">
      <t>ジム</t>
    </rPh>
    <rPh sb="9" eb="11">
      <t>クミアイ</t>
    </rPh>
    <phoneticPr fontId="2"/>
  </si>
  <si>
    <t>西はりま消防組合</t>
    <rPh sb="0" eb="1">
      <t>ニシ</t>
    </rPh>
    <rPh sb="4" eb="6">
      <t>ショウボウ</t>
    </rPh>
    <rPh sb="6" eb="8">
      <t>クミアイ</t>
    </rPh>
    <phoneticPr fontId="2"/>
  </si>
  <si>
    <t>兵庫県市町村職員退職手当組合</t>
    <rPh sb="0" eb="3">
      <t>ヒョウゴケン</t>
    </rPh>
    <rPh sb="3" eb="5">
      <t>シチョウ</t>
    </rPh>
    <rPh sb="5" eb="6">
      <t>ソン</t>
    </rPh>
    <rPh sb="6" eb="8">
      <t>ショクイン</t>
    </rPh>
    <rPh sb="8" eb="10">
      <t>タイショク</t>
    </rPh>
    <rPh sb="10" eb="12">
      <t>テアテ</t>
    </rPh>
    <rPh sb="12" eb="14">
      <t>クミアイ</t>
    </rPh>
    <phoneticPr fontId="2"/>
  </si>
  <si>
    <t>兵庫県市町交通災害共済組合</t>
    <rPh sb="0" eb="3">
      <t>ヒョウゴケン</t>
    </rPh>
    <rPh sb="3" eb="5">
      <t>シチョウ</t>
    </rPh>
    <rPh sb="5" eb="7">
      <t>コウツウ</t>
    </rPh>
    <rPh sb="7" eb="9">
      <t>サイガイ</t>
    </rPh>
    <rPh sb="9" eb="11">
      <t>キョウサイ</t>
    </rPh>
    <rPh sb="11" eb="13">
      <t>クミアイ</t>
    </rPh>
    <phoneticPr fontId="2"/>
  </si>
  <si>
    <t>兵庫県町議会議員公務災害補償組合</t>
    <rPh sb="0" eb="3">
      <t>ヒョウゴケン</t>
    </rPh>
    <rPh sb="3" eb="4">
      <t>チョウ</t>
    </rPh>
    <rPh sb="4" eb="6">
      <t>ギカイ</t>
    </rPh>
    <rPh sb="6" eb="8">
      <t>ギイン</t>
    </rPh>
    <rPh sb="8" eb="10">
      <t>コウム</t>
    </rPh>
    <rPh sb="10" eb="12">
      <t>サイガイ</t>
    </rPh>
    <rPh sb="12" eb="14">
      <t>ホショウ</t>
    </rPh>
    <rPh sb="14" eb="16">
      <t>クミアイ</t>
    </rPh>
    <phoneticPr fontId="2"/>
  </si>
  <si>
    <t>地域振興基金</t>
    <rPh sb="0" eb="2">
      <t>チイキ</t>
    </rPh>
    <rPh sb="2" eb="4">
      <t>シンコウ</t>
    </rPh>
    <rPh sb="4" eb="6">
      <t>キキン</t>
    </rPh>
    <phoneticPr fontId="2"/>
  </si>
  <si>
    <t>地域福祉基金</t>
    <rPh sb="0" eb="2">
      <t>チイキ</t>
    </rPh>
    <rPh sb="2" eb="4">
      <t>フクシ</t>
    </rPh>
    <rPh sb="4" eb="6">
      <t>キキン</t>
    </rPh>
    <phoneticPr fontId="2"/>
  </si>
  <si>
    <t>公共施設等整備基金</t>
    <rPh sb="0" eb="2">
      <t>コウキョウ</t>
    </rPh>
    <rPh sb="2" eb="4">
      <t>シセツ</t>
    </rPh>
    <rPh sb="4" eb="5">
      <t>トウ</t>
    </rPh>
    <rPh sb="5" eb="7">
      <t>セイビ</t>
    </rPh>
    <rPh sb="7" eb="9">
      <t>キキン</t>
    </rPh>
    <phoneticPr fontId="2"/>
  </si>
  <si>
    <t>森林文化創造基金</t>
    <rPh sb="0" eb="2">
      <t>シンリン</t>
    </rPh>
    <rPh sb="2" eb="4">
      <t>ブンカ</t>
    </rPh>
    <rPh sb="4" eb="6">
      <t>ソウゾウ</t>
    </rPh>
    <rPh sb="6" eb="8">
      <t>キキン</t>
    </rPh>
    <phoneticPr fontId="2"/>
  </si>
  <si>
    <t>ブナ基金</t>
    <rPh sb="2" eb="4">
      <t>キキン</t>
    </rPh>
    <phoneticPr fontId="2"/>
  </si>
  <si>
    <t>兵庫県後期高齢者医療広域連合（一般会計）</t>
    <rPh sb="0" eb="3">
      <t>ヒョウゴケン</t>
    </rPh>
    <rPh sb="3" eb="5">
      <t>コウキ</t>
    </rPh>
    <rPh sb="5" eb="7">
      <t>コウレイ</t>
    </rPh>
    <rPh sb="7" eb="8">
      <t>シャ</t>
    </rPh>
    <rPh sb="8" eb="10">
      <t>イリョウ</t>
    </rPh>
    <rPh sb="10" eb="12">
      <t>コウイキ</t>
    </rPh>
    <rPh sb="12" eb="14">
      <t>レンゴウ</t>
    </rPh>
    <rPh sb="15" eb="19">
      <t>イッパンカイケイ</t>
    </rPh>
    <phoneticPr fontId="2"/>
  </si>
  <si>
    <t>兵庫県後期高齢者医療広域連合（特別会計）</t>
    <rPh sb="7" eb="8">
      <t>シャ</t>
    </rPh>
    <rPh sb="15" eb="17">
      <t>トクベツ</t>
    </rPh>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</si>
  <si>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</si>
  <si>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</si>
  <si>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</si>
  <si>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</si>
  <si>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</si>
  <si>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</si>
  <si>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</si>
  <si>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</si>
  <si>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</si>
  <si>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過去からの積極的な繰上償還の実施と下水道事業が公営企業化したことにより繰出金が減少したことに加え、災害復旧事業をはじめとした地方債の発行額が減少したことにより将来負担比率は減少に転じている。また、有形固定資産減価償却率は増加しているものの、過去５年間の推移は類似団体と比べ緩やかな増加となっており、公共施設の集約化等が一定の効果として表れている。
　しかしながら、依然として類似団体と比べ将来負担比率は高い水準にあるため、引き続き投資事業の抑制に取り組みながらも公共施設の集約化や施設の長寿命化、老朽化対策について、継続的に検討していく必要がある。</t>
    <rPh sb="1" eb="3">
      <t>カコ</t>
    </rPh>
    <rPh sb="6" eb="9">
      <t>セッキョクテキ</t>
    </rPh>
    <rPh sb="10" eb="12">
      <t>クリアゲ</t>
    </rPh>
    <rPh sb="12" eb="14">
      <t>ショウカン</t>
    </rPh>
    <rPh sb="15" eb="17">
      <t>ジッシ</t>
    </rPh>
    <rPh sb="47" eb="48">
      <t>クワ</t>
    </rPh>
    <rPh sb="50" eb="52">
      <t>サイガイ</t>
    </rPh>
    <rPh sb="52" eb="54">
      <t>フッキュウ</t>
    </rPh>
    <rPh sb="54" eb="56">
      <t>ジギョウ</t>
    </rPh>
    <rPh sb="63" eb="66">
      <t>チホウサイ</t>
    </rPh>
    <rPh sb="67" eb="70">
      <t>ハッコウガク</t>
    </rPh>
    <rPh sb="71" eb="73">
      <t>ゲンショウ</t>
    </rPh>
    <rPh sb="80" eb="82">
      <t>ショウライ</t>
    </rPh>
    <rPh sb="82" eb="84">
      <t>フタン</t>
    </rPh>
    <rPh sb="84" eb="86">
      <t>ヒリツ</t>
    </rPh>
    <rPh sb="87" eb="89">
      <t>ゲンショウ</t>
    </rPh>
    <rPh sb="90" eb="91">
      <t>テン</t>
    </rPh>
    <rPh sb="99" eb="101">
      <t>ユウケイ</t>
    </rPh>
    <rPh sb="101" eb="103">
      <t>コテイ</t>
    </rPh>
    <rPh sb="103" eb="105">
      <t>シサン</t>
    </rPh>
    <rPh sb="105" eb="107">
      <t>ゲンカ</t>
    </rPh>
    <rPh sb="107" eb="109">
      <t>ショウキャク</t>
    </rPh>
    <rPh sb="109" eb="110">
      <t>リツ</t>
    </rPh>
    <rPh sb="111" eb="113">
      <t>ゾウカ</t>
    </rPh>
    <rPh sb="121" eb="123">
      <t>カコ</t>
    </rPh>
    <rPh sb="124" eb="126">
      <t>ネンカン</t>
    </rPh>
    <rPh sb="127" eb="129">
      <t>スイイ</t>
    </rPh>
    <rPh sb="130" eb="132">
      <t>ルイジ</t>
    </rPh>
    <rPh sb="132" eb="134">
      <t>ダンタイ</t>
    </rPh>
    <rPh sb="135" eb="136">
      <t>クラ</t>
    </rPh>
    <rPh sb="137" eb="138">
      <t>ユル</t>
    </rPh>
    <rPh sb="141" eb="143">
      <t>ゾウカ</t>
    </rPh>
    <rPh sb="150" eb="152">
      <t>コウキョウ</t>
    </rPh>
    <rPh sb="152" eb="154">
      <t>シセツ</t>
    </rPh>
    <rPh sb="155" eb="158">
      <t>シュウヤクカ</t>
    </rPh>
    <rPh sb="158" eb="159">
      <t>トウ</t>
    </rPh>
    <rPh sb="160" eb="162">
      <t>イッテイ</t>
    </rPh>
    <rPh sb="163" eb="165">
      <t>コウカ</t>
    </rPh>
    <rPh sb="168" eb="169">
      <t>アラワ</t>
    </rPh>
    <rPh sb="183" eb="185">
      <t>イゼン</t>
    </rPh>
    <rPh sb="188" eb="190">
      <t>ルイジ</t>
    </rPh>
    <rPh sb="190" eb="192">
      <t>ダンタイ</t>
    </rPh>
    <rPh sb="193" eb="194">
      <t>クラ</t>
    </rPh>
    <rPh sb="195" eb="197">
      <t>ショウライ</t>
    </rPh>
    <rPh sb="197" eb="199">
      <t>フタン</t>
    </rPh>
    <rPh sb="199" eb="201">
      <t>ヒリツ</t>
    </rPh>
    <rPh sb="202" eb="203">
      <t>タカ</t>
    </rPh>
    <rPh sb="204" eb="206">
      <t>スイジュン</t>
    </rPh>
    <rPh sb="212" eb="213">
      <t>ヒ</t>
    </rPh>
    <rPh sb="214" eb="215">
      <t>ツヅ</t>
    </rPh>
    <rPh sb="216" eb="218">
      <t>トウシ</t>
    </rPh>
    <rPh sb="218" eb="220">
      <t>ジギョウ</t>
    </rPh>
    <rPh sb="221" eb="223">
      <t>ヨクセイ</t>
    </rPh>
    <rPh sb="224" eb="225">
      <t>ト</t>
    </rPh>
    <rPh sb="226" eb="227">
      <t>ク</t>
    </rPh>
    <rPh sb="232" eb="234">
      <t>コウキョウ</t>
    </rPh>
    <rPh sb="234" eb="236">
      <t>シセツ</t>
    </rPh>
    <rPh sb="237" eb="240">
      <t>シュウヤクカ</t>
    </rPh>
    <rPh sb="241" eb="243">
      <t>シセツ</t>
    </rPh>
    <rPh sb="244" eb="248">
      <t>チョウジュミョウカ</t>
    </rPh>
    <rPh sb="249" eb="252">
      <t>ロウキュウカ</t>
    </rPh>
    <rPh sb="252" eb="254">
      <t>タイサク</t>
    </rPh>
    <rPh sb="259" eb="261">
      <t>ケイゾク</t>
    </rPh>
    <rPh sb="261" eb="262">
      <t>テキ</t>
    </rPh>
    <rPh sb="263" eb="265">
      <t>ケントウ</t>
    </rPh>
    <rPh sb="269" eb="271">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</si>
  <si>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</si>
  <si>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</si>
  <si>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</si>
  <si>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</si>
  <si>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</si>
  <si>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</si>
  <si>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</si>
  <si>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</si>
  <si>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過去の繰上償還の実施により、実質公債費比率・将来負担比率とも減少しているが、依然として地理的要因等によりインフラ整備に多額の地方債発行を必要としており、類似団体と比較して高い比率となっている。実質公債費比率については、地方債の発行が償還額を上回らない限り同水準で推移するものと想定されるため、引き続き投資事業の抑制を図る必要がある。</t>
    <rPh sb="1" eb="3">
      <t>カコ</t>
    </rPh>
    <rPh sb="4" eb="6">
      <t>クリアゲ</t>
    </rPh>
    <rPh sb="6" eb="8">
      <t>ショウカン</t>
    </rPh>
    <rPh sb="9" eb="11">
      <t>ジッシ</t>
    </rPh>
    <rPh sb="15" eb="17">
      <t>ジッシツ</t>
    </rPh>
    <rPh sb="17" eb="19">
      <t>コウサイ</t>
    </rPh>
    <rPh sb="19" eb="20">
      <t>ヒ</t>
    </rPh>
    <rPh sb="20" eb="22">
      <t>ヒリツ</t>
    </rPh>
    <rPh sb="23" eb="25">
      <t>ショウライ</t>
    </rPh>
    <rPh sb="25" eb="27">
      <t>フタン</t>
    </rPh>
    <rPh sb="27" eb="29">
      <t>ヒリツ</t>
    </rPh>
    <rPh sb="31" eb="33">
      <t>ゲンショウ</t>
    </rPh>
    <rPh sb="39" eb="41">
      <t>イゼン</t>
    </rPh>
    <rPh sb="44" eb="47">
      <t>チリテキ</t>
    </rPh>
    <rPh sb="47" eb="49">
      <t>ヨウイン</t>
    </rPh>
    <rPh sb="49" eb="50">
      <t>トウ</t>
    </rPh>
    <rPh sb="57" eb="59">
      <t>セイビ</t>
    </rPh>
    <rPh sb="60" eb="62">
      <t>タガク</t>
    </rPh>
    <rPh sb="63" eb="66">
      <t>チホウサイ</t>
    </rPh>
    <rPh sb="66" eb="68">
      <t>ハッコウ</t>
    </rPh>
    <rPh sb="69" eb="71">
      <t>ヒツヨウ</t>
    </rPh>
    <rPh sb="77" eb="79">
      <t>ルイジ</t>
    </rPh>
    <rPh sb="79" eb="81">
      <t>ダンタイ</t>
    </rPh>
    <rPh sb="82" eb="84">
      <t>ヒカク</t>
    </rPh>
    <rPh sb="86" eb="87">
      <t>タカ</t>
    </rPh>
    <rPh sb="88" eb="90">
      <t>ヒリツ</t>
    </rPh>
    <rPh sb="97" eb="99">
      <t>ジッシツ</t>
    </rPh>
    <rPh sb="99" eb="101">
      <t>コウサイ</t>
    </rPh>
    <rPh sb="101" eb="102">
      <t>ヒ</t>
    </rPh>
    <rPh sb="102" eb="104">
      <t>ヒリツ</t>
    </rPh>
    <rPh sb="110" eb="113">
      <t>チホウサイ</t>
    </rPh>
    <rPh sb="114" eb="116">
      <t>ハッコウ</t>
    </rPh>
    <rPh sb="117" eb="119">
      <t>ショウカン</t>
    </rPh>
    <rPh sb="119" eb="120">
      <t>ガク</t>
    </rPh>
    <rPh sb="121" eb="123">
      <t>ウワマワ</t>
    </rPh>
    <rPh sb="126" eb="127">
      <t>カギ</t>
    </rPh>
    <rPh sb="128" eb="131">
      <t>ドウスイジュン</t>
    </rPh>
    <rPh sb="132" eb="134">
      <t>スイイ</t>
    </rPh>
    <rPh sb="139" eb="141">
      <t>ソウテイ</t>
    </rPh>
    <rPh sb="147" eb="148">
      <t>ヒ</t>
    </rPh>
    <rPh sb="149" eb="150">
      <t>ツヅ</t>
    </rPh>
    <rPh sb="151" eb="153">
      <t>トウシ</t>
    </rPh>
    <rPh sb="153" eb="155">
      <t>ジギョウ</t>
    </rPh>
    <rPh sb="156" eb="158">
      <t>ヨクセイ</t>
    </rPh>
    <rPh sb="159" eb="160">
      <t>ハカ</t>
    </rPh>
    <rPh sb="161" eb="163">
      <t>ヒツヨウ</t>
    </rPh>
    <phoneticPr fontId="5"/>
  </si>
  <si>
    <t>将来負担比率</t>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</si>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</sst>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65876</c:v>
                </c:pt>
                <c:pt idx="1">
                  <c:v>68468</c:v>
                </c:pt>
                <c:pt idx="2">
                  <c:v>69729</c:v>
                </c:pt>
                <c:pt idx="3">
                  <c:v>74581</c:v>
                </c:pt>
                <c:pt idx="4">
                  <c:v>76347</c:v>
                </c:pt>
              </c:numCache>
            </c:numRef>
          </c:val>
          <c:smooth val="0"/>
          <c:extLst>
            <c:ext xmlns:c16="http://schemas.microsoft.com/office/drawing/2014/chart" uri="{C3380CC4-5D6E-409C-BE32-E72D297353CC}">
              <c16:uniqueId val="{00000000-C075-47A9-BDDC-FF85960E61F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62743</c:v>
                </c:pt>
                <c:pt idx="1">
                  <c:v>77993</c:v>
                </c:pt>
                <c:pt idx="2">
                  <c:v>75825</c:v>
                </c:pt>
                <c:pt idx="3">
                  <c:v>75186</c:v>
                </c:pt>
                <c:pt idx="4">
                  <c:v>61321</c:v>
                </c:pt>
              </c:numCache>
            </c:numRef>
          </c:val>
          <c:smooth val="0"/>
          <c:extLst>
            <c:ext xmlns:c16="http://schemas.microsoft.com/office/drawing/2014/chart" uri="{C3380CC4-5D6E-409C-BE32-E72D297353CC}">
              <c16:uniqueId val="{00000001-C075-47A9-BDDC-FF85960E61F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2.92</c:v>
                </c:pt>
                <c:pt idx="1">
                  <c:v>3.01</c:v>
                </c:pt>
                <c:pt idx="2">
                  <c:v>2.95</c:v>
                </c:pt>
                <c:pt idx="3">
                  <c:v>4.0599999999999996</c:v>
                </c:pt>
                <c:pt idx="4">
                  <c:v>5.63</c:v>
                </c:pt>
              </c:numCache>
            </c:numRef>
          </c:val>
          <c:extLst>
            <c:ext xmlns:c16="http://schemas.microsoft.com/office/drawing/2014/chart" uri="{C3380CC4-5D6E-409C-BE32-E72D297353CC}">
              <c16:uniqueId val="{00000000-93EE-403E-BE79-497C0B4074C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20.18</c:v>
                </c:pt>
                <c:pt idx="1">
                  <c:v>20.84</c:v>
                </c:pt>
                <c:pt idx="2">
                  <c:v>20.99</c:v>
                </c:pt>
                <c:pt idx="3">
                  <c:v>18.420000000000002</c:v>
                </c:pt>
                <c:pt idx="4">
                  <c:v>19.23</c:v>
                </c:pt>
              </c:numCache>
            </c:numRef>
          </c:val>
          <c:extLst>
            <c:ext xmlns:c16="http://schemas.microsoft.com/office/drawing/2014/chart" uri="{C3380CC4-5D6E-409C-BE32-E72D297353CC}">
              <c16:uniqueId val="{00000001-93EE-403E-BE79-497C0B4074C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0.12</c:v>
                </c:pt>
                <c:pt idx="1">
                  <c:v>2.33</c:v>
                </c:pt>
                <c:pt idx="2">
                  <c:v>2.67</c:v>
                </c:pt>
                <c:pt idx="3">
                  <c:v>-0.09</c:v>
                </c:pt>
                <c:pt idx="4">
                  <c:v>8.68</c:v>
                </c:pt>
              </c:numCache>
            </c:numRef>
          </c:val>
          <c:smooth val="0"/>
          <c:extLst>
            <c:ext xmlns:c16="http://schemas.microsoft.com/office/drawing/2014/chart" uri="{C3380CC4-5D6E-409C-BE32-E72D297353CC}">
              <c16:uniqueId val="{00000002-93EE-403E-BE79-497C0B4074C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0.4</c:v>
                </c:pt>
                <c:pt idx="2">
                  <c:v>#N/A</c:v>
                </c:pt>
                <c:pt idx="3">
                  <c:v>0.4</c:v>
                </c:pt>
                <c:pt idx="4">
                  <c:v>#N/A</c:v>
                </c:pt>
                <c:pt idx="5">
                  <c:v>0.41</c:v>
                </c:pt>
                <c:pt idx="6">
                  <c:v>#N/A</c:v>
                </c:pt>
                <c:pt idx="7">
                  <c:v>0.97</c:v>
                </c:pt>
                <c:pt idx="8">
                  <c:v>#N/A</c:v>
                </c:pt>
                <c:pt idx="9">
                  <c:v>0</c:v>
                </c:pt>
              </c:numCache>
            </c:numRef>
          </c:val>
          <c:extLst>
            <c:ext xmlns:c16="http://schemas.microsoft.com/office/drawing/2014/chart" uri="{C3380CC4-5D6E-409C-BE32-E72D297353CC}">
              <c16:uniqueId val="{00000000-BC5E-41C8-A051-080D249F987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C5E-41C8-A051-080D249F9878}"/>
            </c:ext>
          </c:extLst>
        </c:ser>
        <c:ser>
          <c:idx val="2"/>
          <c:order val="2"/>
          <c:tx>
            <c:strRef>
              <c:f>データシート!$A$29</c:f>
              <c:strCache>
                <c:ptCount val="1"/>
                <c:pt idx="0">
                  <c:v>訪問看護事業特別会計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BC5E-41C8-A051-080D249F9878}"/>
            </c:ext>
          </c:extLst>
        </c:ser>
        <c:ser>
          <c:idx val="3"/>
          <c:order val="3"/>
          <c:tx>
            <c:strRef>
              <c:f>データシート!$A$30</c:f>
              <c:strCache>
                <c:ptCount val="1"/>
                <c:pt idx="0">
                  <c:v>国民健康保険診療所特別会計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BC5E-41C8-A051-080D249F9878}"/>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7.0000000000000007E-2</c:v>
                </c:pt>
                <c:pt idx="2">
                  <c:v>#N/A</c:v>
                </c:pt>
                <c:pt idx="3">
                  <c:v>0.06</c:v>
                </c:pt>
                <c:pt idx="4">
                  <c:v>#N/A</c:v>
                </c:pt>
                <c:pt idx="5">
                  <c:v>0.08</c:v>
                </c:pt>
                <c:pt idx="6">
                  <c:v>#N/A</c:v>
                </c:pt>
                <c:pt idx="7">
                  <c:v>7.0000000000000007E-2</c:v>
                </c:pt>
                <c:pt idx="8">
                  <c:v>#N/A</c:v>
                </c:pt>
                <c:pt idx="9">
                  <c:v>7.0000000000000007E-2</c:v>
                </c:pt>
              </c:numCache>
            </c:numRef>
          </c:val>
          <c:extLst>
            <c:ext xmlns:c16="http://schemas.microsoft.com/office/drawing/2014/chart" uri="{C3380CC4-5D6E-409C-BE32-E72D297353CC}">
              <c16:uniqueId val="{00000004-BC5E-41C8-A051-080D249F9878}"/>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0.09</c:v>
                </c:pt>
                <c:pt idx="2">
                  <c:v>#N/A</c:v>
                </c:pt>
                <c:pt idx="3">
                  <c:v>1.1599999999999999</c:v>
                </c:pt>
                <c:pt idx="4">
                  <c:v>#N/A</c:v>
                </c:pt>
                <c:pt idx="5">
                  <c:v>0.63</c:v>
                </c:pt>
                <c:pt idx="6">
                  <c:v>#N/A</c:v>
                </c:pt>
                <c:pt idx="7">
                  <c:v>0.26</c:v>
                </c:pt>
                <c:pt idx="8">
                  <c:v>#N/A</c:v>
                </c:pt>
                <c:pt idx="9">
                  <c:v>0.16</c:v>
                </c:pt>
              </c:numCache>
            </c:numRef>
          </c:val>
          <c:extLst>
            <c:ext xmlns:c16="http://schemas.microsoft.com/office/drawing/2014/chart" uri="{C3380CC4-5D6E-409C-BE32-E72D297353CC}">
              <c16:uniqueId val="{00000005-BC5E-41C8-A051-080D249F9878}"/>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0.28000000000000003</c:v>
                </c:pt>
                <c:pt idx="2">
                  <c:v>#N/A</c:v>
                </c:pt>
                <c:pt idx="3">
                  <c:v>0.41</c:v>
                </c:pt>
                <c:pt idx="4">
                  <c:v>#N/A</c:v>
                </c:pt>
                <c:pt idx="5">
                  <c:v>0.25</c:v>
                </c:pt>
                <c:pt idx="6">
                  <c:v>#N/A</c:v>
                </c:pt>
                <c:pt idx="7">
                  <c:v>0.28999999999999998</c:v>
                </c:pt>
                <c:pt idx="8">
                  <c:v>#N/A</c:v>
                </c:pt>
                <c:pt idx="9">
                  <c:v>0.54</c:v>
                </c:pt>
              </c:numCache>
            </c:numRef>
          </c:val>
          <c:extLst>
            <c:ext xmlns:c16="http://schemas.microsoft.com/office/drawing/2014/chart" uri="{C3380CC4-5D6E-409C-BE32-E72D297353CC}">
              <c16:uniqueId val="{00000006-BC5E-41C8-A051-080D249F9878}"/>
            </c:ext>
          </c:extLst>
        </c:ser>
        <c:ser>
          <c:idx val="7"/>
          <c:order val="7"/>
          <c:tx>
            <c:strRef>
              <c:f>データシート!$A$34</c:f>
              <c:strCache>
                <c:ptCount val="1"/>
                <c:pt idx="0">
                  <c:v>病院事業特別会計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c:v>
                </c:pt>
                <c:pt idx="2">
                  <c:v>#N/A</c:v>
                </c:pt>
                <c:pt idx="3">
                  <c:v>0</c:v>
                </c:pt>
                <c:pt idx="4">
                  <c:v>#N/A</c:v>
                </c:pt>
                <c:pt idx="5">
                  <c:v>0</c:v>
                </c:pt>
                <c:pt idx="6">
                  <c:v>#N/A</c:v>
                </c:pt>
                <c:pt idx="7">
                  <c:v>0</c:v>
                </c:pt>
                <c:pt idx="8">
                  <c:v>#N/A</c:v>
                </c:pt>
                <c:pt idx="9">
                  <c:v>2.6</c:v>
                </c:pt>
              </c:numCache>
            </c:numRef>
          </c:val>
          <c:extLst>
            <c:ext xmlns:c16="http://schemas.microsoft.com/office/drawing/2014/chart" uri="{C3380CC4-5D6E-409C-BE32-E72D297353CC}">
              <c16:uniqueId val="{00000007-BC5E-41C8-A051-080D249F9878}"/>
            </c:ext>
          </c:extLst>
        </c:ser>
        <c:ser>
          <c:idx val="8"/>
          <c:order val="8"/>
          <c:tx>
            <c:strRef>
              <c:f>データシート!$A$35</c:f>
              <c:strCache>
                <c:ptCount val="1"/>
                <c:pt idx="0">
                  <c:v>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4.51</c:v>
                </c:pt>
                <c:pt idx="2">
                  <c:v>#N/A</c:v>
                </c:pt>
                <c:pt idx="3">
                  <c:v>4.3</c:v>
                </c:pt>
                <c:pt idx="4">
                  <c:v>#N/A</c:v>
                </c:pt>
                <c:pt idx="5">
                  <c:v>3.9</c:v>
                </c:pt>
                <c:pt idx="6">
                  <c:v>#N/A</c:v>
                </c:pt>
                <c:pt idx="7">
                  <c:v>3.92</c:v>
                </c:pt>
                <c:pt idx="8">
                  <c:v>#N/A</c:v>
                </c:pt>
                <c:pt idx="9">
                  <c:v>5.48</c:v>
                </c:pt>
              </c:numCache>
            </c:numRef>
          </c:val>
          <c:extLst>
            <c:ext xmlns:c16="http://schemas.microsoft.com/office/drawing/2014/chart" uri="{C3380CC4-5D6E-409C-BE32-E72D297353CC}">
              <c16:uniqueId val="{00000008-BC5E-41C8-A051-080D249F987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2.91</c:v>
                </c:pt>
                <c:pt idx="2">
                  <c:v>#N/A</c:v>
                </c:pt>
                <c:pt idx="3">
                  <c:v>3</c:v>
                </c:pt>
                <c:pt idx="4">
                  <c:v>#N/A</c:v>
                </c:pt>
                <c:pt idx="5">
                  <c:v>2.94</c:v>
                </c:pt>
                <c:pt idx="6">
                  <c:v>#N/A</c:v>
                </c:pt>
                <c:pt idx="7">
                  <c:v>4.0599999999999996</c:v>
                </c:pt>
                <c:pt idx="8">
                  <c:v>#N/A</c:v>
                </c:pt>
                <c:pt idx="9">
                  <c:v>5.63</c:v>
                </c:pt>
              </c:numCache>
            </c:numRef>
          </c:val>
          <c:extLst>
            <c:ext xmlns:c16="http://schemas.microsoft.com/office/drawing/2014/chart" uri="{C3380CC4-5D6E-409C-BE32-E72D297353CC}">
              <c16:uniqueId val="{00000009-BC5E-41C8-A051-080D249F987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3735</c:v>
                </c:pt>
                <c:pt idx="5">
                  <c:v>3597</c:v>
                </c:pt>
                <c:pt idx="8">
                  <c:v>3632</c:v>
                </c:pt>
                <c:pt idx="11">
                  <c:v>3645</c:v>
                </c:pt>
                <c:pt idx="14">
                  <c:v>3437</c:v>
                </c:pt>
              </c:numCache>
            </c:numRef>
          </c:val>
          <c:extLst>
            <c:ext xmlns:c16="http://schemas.microsoft.com/office/drawing/2014/chart" uri="{C3380CC4-5D6E-409C-BE32-E72D297353CC}">
              <c16:uniqueId val="{00000000-A664-419C-9047-30E221E5238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1</c:v>
                </c:pt>
                <c:pt idx="3">
                  <c:v>2</c:v>
                </c:pt>
                <c:pt idx="6">
                  <c:v>1</c:v>
                </c:pt>
                <c:pt idx="9">
                  <c:v>1</c:v>
                </c:pt>
                <c:pt idx="12">
                  <c:v>1</c:v>
                </c:pt>
              </c:numCache>
            </c:numRef>
          </c:val>
          <c:extLst>
            <c:ext xmlns:c16="http://schemas.microsoft.com/office/drawing/2014/chart" uri="{C3380CC4-5D6E-409C-BE32-E72D297353CC}">
              <c16:uniqueId val="{00000001-A664-419C-9047-30E221E5238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664-419C-9047-30E221E5238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212</c:v>
                </c:pt>
                <c:pt idx="3">
                  <c:v>213</c:v>
                </c:pt>
                <c:pt idx="6">
                  <c:v>213</c:v>
                </c:pt>
                <c:pt idx="9">
                  <c:v>213</c:v>
                </c:pt>
                <c:pt idx="12">
                  <c:v>226</c:v>
                </c:pt>
              </c:numCache>
            </c:numRef>
          </c:val>
          <c:extLst>
            <c:ext xmlns:c16="http://schemas.microsoft.com/office/drawing/2014/chart" uri="{C3380CC4-5D6E-409C-BE32-E72D297353CC}">
              <c16:uniqueId val="{00000003-A664-419C-9047-30E221E5238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1957</c:v>
                </c:pt>
                <c:pt idx="3">
                  <c:v>1922</c:v>
                </c:pt>
                <c:pt idx="6">
                  <c:v>1883</c:v>
                </c:pt>
                <c:pt idx="9">
                  <c:v>1826</c:v>
                </c:pt>
                <c:pt idx="12">
                  <c:v>1387</c:v>
                </c:pt>
              </c:numCache>
            </c:numRef>
          </c:val>
          <c:extLst>
            <c:ext xmlns:c16="http://schemas.microsoft.com/office/drawing/2014/chart" uri="{C3380CC4-5D6E-409C-BE32-E72D297353CC}">
              <c16:uniqueId val="{00000004-A664-419C-9047-30E221E5238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664-419C-9047-30E221E5238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664-419C-9047-30E221E5238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3221</c:v>
                </c:pt>
                <c:pt idx="3">
                  <c:v>2763</c:v>
                </c:pt>
                <c:pt idx="6">
                  <c:v>2581</c:v>
                </c:pt>
                <c:pt idx="9">
                  <c:v>2601</c:v>
                </c:pt>
                <c:pt idx="12">
                  <c:v>2492</c:v>
                </c:pt>
              </c:numCache>
            </c:numRef>
          </c:val>
          <c:extLst>
            <c:ext xmlns:c16="http://schemas.microsoft.com/office/drawing/2014/chart" uri="{C3380CC4-5D6E-409C-BE32-E72D297353CC}">
              <c16:uniqueId val="{00000007-A664-419C-9047-30E221E5238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1656</c:v>
                </c:pt>
                <c:pt idx="2">
                  <c:v>#N/A</c:v>
                </c:pt>
                <c:pt idx="3">
                  <c:v>#N/A</c:v>
                </c:pt>
                <c:pt idx="4">
                  <c:v>1303</c:v>
                </c:pt>
                <c:pt idx="5">
                  <c:v>#N/A</c:v>
                </c:pt>
                <c:pt idx="6">
                  <c:v>#N/A</c:v>
                </c:pt>
                <c:pt idx="7">
                  <c:v>1046</c:v>
                </c:pt>
                <c:pt idx="8">
                  <c:v>#N/A</c:v>
                </c:pt>
                <c:pt idx="9">
                  <c:v>#N/A</c:v>
                </c:pt>
                <c:pt idx="10">
                  <c:v>996</c:v>
                </c:pt>
                <c:pt idx="11">
                  <c:v>#N/A</c:v>
                </c:pt>
                <c:pt idx="12">
                  <c:v>#N/A</c:v>
                </c:pt>
                <c:pt idx="13">
                  <c:v>669</c:v>
                </c:pt>
                <c:pt idx="14">
                  <c:v>#N/A</c:v>
                </c:pt>
              </c:numCache>
            </c:numRef>
          </c:val>
          <c:smooth val="0"/>
          <c:extLst>
            <c:ext xmlns:c16="http://schemas.microsoft.com/office/drawing/2014/chart" uri="{C3380CC4-5D6E-409C-BE32-E72D297353CC}">
              <c16:uniqueId val="{00000008-A664-419C-9047-30E221E5238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39398</c:v>
                </c:pt>
                <c:pt idx="5">
                  <c:v>38277</c:v>
                </c:pt>
                <c:pt idx="8">
                  <c:v>37151</c:v>
                </c:pt>
                <c:pt idx="11">
                  <c:v>36186</c:v>
                </c:pt>
                <c:pt idx="14">
                  <c:v>35767</c:v>
                </c:pt>
              </c:numCache>
            </c:numRef>
          </c:val>
          <c:extLst>
            <c:ext xmlns:c16="http://schemas.microsoft.com/office/drawing/2014/chart" uri="{C3380CC4-5D6E-409C-BE32-E72D297353CC}">
              <c16:uniqueId val="{00000000-5836-478A-94F5-2EA5B85C938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2313</c:v>
                </c:pt>
                <c:pt idx="5">
                  <c:v>2132</c:v>
                </c:pt>
                <c:pt idx="8">
                  <c:v>1956</c:v>
                </c:pt>
                <c:pt idx="11">
                  <c:v>571</c:v>
                </c:pt>
                <c:pt idx="14">
                  <c:v>490</c:v>
                </c:pt>
              </c:numCache>
            </c:numRef>
          </c:val>
          <c:extLst>
            <c:ext xmlns:c16="http://schemas.microsoft.com/office/drawing/2014/chart" uri="{C3380CC4-5D6E-409C-BE32-E72D297353CC}">
              <c16:uniqueId val="{00000001-5836-478A-94F5-2EA5B85C938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5688</c:v>
                </c:pt>
                <c:pt idx="5">
                  <c:v>5692</c:v>
                </c:pt>
                <c:pt idx="8">
                  <c:v>5997</c:v>
                </c:pt>
                <c:pt idx="11">
                  <c:v>5628</c:v>
                </c:pt>
                <c:pt idx="14">
                  <c:v>5940</c:v>
                </c:pt>
              </c:numCache>
            </c:numRef>
          </c:val>
          <c:extLst>
            <c:ext xmlns:c16="http://schemas.microsoft.com/office/drawing/2014/chart" uri="{C3380CC4-5D6E-409C-BE32-E72D297353CC}">
              <c16:uniqueId val="{00000002-5836-478A-94F5-2EA5B85C938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836-478A-94F5-2EA5B85C938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836-478A-94F5-2EA5B85C938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836-478A-94F5-2EA5B85C938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2773</c:v>
                </c:pt>
                <c:pt idx="3">
                  <c:v>2909</c:v>
                </c:pt>
                <c:pt idx="6">
                  <c:v>2658</c:v>
                </c:pt>
                <c:pt idx="9">
                  <c:v>2720</c:v>
                </c:pt>
                <c:pt idx="12">
                  <c:v>2778</c:v>
                </c:pt>
              </c:numCache>
            </c:numRef>
          </c:val>
          <c:extLst>
            <c:ext xmlns:c16="http://schemas.microsoft.com/office/drawing/2014/chart" uri="{C3380CC4-5D6E-409C-BE32-E72D297353CC}">
              <c16:uniqueId val="{00000006-5836-478A-94F5-2EA5B85C938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2035</c:v>
                </c:pt>
                <c:pt idx="3">
                  <c:v>1839</c:v>
                </c:pt>
                <c:pt idx="6">
                  <c:v>1642</c:v>
                </c:pt>
                <c:pt idx="9">
                  <c:v>1443</c:v>
                </c:pt>
                <c:pt idx="12">
                  <c:v>1323</c:v>
                </c:pt>
              </c:numCache>
            </c:numRef>
          </c:val>
          <c:extLst>
            <c:ext xmlns:c16="http://schemas.microsoft.com/office/drawing/2014/chart" uri="{C3380CC4-5D6E-409C-BE32-E72D297353CC}">
              <c16:uniqueId val="{00000007-5836-478A-94F5-2EA5B85C938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25625</c:v>
                </c:pt>
                <c:pt idx="3">
                  <c:v>23840</c:v>
                </c:pt>
                <c:pt idx="6">
                  <c:v>21797</c:v>
                </c:pt>
                <c:pt idx="9">
                  <c:v>20252</c:v>
                </c:pt>
                <c:pt idx="12">
                  <c:v>17444</c:v>
                </c:pt>
              </c:numCache>
            </c:numRef>
          </c:val>
          <c:extLst>
            <c:ext xmlns:c16="http://schemas.microsoft.com/office/drawing/2014/chart" uri="{C3380CC4-5D6E-409C-BE32-E72D297353CC}">
              <c16:uniqueId val="{00000008-5836-478A-94F5-2EA5B85C938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836-478A-94F5-2EA5B85C938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30009</c:v>
                </c:pt>
                <c:pt idx="3">
                  <c:v>30258</c:v>
                </c:pt>
                <c:pt idx="6">
                  <c:v>30655</c:v>
                </c:pt>
                <c:pt idx="9">
                  <c:v>31076</c:v>
                </c:pt>
                <c:pt idx="12">
                  <c:v>30309</c:v>
                </c:pt>
              </c:numCache>
            </c:numRef>
          </c:val>
          <c:extLst>
            <c:ext xmlns:c16="http://schemas.microsoft.com/office/drawing/2014/chart" uri="{C3380CC4-5D6E-409C-BE32-E72D297353CC}">
              <c16:uniqueId val="{0000000A-5836-478A-94F5-2EA5B85C938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13043</c:v>
                </c:pt>
                <c:pt idx="2">
                  <c:v>#N/A</c:v>
                </c:pt>
                <c:pt idx="3">
                  <c:v>#N/A</c:v>
                </c:pt>
                <c:pt idx="4">
                  <c:v>12744</c:v>
                </c:pt>
                <c:pt idx="5">
                  <c:v>#N/A</c:v>
                </c:pt>
                <c:pt idx="6">
                  <c:v>#N/A</c:v>
                </c:pt>
                <c:pt idx="7">
                  <c:v>11647</c:v>
                </c:pt>
                <c:pt idx="8">
                  <c:v>#N/A</c:v>
                </c:pt>
                <c:pt idx="9">
                  <c:v>#N/A</c:v>
                </c:pt>
                <c:pt idx="10">
                  <c:v>13106</c:v>
                </c:pt>
                <c:pt idx="11">
                  <c:v>#N/A</c:v>
                </c:pt>
                <c:pt idx="12">
                  <c:v>#N/A</c:v>
                </c:pt>
                <c:pt idx="13">
                  <c:v>9656</c:v>
                </c:pt>
                <c:pt idx="14">
                  <c:v>#N/A</c:v>
                </c:pt>
              </c:numCache>
            </c:numRef>
          </c:val>
          <c:smooth val="0"/>
          <c:extLst>
            <c:ext xmlns:c16="http://schemas.microsoft.com/office/drawing/2014/chart" uri="{C3380CC4-5D6E-409C-BE32-E72D297353CC}">
              <c16:uniqueId val="{0000000B-5836-478A-94F5-2EA5B85C938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3110</c:v>
                </c:pt>
                <c:pt idx="1">
                  <c:v>2716</c:v>
                </c:pt>
                <c:pt idx="2">
                  <c:v>2868</c:v>
                </c:pt>
              </c:numCache>
            </c:numRef>
          </c:val>
          <c:extLst>
            <c:ext xmlns:c16="http://schemas.microsoft.com/office/drawing/2014/chart" uri="{C3380CC4-5D6E-409C-BE32-E72D297353CC}">
              <c16:uniqueId val="{00000000-16BE-4A95-9F83-CD0F7E57068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177</c:v>
                </c:pt>
                <c:pt idx="1">
                  <c:v>169</c:v>
                </c:pt>
                <c:pt idx="2">
                  <c:v>199</c:v>
                </c:pt>
              </c:numCache>
            </c:numRef>
          </c:val>
          <c:extLst>
            <c:ext xmlns:c16="http://schemas.microsoft.com/office/drawing/2014/chart" uri="{C3380CC4-5D6E-409C-BE32-E72D297353CC}">
              <c16:uniqueId val="{00000001-16BE-4A95-9F83-CD0F7E57068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4170</c:v>
                </c:pt>
                <c:pt idx="1">
                  <c:v>3990</c:v>
                </c:pt>
                <c:pt idx="2">
                  <c:v>4132</c:v>
                </c:pt>
              </c:numCache>
            </c:numRef>
          </c:val>
          <c:extLst>
            <c:ext xmlns:c16="http://schemas.microsoft.com/office/drawing/2014/chart" uri="{C3380CC4-5D6E-409C-BE32-E72D297353CC}">
              <c16:uniqueId val="{00000002-16BE-4A95-9F83-CD0F7E57068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{8BF0FC58-69C3-4525-BCA1-863CB8F2D8A6}</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0B95-4D3B-B710-CC8508154C0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{E947EB44-F055-434E-9936-4805D6A58241}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B95-4D3B-B710-CC8508154C0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{40E6D41F-17E5-45D3-9131-BBC0C0470715}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B95-4D3B-B710-CC8508154C0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{AA7364D6-184C-47EC-AB11-C82E825194DB}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B95-4D3B-B710-CC8508154C0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{954D36A2-E7C4-48F1-AFFF-0C09FD213A0C}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B95-4D3B-B710-CC8508154C09}"/>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{35345DB7-3A52-42C7-8AA2-8A66C8024542}</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0B95-4D3B-B710-CC8508154C09}"/>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{AAFD5E33-DBD5-433E-BBC3-4F9652D06A38}</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0B95-4D3B-B710-CC8508154C09}"/>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{22AC192B-4416-436D-995B-E0586F5802E1}</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0B95-4D3B-B710-CC8508154C09}"/>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{40A5AD5E-D469-4603-8A16-FA9380A4A06B}</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0B95-4D3B-B710-CC8508154C0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59.8</c:v>
                </c:pt>
                <c:pt idx="8">
                  <c:v>60.5</c:v>
                </c:pt>
                <c:pt idx="16">
                  <c:v>61.6</c:v>
                </c:pt>
                <c:pt idx="24">
                  <c:v>61.9</c:v>
                </c:pt>
                <c:pt idx="32">
                  <c:v>62.9</c:v>
                </c:pt>
              </c:numCache>
            </c:numRef>
          </c:xVal>
          <c:yVal>
            <c:numRef>
              <c:f>公会計指標分析・財政指標組合せ分析表!$BP$51:$DC$51</c:f>
              <c:numCache>
                <c:formatCode>#,##0.0;"▲ "#,##0.0</c:formatCode>
                <c:ptCount val="40"/>
                <c:pt idx="0">
                  <c:v>110.6</c:v>
                </c:pt>
                <c:pt idx="8">
                  <c:v>111.1</c:v>
                </c:pt>
                <c:pt idx="16">
                  <c:v>102.6</c:v>
                </c:pt>
                <c:pt idx="24">
                  <c:v>116.3</c:v>
                </c:pt>
                <c:pt idx="32">
                  <c:v>83.7</c:v>
                </c:pt>
              </c:numCache>
            </c:numRef>
          </c:yVal>
          <c:smooth val="0"/>
          <c:extLst>
            <c:ext xmlns:c16="http://schemas.microsoft.com/office/drawing/2014/chart" uri="{C3380CC4-5D6E-409C-BE32-E72D297353CC}">
              <c16:uniqueId val="{00000009-0B95-4D3B-B710-CC8508154C0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{B68A96AA-3A6F-4194-ABF1-946B5C7095DE}</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0B95-4D3B-B710-CC8508154C0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{49150AEE-593F-4054-86E3-77F171E891D1}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B95-4D3B-B710-CC8508154C0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{4B8F7471-50BA-4692-BF81-89312CCDC4FE}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B95-4D3B-B710-CC8508154C0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{99723FDB-C1F1-4859-9E9E-B5599741A81C}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B95-4D3B-B710-CC8508154C0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{941E23BB-E64C-451B-84A3-F4BE857C623D}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B95-4D3B-B710-CC8508154C09}"/>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{1360DE95-E748-4F9E-8282-9F0A6EEFD0D3}</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0B95-4D3B-B710-CC8508154C09}"/>
                </c:ext>
              </c:extLst>
            </c:dLbl>
            <c:dLbl>
              <c:idx val="16"/>
              <c:layout>
                <c:manualLayout>
                  <c:x val="-2.9150162664109386E-2"/>
                  <c:y val="-6.4739042105865174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{507E6D88-BAE4-4016-AFEF-6A84B7362298}</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0B95-4D3B-B710-CC8508154C09}"/>
                </c:ext>
              </c:extLst>
            </c:dLbl>
            <c:dLbl>
              <c:idx val="24"/>
              <c:layout>
                <c:manualLayout>
                  <c:x val="-3.5010788455697217E-2"/>
                  <c:y val="-6.4739042105865174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{E895FC53-2E94-4247-B829-19908DBE544C}</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0B95-4D3B-B710-CC8508154C09}"/>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{7C3E1953-164C-4B4B-B5CE-737B5BD4B1DF}</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0B95-4D3B-B710-CC8508154C0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57.1</c:v>
                </c:pt>
                <c:pt idx="8">
                  <c:v>58.7</c:v>
                </c:pt>
                <c:pt idx="16">
                  <c:v>59.9</c:v>
                </c:pt>
                <c:pt idx="24">
                  <c:v>60.1</c:v>
                </c:pt>
                <c:pt idx="32">
                  <c:v>61.8</c:v>
                </c:pt>
              </c:numCache>
            </c:numRef>
          </c:xVal>
          <c:yVal>
            <c:numRef>
              <c:f>公会計指標分析・財政指標組合せ分析表!$BP$55:$DC$55</c:f>
              <c:numCache>
                <c:formatCode>#,##0.0;"▲ "#,##0.0</c:formatCode>
                <c:ptCount val="40"/>
                <c:pt idx="0">
                  <c:v>52.3</c:v>
                </c:pt>
                <c:pt idx="8">
                  <c:v>55.4</c:v>
                </c:pt>
                <c:pt idx="16">
                  <c:v>52.7</c:v>
                </c:pt>
                <c:pt idx="24">
                  <c:v>49.7</c:v>
                </c:pt>
                <c:pt idx="32">
                  <c:v>37.299999999999997</c:v>
                </c:pt>
              </c:numCache>
            </c:numRef>
          </c:yVal>
          <c:smooth val="0"/>
          <c:extLst>
            <c:ext xmlns:c16="http://schemas.microsoft.com/office/drawing/2014/chart" uri="{C3380CC4-5D6E-409C-BE32-E72D297353CC}">
              <c16:uniqueId val="{00000013-0B95-4D3B-B710-CC8508154C09}"/>
            </c:ext>
          </c:extLst>
        </c:ser>
        <c:dLbls>
          <c:showLegendKey val="0"/>
          <c:showVal val="1"/>
          <c:showCatName val="0"/>
          <c:showSerName val="0"/>
          <c:showPercent val="0"/>
          <c:showBubbleSize val="0"/>
        </c:dLbls>
        <c:axId val="46179840"/>
        <c:axId val="46181760"/>
      </c:scatterChart>
      <c:valAx>
        <c:axId val="46179840"/>
        <c:scaling>
          <c:orientation val="maxMin"/>
          <c:max val="64"/>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3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{9AD201A7-1E37-41EE-8FAE-095BDA0B1342}</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C52A-485F-9874-08DBA45C952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{C025F714-D5CC-480E-A255-C6416DFDC843}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52A-485F-9874-08DBA45C952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{EB87AE1C-6130-4375-8C5A-0529D0EA85C3}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52A-485F-9874-08DBA45C952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{E0CF91AB-E94C-4B10-BC29-22C2BA7390A8}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52A-485F-9874-08DBA45C952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{54EDCEE7-1D7F-4FAE-B60E-056FD3A02409}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52A-485F-9874-08DBA45C952D}"/>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{82C2A41F-4052-4F9C-9F13-C58BE9CCC9AA}</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C52A-485F-9874-08DBA45C952D}"/>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{83F020F9-0993-4280-8F16-1466A652E50E}</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C52A-485F-9874-08DBA45C952D}"/>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{025F5BA6-CF37-4E8A-A787-0A0F2D9FCC53}</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C52A-485F-9874-08DBA45C952D}"/>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{D1970703-D753-44F7-94ED-BFF51C9277DE}</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C52A-485F-9874-08DBA45C952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14.5</c:v>
                </c:pt>
                <c:pt idx="8">
                  <c:v>13.4</c:v>
                </c:pt>
                <c:pt idx="16">
                  <c:v>11.5</c:v>
                </c:pt>
                <c:pt idx="24">
                  <c:v>9.8000000000000007</c:v>
                </c:pt>
                <c:pt idx="32">
                  <c:v>7.9</c:v>
                </c:pt>
              </c:numCache>
            </c:numRef>
          </c:xVal>
          <c:yVal>
            <c:numRef>
              <c:f>公会計指標分析・財政指標組合せ分析表!$BP$73:$DC$73</c:f>
              <c:numCache>
                <c:formatCode>#,##0.0;"▲ "#,##0.0</c:formatCode>
                <c:ptCount val="40"/>
                <c:pt idx="0">
                  <c:v>110.6</c:v>
                </c:pt>
                <c:pt idx="8">
                  <c:v>111.1</c:v>
                </c:pt>
                <c:pt idx="16">
                  <c:v>102.6</c:v>
                </c:pt>
                <c:pt idx="24">
                  <c:v>116.3</c:v>
                </c:pt>
                <c:pt idx="32">
                  <c:v>83.7</c:v>
                </c:pt>
              </c:numCache>
            </c:numRef>
          </c:yVal>
          <c:smooth val="0"/>
          <c:extLst>
            <c:ext xmlns:c16="http://schemas.microsoft.com/office/drawing/2014/chart" uri="{C3380CC4-5D6E-409C-BE32-E72D297353CC}">
              <c16:uniqueId val="{00000009-C52A-485F-9874-08DBA45C952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{D15B5CF2-05BD-445D-B950-AFD15B8C4F47}</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C52A-485F-9874-08DBA45C952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{CC9EE1EB-110F-41EB-BC85-A0037D510A9F}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52A-485F-9874-08DBA45C952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{F71EDDD9-FC13-4344-9506-41BB430AE561}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52A-485F-9874-08DBA45C952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{1A636A5E-53B6-4962-97A5-195A80B5B5B8}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52A-485F-9874-08DBA45C952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{C343D390-7856-4A61-9FAD-1B83F15F993E}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52A-485F-9874-08DBA45C952D}"/>
                </c:ext>
              </c:extLst>
            </c:dLbl>
            <c:dLbl>
              <c:idx val="8"/>
              <c:layout>
                <c:manualLayout>
                  <c:x val="-3.4566143090820671E-2"/>
                  <c:y val="-5.3058003009780801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{BFAD53E9-74AA-418A-97C5-D8A28215BCB1}</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C52A-485F-9874-08DBA45C952D}"/>
                </c:ext>
              </c:extLst>
            </c:dLbl>
            <c:dLbl>
              <c:idx val="16"/>
              <c:layout>
                <c:manualLayout>
                  <c:x val="-2.8829840147400865E-2"/>
                  <c:y val="-7.17752911658071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{11CA9334-95FE-402E-8E61-42783A3C9FB4}</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C52A-485F-9874-08DBA45C952D}"/>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{E3231476-BA11-42B7-94CA-EB48E00294E1}</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C52A-485F-9874-08DBA45C952D}"/>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{050EAE3C-1313-4368-AC0B-07FFFE53D001}</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C52A-485F-9874-08DBA45C952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c:v>
                </c:pt>
                <c:pt idx="8">
                  <c:v>9.6999999999999993</c:v>
                </c:pt>
                <c:pt idx="16">
                  <c:v>9.5</c:v>
                </c:pt>
                <c:pt idx="24">
                  <c:v>9.1999999999999993</c:v>
                </c:pt>
                <c:pt idx="32">
                  <c:v>8.6</c:v>
                </c:pt>
              </c:numCache>
            </c:numRef>
          </c:xVal>
          <c:yVal>
            <c:numRef>
              <c:f>公会計指標分析・財政指標組合せ分析表!$BP$77:$DC$77</c:f>
              <c:numCache>
                <c:formatCode>#,##0.0;"▲ "#,##0.0</c:formatCode>
                <c:ptCount val="40"/>
                <c:pt idx="0">
                  <c:v>52.3</c:v>
                </c:pt>
                <c:pt idx="8">
                  <c:v>55.4</c:v>
                </c:pt>
                <c:pt idx="16">
                  <c:v>52.7</c:v>
                </c:pt>
                <c:pt idx="24">
                  <c:v>49.7</c:v>
                </c:pt>
                <c:pt idx="32">
                  <c:v>37.299999999999997</c:v>
                </c:pt>
              </c:numCache>
            </c:numRef>
          </c:yVal>
          <c:smooth val="0"/>
          <c:extLst>
            <c:ext xmlns:c16="http://schemas.microsoft.com/office/drawing/2014/chart" uri="{C3380CC4-5D6E-409C-BE32-E72D297353CC}">
              <c16:uniqueId val="{00000013-C52A-485F-9874-08DBA45C952D}"/>
            </c:ext>
          </c:extLst>
        </c:ser>
        <c:dLbls>
          <c:showLegendKey val="0"/>
          <c:showVal val="1"/>
          <c:showCatName val="0"/>
          <c:showSerName val="0"/>
          <c:showPercent val="0"/>
          <c:showBubbleSize val="0"/>
        </c:dLbls>
        <c:axId val="84219776"/>
        <c:axId val="84234240"/>
      </c:scatterChart>
      <c:valAx>
        <c:axId val="84219776"/>
        <c:scaling>
          <c:orientation val="maxMin"/>
          <c:max val="15"/>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3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兵庫県宍粟市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令和２年度の実質公債費比率は</a:t>
          </a:r>
          <a:r>
            <a:rPr kumimoji="1" lang="en-US" altLang="ja-JP" sz="1400">
              <a:latin typeface="ＭＳ ゴシック" pitchFamily="49" charset="-128"/>
              <a:ea typeface="ＭＳ ゴシック" pitchFamily="49" charset="-128"/>
            </a:rPr>
            <a:t>7.9</a:t>
          </a:r>
          <a:r>
            <a:rPr kumimoji="1" lang="ja-JP" altLang="en-US" sz="1400">
              <a:latin typeface="ＭＳ ゴシック" pitchFamily="49" charset="-128"/>
              <a:ea typeface="ＭＳ ゴシック" pitchFamily="49" charset="-128"/>
            </a:rPr>
            <a:t>％で、前年度より</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％改善している。下水道事業の法適化に伴う公営企業債等の繰入見込額が減少したことなどが要因である。</a:t>
          </a:r>
        </a:p>
        <a:p>
          <a:r>
            <a:rPr kumimoji="1" lang="ja-JP" altLang="en-US" sz="1400">
              <a:latin typeface="ＭＳ ゴシック" pitchFamily="49" charset="-128"/>
              <a:ea typeface="ＭＳ ゴシック" pitchFamily="49" charset="-128"/>
            </a:rPr>
            <a:t>　積極的な繰上償還により元利償還金は減少しているが、今後、インフラ長寿命化対策事業や公共施設の集約化による複合施設建設事業などが予定されていることから、引き続き、起債の発行抑制、交付税算入率の高い有利な起債の活用や、積極的な繰上償還の継続実施などにより、比率の抑制とさらなる財政の健全化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満期一括償還地方債の償還の財源に係る減債基金の積み立ては行っていない。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兵庫県宍粟市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令和２年度の将来負担比率は</a:t>
          </a:r>
          <a:r>
            <a:rPr kumimoji="1" lang="en-US" altLang="ja-JP" sz="1400">
              <a:latin typeface="ＭＳ ゴシック" pitchFamily="49" charset="-128"/>
              <a:ea typeface="ＭＳ ゴシック" pitchFamily="49" charset="-128"/>
            </a:rPr>
            <a:t>83.7</a:t>
          </a:r>
          <a:r>
            <a:rPr kumimoji="1" lang="ja-JP" altLang="en-US" sz="1400">
              <a:latin typeface="ＭＳ ゴシック" pitchFamily="49" charset="-128"/>
              <a:ea typeface="ＭＳ ゴシック" pitchFamily="49" charset="-128"/>
            </a:rPr>
            <a:t>％で、前年度より</a:t>
          </a:r>
          <a:r>
            <a:rPr kumimoji="1" lang="en-US" altLang="ja-JP" sz="1400">
              <a:latin typeface="ＭＳ ゴシック" pitchFamily="49" charset="-128"/>
              <a:ea typeface="ＭＳ ゴシック" pitchFamily="49" charset="-128"/>
            </a:rPr>
            <a:t>32.6</a:t>
          </a:r>
          <a:r>
            <a:rPr kumimoji="1" lang="ja-JP" altLang="en-US" sz="1400">
              <a:latin typeface="ＭＳ ゴシック" pitchFamily="49" charset="-128"/>
              <a:ea typeface="ＭＳ ゴシック" pitchFamily="49" charset="-128"/>
            </a:rPr>
            <a:t>％改善した。下水道事業の法適化に伴う公営企業債等の繰入見込額が減少したことや繰上償還の実施による地方債残高の減少が要因である。</a:t>
          </a:r>
        </a:p>
        <a:p>
          <a:r>
            <a:rPr kumimoji="1" lang="ja-JP" altLang="en-US" sz="1400">
              <a:latin typeface="ＭＳ ゴシック" pitchFamily="49" charset="-128"/>
              <a:ea typeface="ＭＳ ゴシック" pitchFamily="49" charset="-128"/>
            </a:rPr>
            <a:t>　今後は、公共施設の集約化による複合施設建設事業をはじめ大型事業が控えているため、交付税算入率の高い地方債の活用や、過去の借入金の積極的な繰上償還などにより、比率の抑制と健全財政の維持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兵庫県宍粟市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・令和２年度の基金残高は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・財政調整基金については、新型コロナウイルス感染症対策や災害復旧事業に活用し取り崩した一方、災害復旧の施越事業に係る財源として取り崩した分の積み戻しなどにより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百万円の増加となった。ふるさと納税を原資とするブナ基金については、まちづくり事業の財源として積極的に活用しているが、令和２年度は寄付金総額が活用額を上回り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百万円の増加となった。森林環境譲与税基金を新たに設置し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百万円の積立を行った。これらが増加の主な要因である。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社会保障関係経費や施設の長寿命化に要するコストの増大が見込まれるなか、一般財源の不足が懸念されるところである。市民への負担を増加させることなく行政サービスを維持していくため、基金を計画的に、有効に活用するとともに、健全な財政運営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・地域振興基金、地域福祉基金、森林文化創造基金：果実運用型として保有しており、原則取り崩しを行わないこととしている。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・公共施設等整備基金：施設の修繕等および公共施設の統合・更新の際に活用している。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・ブナ基金：ふるさと納税を原資としており、取崩金をその返礼品に充てるとともに、少子化対策や観光振興など、幅広いまちづくり事業に活用している。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・地域福祉基金：社会福祉協議会補助事業に活用するため取り崩し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・ブナ基金：第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子以降の学校給食費無償化などの財源として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百万円を取り崩したものの、想定を超える寄附金があったことや、地方創生推進交付金や過疎債などの有利な財源をまちづくり事業に積極的に活用した結果、</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保障関係経費や施設の長寿命化に要するコストの増大が見込まれるなか、一般財源の不足が懸念されるところである。市民への負担を増加させることなく行政サービスを維持していくため、基金を計画的に、有効に活用するとともに、健全な財政運営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・令和２年度の基金残高は、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・新型コロナウイルス感染症対策や災害復旧事業のため取崩しを行ったが、運用利子の積立や災害復旧の施越事業に係る財源として取り崩した分の積み戻しを行ったことにより、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百万円の積立を行うことができたことが要因である。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年度決算で当面の目標であった残高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％相当）達成後は、平成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年度まで運用利子を積み立てていたが、令和元年度に取り崩したことから目標額を下回ることとなった。引き続き基金利子を積み立てることとし、災害などの不測の事態に備える。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・令和２年度の基金残高は、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・起債対象事業に充てるべき財源を原資として積み立てており、令和２年度は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百万円を積み立てた一方、繰入計画に基づき、令和２年度に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・毎年の起債元利償還に合わせた繰入計画に基づき、計画的に取り崩しを行うとともに、後年度の負担軽減のため必要に応じて原資を積み立てる。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兵庫県宍粟市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36,679
36,398
658.54
29,999,840
29,037,925
839,548
14,910,845
30,308,642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83.7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この比率は資産の老朽化を示す指標であり、令和２年度は市営住宅の建替等の実施により公共施設の適正化を進めたが、全体的な施設の老朽化が原因となり、結果として昨年度比で</a:t>
          </a:r>
          <a:r>
            <a:rPr kumimoji="1" lang="en-US" altLang="ja-JP" sz="1100" baseline="0">
              <a:latin typeface="ＭＳ Ｐゴシック" panose="020B0600070205080204" pitchFamily="50" charset="-128"/>
              <a:ea typeface="ＭＳ Ｐゴシック" panose="020B0600070205080204" pitchFamily="50" charset="-128"/>
            </a:rPr>
            <a:t>1.0</a:t>
          </a:r>
          <a:r>
            <a:rPr kumimoji="1" lang="ja-JP" altLang="en-US" sz="1100" baseline="0">
              <a:latin typeface="ＭＳ Ｐゴシック" panose="020B0600070205080204" pitchFamily="50" charset="-128"/>
              <a:ea typeface="ＭＳ Ｐゴシック" panose="020B0600070205080204" pitchFamily="50" charset="-128"/>
            </a:rPr>
            <a:t>％の増となっている。今後も施設の老朽化に伴う維持管理経費の増嵩が見込まれるため、計画的に施設の統廃合や長寿命化を進めていく。</a:t>
          </a:r>
          <a:endParaRPr kumimoji="1" lang="en-US" altLang="ja-JP" sz="110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00000000-0008-0000-0D00-000042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64317</xdr:rowOff>
    </xdr:from>
    <xdr:to>
      <xdr:col>23</xdr:col>
      <xdr:colOff>85090</xdr:colOff>
      <xdr:row>35</xdr:row>
      <xdr:rowOff>55971</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flipV="1">
          <a:off x="4760595" y="5464992"/>
          <a:ext cx="1270" cy="1363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59798</xdr:rowOff>
    </xdr:from>
    <xdr:ext cx="405111" cy="259045"/>
    <xdr:sp macro="" textlink="">
      <xdr:nvSpPr>
        <xdr:cNvPr id="68" name="有形固定資産減価償却率最小値テキスト">
          <a:extLst>
            <a:ext uri="{FF2B5EF4-FFF2-40B4-BE49-F238E27FC236}">
              <a16:creationId xmlns:a16="http://schemas.microsoft.com/office/drawing/2014/main" id="{00000000-0008-0000-0D00-000044000000}"/>
            </a:ext>
          </a:extLst>
        </xdr:cNvPr>
        <xdr:cNvSpPr txBox="1"/>
      </xdr:nvSpPr>
      <xdr:spPr>
        <a:xfrm>
          <a:off x="4813300" y="6832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55971</xdr:rowOff>
    </xdr:from>
    <xdr:to>
      <xdr:col>23</xdr:col>
      <xdr:colOff>174625</xdr:colOff>
      <xdr:row>35</xdr:row>
      <xdr:rowOff>55971</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673600" y="6828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10994</xdr:rowOff>
    </xdr:from>
    <xdr:ext cx="405111" cy="259045"/>
    <xdr:sp macro="" textlink="">
      <xdr:nvSpPr>
        <xdr:cNvPr id="70" name="有形固定資産減価償却率最大値テキスト">
          <a:extLst>
            <a:ext uri="{FF2B5EF4-FFF2-40B4-BE49-F238E27FC236}">
              <a16:creationId xmlns:a16="http://schemas.microsoft.com/office/drawing/2014/main" id="{00000000-0008-0000-0D00-000046000000}"/>
            </a:ext>
          </a:extLst>
        </xdr:cNvPr>
        <xdr:cNvSpPr txBox="1"/>
      </xdr:nvSpPr>
      <xdr:spPr>
        <a:xfrm>
          <a:off x="4813300" y="5240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64317</xdr:rowOff>
    </xdr:from>
    <xdr:to>
      <xdr:col>23</xdr:col>
      <xdr:colOff>174625</xdr:colOff>
      <xdr:row>27</xdr:row>
      <xdr:rowOff>64317</xdr:rowOff>
    </xdr:to>
    <xdr:cxnSp macro="">
      <xdr:nvCxnSpPr>
        <xdr:cNvPr id="71" name="直線コネクタ 70">
          <a:extLst>
            <a:ext uri="{FF2B5EF4-FFF2-40B4-BE49-F238E27FC236}">
              <a16:creationId xmlns:a16="http://schemas.microsoft.com/office/drawing/2014/main" id="{00000000-0008-0000-0D00-000047000000}"/>
            </a:ext>
          </a:extLst>
        </xdr:cNvPr>
        <xdr:cNvCxnSpPr/>
      </xdr:nvCxnSpPr>
      <xdr:spPr>
        <a:xfrm>
          <a:off x="4673600" y="5464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127833</xdr:rowOff>
    </xdr:from>
    <xdr:ext cx="405111" cy="259045"/>
    <xdr:sp macro="" textlink="">
      <xdr:nvSpPr>
        <xdr:cNvPr id="72" name="有形固定資産減価償却率平均値テキスト">
          <a:extLst>
            <a:ext uri="{FF2B5EF4-FFF2-40B4-BE49-F238E27FC236}">
              <a16:creationId xmlns:a16="http://schemas.microsoft.com/office/drawing/2014/main" id="{00000000-0008-0000-0D00-000048000000}"/>
            </a:ext>
          </a:extLst>
        </xdr:cNvPr>
        <xdr:cNvSpPr txBox="1"/>
      </xdr:nvSpPr>
      <xdr:spPr>
        <a:xfrm>
          <a:off x="4813300" y="60428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104956</xdr:rowOff>
    </xdr:from>
    <xdr:to>
      <xdr:col>23</xdr:col>
      <xdr:colOff>136525</xdr:colOff>
      <xdr:row>32</xdr:row>
      <xdr:rowOff>35106</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4711700" y="619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52524</xdr:rowOff>
    </xdr:from>
    <xdr:to>
      <xdr:col>19</xdr:col>
      <xdr:colOff>187325</xdr:colOff>
      <xdr:row>31</xdr:row>
      <xdr:rowOff>154124</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4000500" y="6138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46355</xdr:rowOff>
    </xdr:from>
    <xdr:to>
      <xdr:col>15</xdr:col>
      <xdr:colOff>187325</xdr:colOff>
      <xdr:row>31</xdr:row>
      <xdr:rowOff>147955</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3238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9344</xdr:rowOff>
    </xdr:from>
    <xdr:to>
      <xdr:col>11</xdr:col>
      <xdr:colOff>187325</xdr:colOff>
      <xdr:row>31</xdr:row>
      <xdr:rowOff>110944</xdr:rowOff>
    </xdr:to>
    <xdr:sp macro="" textlink="">
      <xdr:nvSpPr>
        <xdr:cNvPr id="76" name="フローチャート: 判断 75">
          <a:extLst>
            <a:ext uri="{FF2B5EF4-FFF2-40B4-BE49-F238E27FC236}">
              <a16:creationId xmlns:a16="http://schemas.microsoft.com/office/drawing/2014/main" id="{00000000-0008-0000-0D00-00004C000000}"/>
            </a:ext>
          </a:extLst>
        </xdr:cNvPr>
        <xdr:cNvSpPr/>
      </xdr:nvSpPr>
      <xdr:spPr>
        <a:xfrm>
          <a:off x="2476500" y="6095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131445</xdr:rowOff>
    </xdr:from>
    <xdr:to>
      <xdr:col>7</xdr:col>
      <xdr:colOff>187325</xdr:colOff>
      <xdr:row>31</xdr:row>
      <xdr:rowOff>61595</xdr:rowOff>
    </xdr:to>
    <xdr:sp macro="" textlink="">
      <xdr:nvSpPr>
        <xdr:cNvPr id="77" name="フローチャート: 判断 76">
          <a:extLst>
            <a:ext uri="{FF2B5EF4-FFF2-40B4-BE49-F238E27FC236}">
              <a16:creationId xmlns:a16="http://schemas.microsoft.com/office/drawing/2014/main" id="{00000000-0008-0000-0D00-00004D000000}"/>
            </a:ext>
          </a:extLst>
        </xdr:cNvPr>
        <xdr:cNvSpPr/>
      </xdr:nvSpPr>
      <xdr:spPr>
        <a:xfrm>
          <a:off x="1714500" y="604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D00-000051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D00-000052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138883</xdr:rowOff>
    </xdr:from>
    <xdr:to>
      <xdr:col>23</xdr:col>
      <xdr:colOff>136525</xdr:colOff>
      <xdr:row>32</xdr:row>
      <xdr:rowOff>69033</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4711700" y="622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117310</xdr:rowOff>
    </xdr:from>
    <xdr:ext cx="405111" cy="259045"/>
    <xdr:sp macro="" textlink="">
      <xdr:nvSpPr>
        <xdr:cNvPr id="84" name="有形固定資産減価償却率該当値テキスト">
          <a:extLst>
            <a:ext uri="{FF2B5EF4-FFF2-40B4-BE49-F238E27FC236}">
              <a16:creationId xmlns:a16="http://schemas.microsoft.com/office/drawing/2014/main" id="{00000000-0008-0000-0D00-000054000000}"/>
            </a:ext>
          </a:extLst>
        </xdr:cNvPr>
        <xdr:cNvSpPr txBox="1"/>
      </xdr:nvSpPr>
      <xdr:spPr>
        <a:xfrm>
          <a:off x="4813300" y="6203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108041</xdr:rowOff>
    </xdr:from>
    <xdr:to>
      <xdr:col>19</xdr:col>
      <xdr:colOff>187325</xdr:colOff>
      <xdr:row>32</xdr:row>
      <xdr:rowOff>38191</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4000500" y="619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158841</xdr:rowOff>
    </xdr:from>
    <xdr:to>
      <xdr:col>23</xdr:col>
      <xdr:colOff>85725</xdr:colOff>
      <xdr:row>32</xdr:row>
      <xdr:rowOff>18233</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4051300" y="6245316"/>
          <a:ext cx="711200" cy="3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98788</xdr:rowOff>
    </xdr:from>
    <xdr:to>
      <xdr:col>15</xdr:col>
      <xdr:colOff>187325</xdr:colOff>
      <xdr:row>32</xdr:row>
      <xdr:rowOff>28938</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3238500" y="618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149588</xdr:rowOff>
    </xdr:from>
    <xdr:to>
      <xdr:col>19</xdr:col>
      <xdr:colOff>136525</xdr:colOff>
      <xdr:row>31</xdr:row>
      <xdr:rowOff>158841</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3289300" y="6236063"/>
          <a:ext cx="7620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64861</xdr:rowOff>
    </xdr:from>
    <xdr:to>
      <xdr:col>11</xdr:col>
      <xdr:colOff>187325</xdr:colOff>
      <xdr:row>31</xdr:row>
      <xdr:rowOff>166461</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2476500" y="615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115661</xdr:rowOff>
    </xdr:from>
    <xdr:to>
      <xdr:col>15</xdr:col>
      <xdr:colOff>136525</xdr:colOff>
      <xdr:row>31</xdr:row>
      <xdr:rowOff>149588</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2527300" y="6202136"/>
          <a:ext cx="7620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43271</xdr:rowOff>
    </xdr:from>
    <xdr:to>
      <xdr:col>7</xdr:col>
      <xdr:colOff>187325</xdr:colOff>
      <xdr:row>31</xdr:row>
      <xdr:rowOff>144871</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1714500" y="612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94071</xdr:rowOff>
    </xdr:from>
    <xdr:to>
      <xdr:col>11</xdr:col>
      <xdr:colOff>136525</xdr:colOff>
      <xdr:row>31</xdr:row>
      <xdr:rowOff>115661</xdr:rowOff>
    </xdr:to>
    <xdr:cxnSp macro="">
      <xdr:nvCxnSpPr>
        <xdr:cNvPr id="92" name="直線コネクタ 91">
          <a:extLst>
            <a:ext uri="{FF2B5EF4-FFF2-40B4-BE49-F238E27FC236}">
              <a16:creationId xmlns:a16="http://schemas.microsoft.com/office/drawing/2014/main" id="{00000000-0008-0000-0D00-00005C000000}"/>
            </a:ext>
          </a:extLst>
        </xdr:cNvPr>
        <xdr:cNvCxnSpPr/>
      </xdr:nvCxnSpPr>
      <xdr:spPr>
        <a:xfrm>
          <a:off x="1765300" y="6180546"/>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170651</xdr:rowOff>
    </xdr:from>
    <xdr:ext cx="405111" cy="259045"/>
    <xdr:sp macro="" textlink="">
      <xdr:nvSpPr>
        <xdr:cNvPr id="93" name="n_1aveValue有形固定資産減価償却率">
          <a:extLst>
            <a:ext uri="{FF2B5EF4-FFF2-40B4-BE49-F238E27FC236}">
              <a16:creationId xmlns:a16="http://schemas.microsoft.com/office/drawing/2014/main" id="{00000000-0008-0000-0D00-00005D000000}"/>
            </a:ext>
          </a:extLst>
        </xdr:cNvPr>
        <xdr:cNvSpPr txBox="1"/>
      </xdr:nvSpPr>
      <xdr:spPr>
        <a:xfrm>
          <a:off x="3836044" y="5914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164482</xdr:rowOff>
    </xdr:from>
    <xdr:ext cx="405111" cy="259045"/>
    <xdr:sp macro="" textlink="">
      <xdr:nvSpPr>
        <xdr:cNvPr id="94" name="n_2aveValue有形固定資産減価償却率">
          <a:extLst>
            <a:ext uri="{FF2B5EF4-FFF2-40B4-BE49-F238E27FC236}">
              <a16:creationId xmlns:a16="http://schemas.microsoft.com/office/drawing/2014/main" id="{00000000-0008-0000-0D00-00005E000000}"/>
            </a:ext>
          </a:extLst>
        </xdr:cNvPr>
        <xdr:cNvSpPr txBox="1"/>
      </xdr:nvSpPr>
      <xdr:spPr>
        <a:xfrm>
          <a:off x="30867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127471</xdr:rowOff>
    </xdr:from>
    <xdr:ext cx="405111" cy="259045"/>
    <xdr:sp macro="" textlink="">
      <xdr:nvSpPr>
        <xdr:cNvPr id="95" name="n_3aveValue有形固定資産減価償却率">
          <a:extLst>
            <a:ext uri="{FF2B5EF4-FFF2-40B4-BE49-F238E27FC236}">
              <a16:creationId xmlns:a16="http://schemas.microsoft.com/office/drawing/2014/main" id="{00000000-0008-0000-0D00-00005F000000}"/>
            </a:ext>
          </a:extLst>
        </xdr:cNvPr>
        <xdr:cNvSpPr txBox="1"/>
      </xdr:nvSpPr>
      <xdr:spPr>
        <a:xfrm>
          <a:off x="2324744" y="587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78122</xdr:rowOff>
    </xdr:from>
    <xdr:ext cx="405111" cy="259045"/>
    <xdr:sp macro="" textlink="">
      <xdr:nvSpPr>
        <xdr:cNvPr id="96" name="n_4aveValue有形固定資産減価償却率">
          <a:extLst>
            <a:ext uri="{FF2B5EF4-FFF2-40B4-BE49-F238E27FC236}">
              <a16:creationId xmlns:a16="http://schemas.microsoft.com/office/drawing/2014/main" id="{00000000-0008-0000-0D00-000060000000}"/>
            </a:ext>
          </a:extLst>
        </xdr:cNvPr>
        <xdr:cNvSpPr txBox="1"/>
      </xdr:nvSpPr>
      <xdr:spPr>
        <a:xfrm>
          <a:off x="1562744" y="582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29318</xdr:rowOff>
    </xdr:from>
    <xdr:ext cx="405111" cy="259045"/>
    <xdr:sp macro="" textlink="">
      <xdr:nvSpPr>
        <xdr:cNvPr id="97" name="n_1mainValue有形固定資産減価償却率">
          <a:extLst>
            <a:ext uri="{FF2B5EF4-FFF2-40B4-BE49-F238E27FC236}">
              <a16:creationId xmlns:a16="http://schemas.microsoft.com/office/drawing/2014/main" id="{00000000-0008-0000-0D00-000061000000}"/>
            </a:ext>
          </a:extLst>
        </xdr:cNvPr>
        <xdr:cNvSpPr txBox="1"/>
      </xdr:nvSpPr>
      <xdr:spPr>
        <a:xfrm>
          <a:off x="3836044" y="6287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20065</xdr:rowOff>
    </xdr:from>
    <xdr:ext cx="405111" cy="259045"/>
    <xdr:sp macro="" textlink="">
      <xdr:nvSpPr>
        <xdr:cNvPr id="98" name="n_2mainValue有形固定資産減価償却率">
          <a:extLst>
            <a:ext uri="{FF2B5EF4-FFF2-40B4-BE49-F238E27FC236}">
              <a16:creationId xmlns:a16="http://schemas.microsoft.com/office/drawing/2014/main" id="{00000000-0008-0000-0D00-000062000000}"/>
            </a:ext>
          </a:extLst>
        </xdr:cNvPr>
        <xdr:cNvSpPr txBox="1"/>
      </xdr:nvSpPr>
      <xdr:spPr>
        <a:xfrm>
          <a:off x="3086744" y="6277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157588</xdr:rowOff>
    </xdr:from>
    <xdr:ext cx="405111" cy="259045"/>
    <xdr:sp macro="" textlink="">
      <xdr:nvSpPr>
        <xdr:cNvPr id="99" name="n_3mainValue有形固定資産減価償却率">
          <a:extLst>
            <a:ext uri="{FF2B5EF4-FFF2-40B4-BE49-F238E27FC236}">
              <a16:creationId xmlns:a16="http://schemas.microsoft.com/office/drawing/2014/main" id="{00000000-0008-0000-0D00-000063000000}"/>
            </a:ext>
          </a:extLst>
        </xdr:cNvPr>
        <xdr:cNvSpPr txBox="1"/>
      </xdr:nvSpPr>
      <xdr:spPr>
        <a:xfrm>
          <a:off x="2324744" y="6244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135998</xdr:rowOff>
    </xdr:from>
    <xdr:ext cx="405111" cy="259045"/>
    <xdr:sp macro="" textlink="">
      <xdr:nvSpPr>
        <xdr:cNvPr id="100" name="n_4mainValue有形固定資産減価償却率">
          <a:extLst>
            <a:ext uri="{FF2B5EF4-FFF2-40B4-BE49-F238E27FC236}">
              <a16:creationId xmlns:a16="http://schemas.microsoft.com/office/drawing/2014/main" id="{00000000-0008-0000-0D00-000064000000}"/>
            </a:ext>
          </a:extLst>
        </xdr:cNvPr>
        <xdr:cNvSpPr txBox="1"/>
      </xdr:nvSpPr>
      <xdr:spPr>
        <a:xfrm>
          <a:off x="1562744" y="6222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[ 874.1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00000000-0008-0000-0D00-000071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繰上償還による償還額が増加したことに加え、公共施設の集約化による複合施設の建設、市内学校園の整備に係る地方債の借入が減少したことにより債務償還比率は昨年度比で</a:t>
          </a:r>
          <a:r>
            <a:rPr kumimoji="1" lang="en-US" altLang="ja-JP" sz="1100">
              <a:latin typeface="ＭＳ Ｐゴシック" panose="020B0600070205080204" pitchFamily="50" charset="-128"/>
              <a:ea typeface="ＭＳ Ｐゴシック" panose="020B0600070205080204" pitchFamily="50" charset="-128"/>
            </a:rPr>
            <a:t>40.1</a:t>
          </a:r>
          <a:r>
            <a:rPr kumimoji="1" lang="ja-JP" altLang="en-US" sz="1100">
              <a:latin typeface="ＭＳ Ｐゴシック" panose="020B0600070205080204" pitchFamily="50" charset="-128"/>
              <a:ea typeface="ＭＳ Ｐゴシック" panose="020B0600070205080204" pitchFamily="50" charset="-128"/>
            </a:rPr>
            <a:t>％減少している。しかし、地理的要因によりインフラ整備などを地方債に頼らざるを得ない状況であり、依然として債務償還比率が類似団体に比べ高い水準にある。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828811" y="516762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1" name="債務償還比率グラフ枠">
          <a:extLst>
            <a:ext uri="{FF2B5EF4-FFF2-40B4-BE49-F238E27FC236}">
              <a16:creationId xmlns:a16="http://schemas.microsoft.com/office/drawing/2014/main" id="{00000000-0008-0000-0D00-000083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128433</xdr:rowOff>
    </xdr:from>
    <xdr:to>
      <xdr:col>76</xdr:col>
      <xdr:colOff>21589</xdr:colOff>
      <xdr:row>34</xdr:row>
      <xdr:rowOff>81071</xdr:rowOff>
    </xdr:to>
    <xdr:cxnSp macro="">
      <xdr:nvCxnSpPr>
        <xdr:cNvPr id="132" name="直線コネクタ 131">
          <a:extLst>
            <a:ext uri="{FF2B5EF4-FFF2-40B4-BE49-F238E27FC236}">
              <a16:creationId xmlns:a16="http://schemas.microsoft.com/office/drawing/2014/main" id="{00000000-0008-0000-0D00-000084000000}"/>
            </a:ext>
          </a:extLst>
        </xdr:cNvPr>
        <xdr:cNvCxnSpPr/>
      </xdr:nvCxnSpPr>
      <xdr:spPr>
        <a:xfrm flipV="1">
          <a:off x="14793595" y="5357658"/>
          <a:ext cx="1269" cy="1324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84898</xdr:rowOff>
    </xdr:from>
    <xdr:ext cx="560923" cy="259045"/>
    <xdr:sp macro="" textlink="">
      <xdr:nvSpPr>
        <xdr:cNvPr id="133" name="債務償還比率最小値テキスト">
          <a:extLst>
            <a:ext uri="{FF2B5EF4-FFF2-40B4-BE49-F238E27FC236}">
              <a16:creationId xmlns:a16="http://schemas.microsoft.com/office/drawing/2014/main" id="{00000000-0008-0000-0D00-000085000000}"/>
            </a:ext>
          </a:extLst>
        </xdr:cNvPr>
        <xdr:cNvSpPr txBox="1"/>
      </xdr:nvSpPr>
      <xdr:spPr>
        <a:xfrm>
          <a:off x="14846300" y="668572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81071</xdr:rowOff>
    </xdr:from>
    <xdr:to>
      <xdr:col>76</xdr:col>
      <xdr:colOff>111125</xdr:colOff>
      <xdr:row>34</xdr:row>
      <xdr:rowOff>81071</xdr:rowOff>
    </xdr:to>
    <xdr:cxnSp macro="">
      <xdr:nvCxnSpPr>
        <xdr:cNvPr id="134" name="直線コネクタ 133">
          <a:extLst>
            <a:ext uri="{FF2B5EF4-FFF2-40B4-BE49-F238E27FC236}">
              <a16:creationId xmlns:a16="http://schemas.microsoft.com/office/drawing/2014/main" id="{00000000-0008-0000-0D00-000086000000}"/>
            </a:ext>
          </a:extLst>
        </xdr:cNvPr>
        <xdr:cNvCxnSpPr/>
      </xdr:nvCxnSpPr>
      <xdr:spPr>
        <a:xfrm>
          <a:off x="14706600" y="6681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75110</xdr:rowOff>
    </xdr:from>
    <xdr:ext cx="469744" cy="259045"/>
    <xdr:sp macro="" textlink="">
      <xdr:nvSpPr>
        <xdr:cNvPr id="135" name="債務償還比率最大値テキスト">
          <a:extLst>
            <a:ext uri="{FF2B5EF4-FFF2-40B4-BE49-F238E27FC236}">
              <a16:creationId xmlns:a16="http://schemas.microsoft.com/office/drawing/2014/main" id="{00000000-0008-0000-0D00-000087000000}"/>
            </a:ext>
          </a:extLst>
        </xdr:cNvPr>
        <xdr:cNvSpPr txBox="1"/>
      </xdr:nvSpPr>
      <xdr:spPr>
        <a:xfrm>
          <a:off x="14846300" y="5132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128433</xdr:rowOff>
    </xdr:from>
    <xdr:to>
      <xdr:col>76</xdr:col>
      <xdr:colOff>111125</xdr:colOff>
      <xdr:row>26</xdr:row>
      <xdr:rowOff>128433</xdr:rowOff>
    </xdr:to>
    <xdr:cxnSp macro="">
      <xdr:nvCxnSpPr>
        <xdr:cNvPr id="136" name="直線コネクタ 135">
          <a:extLst>
            <a:ext uri="{FF2B5EF4-FFF2-40B4-BE49-F238E27FC236}">
              <a16:creationId xmlns:a16="http://schemas.microsoft.com/office/drawing/2014/main" id="{00000000-0008-0000-0D00-000088000000}"/>
            </a:ext>
          </a:extLst>
        </xdr:cNvPr>
        <xdr:cNvCxnSpPr/>
      </xdr:nvCxnSpPr>
      <xdr:spPr>
        <a:xfrm>
          <a:off x="14706600" y="5357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11674</xdr:rowOff>
    </xdr:from>
    <xdr:ext cx="469744" cy="259045"/>
    <xdr:sp macro="" textlink="">
      <xdr:nvSpPr>
        <xdr:cNvPr id="137" name="債務償還比率平均値テキスト">
          <a:extLst>
            <a:ext uri="{FF2B5EF4-FFF2-40B4-BE49-F238E27FC236}">
              <a16:creationId xmlns:a16="http://schemas.microsoft.com/office/drawing/2014/main" id="{00000000-0008-0000-0D00-000089000000}"/>
            </a:ext>
          </a:extLst>
        </xdr:cNvPr>
        <xdr:cNvSpPr txBox="1"/>
      </xdr:nvSpPr>
      <xdr:spPr>
        <a:xfrm>
          <a:off x="14846300" y="5755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160247</xdr:rowOff>
    </xdr:from>
    <xdr:to>
      <xdr:col>76</xdr:col>
      <xdr:colOff>73025</xdr:colOff>
      <xdr:row>30</xdr:row>
      <xdr:rowOff>90397</xdr:rowOff>
    </xdr:to>
    <xdr:sp macro="" textlink="">
      <xdr:nvSpPr>
        <xdr:cNvPr id="138" name="フローチャート: 判断 137">
          <a:extLst>
            <a:ext uri="{FF2B5EF4-FFF2-40B4-BE49-F238E27FC236}">
              <a16:creationId xmlns:a16="http://schemas.microsoft.com/office/drawing/2014/main" id="{00000000-0008-0000-0D00-00008A000000}"/>
            </a:ext>
          </a:extLst>
        </xdr:cNvPr>
        <xdr:cNvSpPr/>
      </xdr:nvSpPr>
      <xdr:spPr>
        <a:xfrm>
          <a:off x="14744700" y="5903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80400</xdr:rowOff>
    </xdr:from>
    <xdr:to>
      <xdr:col>72</xdr:col>
      <xdr:colOff>123825</xdr:colOff>
      <xdr:row>31</xdr:row>
      <xdr:rowOff>10550</xdr:rowOff>
    </xdr:to>
    <xdr:sp macro="" textlink="">
      <xdr:nvSpPr>
        <xdr:cNvPr id="139" name="フローチャート: 判断 138">
          <a:extLst>
            <a:ext uri="{FF2B5EF4-FFF2-40B4-BE49-F238E27FC236}">
              <a16:creationId xmlns:a16="http://schemas.microsoft.com/office/drawing/2014/main" id="{00000000-0008-0000-0D00-00008B000000}"/>
            </a:ext>
          </a:extLst>
        </xdr:cNvPr>
        <xdr:cNvSpPr/>
      </xdr:nvSpPr>
      <xdr:spPr>
        <a:xfrm>
          <a:off x="14033500" y="599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75619</xdr:rowOff>
    </xdr:from>
    <xdr:to>
      <xdr:col>68</xdr:col>
      <xdr:colOff>123825</xdr:colOff>
      <xdr:row>31</xdr:row>
      <xdr:rowOff>5769</xdr:rowOff>
    </xdr:to>
    <xdr:sp macro="" textlink="">
      <xdr:nvSpPr>
        <xdr:cNvPr id="140" name="フローチャート: 判断 139">
          <a:extLst>
            <a:ext uri="{FF2B5EF4-FFF2-40B4-BE49-F238E27FC236}">
              <a16:creationId xmlns:a16="http://schemas.microsoft.com/office/drawing/2014/main" id="{00000000-0008-0000-0D00-00008C000000}"/>
            </a:ext>
          </a:extLst>
        </xdr:cNvPr>
        <xdr:cNvSpPr/>
      </xdr:nvSpPr>
      <xdr:spPr>
        <a:xfrm>
          <a:off x="13271500" y="599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83022</xdr:rowOff>
    </xdr:from>
    <xdr:to>
      <xdr:col>64</xdr:col>
      <xdr:colOff>123825</xdr:colOff>
      <xdr:row>31</xdr:row>
      <xdr:rowOff>13172</xdr:rowOff>
    </xdr:to>
    <xdr:sp macro="" textlink="">
      <xdr:nvSpPr>
        <xdr:cNvPr id="141" name="フローチャート: 判断 140">
          <a:extLst>
            <a:ext uri="{FF2B5EF4-FFF2-40B4-BE49-F238E27FC236}">
              <a16:creationId xmlns:a16="http://schemas.microsoft.com/office/drawing/2014/main" id="{00000000-0008-0000-0D00-00008D000000}"/>
            </a:ext>
          </a:extLst>
        </xdr:cNvPr>
        <xdr:cNvSpPr/>
      </xdr:nvSpPr>
      <xdr:spPr>
        <a:xfrm>
          <a:off x="12509500" y="5998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38145</xdr:rowOff>
    </xdr:from>
    <xdr:to>
      <xdr:col>60</xdr:col>
      <xdr:colOff>123825</xdr:colOff>
      <xdr:row>30</xdr:row>
      <xdr:rowOff>139745</xdr:rowOff>
    </xdr:to>
    <xdr:sp macro="" textlink="">
      <xdr:nvSpPr>
        <xdr:cNvPr id="142" name="フローチャート: 判断 141">
          <a:extLst>
            <a:ext uri="{FF2B5EF4-FFF2-40B4-BE49-F238E27FC236}">
              <a16:creationId xmlns:a16="http://schemas.microsoft.com/office/drawing/2014/main" id="{00000000-0008-0000-0D00-00008E000000}"/>
            </a:ext>
          </a:extLst>
        </xdr:cNvPr>
        <xdr:cNvSpPr/>
      </xdr:nvSpPr>
      <xdr:spPr>
        <a:xfrm>
          <a:off x="11747500" y="595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D00-00008F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0000000-0008-0000-0D00-000091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D00-000092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0000000-0008-0000-0D00-000093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163712</xdr:rowOff>
    </xdr:from>
    <xdr:to>
      <xdr:col>76</xdr:col>
      <xdr:colOff>73025</xdr:colOff>
      <xdr:row>32</xdr:row>
      <xdr:rowOff>93862</xdr:rowOff>
    </xdr:to>
    <xdr:sp macro="" textlink="">
      <xdr:nvSpPr>
        <xdr:cNvPr id="148" name="楕円 147">
          <a:extLst>
            <a:ext uri="{FF2B5EF4-FFF2-40B4-BE49-F238E27FC236}">
              <a16:creationId xmlns:a16="http://schemas.microsoft.com/office/drawing/2014/main" id="{00000000-0008-0000-0D00-000094000000}"/>
            </a:ext>
          </a:extLst>
        </xdr:cNvPr>
        <xdr:cNvSpPr/>
      </xdr:nvSpPr>
      <xdr:spPr>
        <a:xfrm>
          <a:off x="14744700" y="625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142139</xdr:rowOff>
    </xdr:from>
    <xdr:ext cx="469744" cy="259045"/>
    <xdr:sp macro="" textlink="">
      <xdr:nvSpPr>
        <xdr:cNvPr id="149" name="債務償還比率該当値テキスト">
          <a:extLst>
            <a:ext uri="{FF2B5EF4-FFF2-40B4-BE49-F238E27FC236}">
              <a16:creationId xmlns:a16="http://schemas.microsoft.com/office/drawing/2014/main" id="{00000000-0008-0000-0D00-000095000000}"/>
            </a:ext>
          </a:extLst>
        </xdr:cNvPr>
        <xdr:cNvSpPr txBox="1"/>
      </xdr:nvSpPr>
      <xdr:spPr>
        <a:xfrm>
          <a:off x="14846300" y="6228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54102</xdr:rowOff>
    </xdr:from>
    <xdr:to>
      <xdr:col>72</xdr:col>
      <xdr:colOff>123825</xdr:colOff>
      <xdr:row>32</xdr:row>
      <xdr:rowOff>155702</xdr:rowOff>
    </xdr:to>
    <xdr:sp macro="" textlink="">
      <xdr:nvSpPr>
        <xdr:cNvPr id="150" name="楕円 149">
          <a:extLst>
            <a:ext uri="{FF2B5EF4-FFF2-40B4-BE49-F238E27FC236}">
              <a16:creationId xmlns:a16="http://schemas.microsoft.com/office/drawing/2014/main" id="{00000000-0008-0000-0D00-000096000000}"/>
            </a:ext>
          </a:extLst>
        </xdr:cNvPr>
        <xdr:cNvSpPr/>
      </xdr:nvSpPr>
      <xdr:spPr>
        <a:xfrm>
          <a:off x="14033500" y="63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43062</xdr:rowOff>
    </xdr:from>
    <xdr:to>
      <xdr:col>76</xdr:col>
      <xdr:colOff>22225</xdr:colOff>
      <xdr:row>32</xdr:row>
      <xdr:rowOff>104902</xdr:rowOff>
    </xdr:to>
    <xdr:cxnSp macro="">
      <xdr:nvCxnSpPr>
        <xdr:cNvPr id="151" name="直線コネクタ 150">
          <a:extLst>
            <a:ext uri="{FF2B5EF4-FFF2-40B4-BE49-F238E27FC236}">
              <a16:creationId xmlns:a16="http://schemas.microsoft.com/office/drawing/2014/main" id="{00000000-0008-0000-0D00-000097000000}"/>
            </a:ext>
          </a:extLst>
        </xdr:cNvPr>
        <xdr:cNvCxnSpPr/>
      </xdr:nvCxnSpPr>
      <xdr:spPr>
        <a:xfrm flipV="1">
          <a:off x="14084300" y="6300987"/>
          <a:ext cx="711200" cy="61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156773</xdr:rowOff>
    </xdr:from>
    <xdr:to>
      <xdr:col>68</xdr:col>
      <xdr:colOff>123825</xdr:colOff>
      <xdr:row>32</xdr:row>
      <xdr:rowOff>86923</xdr:rowOff>
    </xdr:to>
    <xdr:sp macro="" textlink="">
      <xdr:nvSpPr>
        <xdr:cNvPr id="152" name="楕円 151">
          <a:extLst>
            <a:ext uri="{FF2B5EF4-FFF2-40B4-BE49-F238E27FC236}">
              <a16:creationId xmlns:a16="http://schemas.microsoft.com/office/drawing/2014/main" id="{00000000-0008-0000-0D00-000098000000}"/>
            </a:ext>
          </a:extLst>
        </xdr:cNvPr>
        <xdr:cNvSpPr/>
      </xdr:nvSpPr>
      <xdr:spPr>
        <a:xfrm>
          <a:off x="13271500" y="624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36123</xdr:rowOff>
    </xdr:from>
    <xdr:to>
      <xdr:col>72</xdr:col>
      <xdr:colOff>73025</xdr:colOff>
      <xdr:row>32</xdr:row>
      <xdr:rowOff>104902</xdr:rowOff>
    </xdr:to>
    <xdr:cxnSp macro="">
      <xdr:nvCxnSpPr>
        <xdr:cNvPr id="153" name="直線コネクタ 152">
          <a:extLst>
            <a:ext uri="{FF2B5EF4-FFF2-40B4-BE49-F238E27FC236}">
              <a16:creationId xmlns:a16="http://schemas.microsoft.com/office/drawing/2014/main" id="{00000000-0008-0000-0D00-000099000000}"/>
            </a:ext>
          </a:extLst>
        </xdr:cNvPr>
        <xdr:cNvCxnSpPr/>
      </xdr:nvCxnSpPr>
      <xdr:spPr>
        <a:xfrm>
          <a:off x="13322300" y="6294048"/>
          <a:ext cx="762000" cy="68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149062</xdr:rowOff>
    </xdr:from>
    <xdr:to>
      <xdr:col>64</xdr:col>
      <xdr:colOff>123825</xdr:colOff>
      <xdr:row>32</xdr:row>
      <xdr:rowOff>79212</xdr:rowOff>
    </xdr:to>
    <xdr:sp macro="" textlink="">
      <xdr:nvSpPr>
        <xdr:cNvPr id="154" name="楕円 153">
          <a:extLst>
            <a:ext uri="{FF2B5EF4-FFF2-40B4-BE49-F238E27FC236}">
              <a16:creationId xmlns:a16="http://schemas.microsoft.com/office/drawing/2014/main" id="{00000000-0008-0000-0D00-00009A000000}"/>
            </a:ext>
          </a:extLst>
        </xdr:cNvPr>
        <xdr:cNvSpPr/>
      </xdr:nvSpPr>
      <xdr:spPr>
        <a:xfrm>
          <a:off x="12509500" y="623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28412</xdr:rowOff>
    </xdr:from>
    <xdr:to>
      <xdr:col>68</xdr:col>
      <xdr:colOff>73025</xdr:colOff>
      <xdr:row>32</xdr:row>
      <xdr:rowOff>36123</xdr:rowOff>
    </xdr:to>
    <xdr:cxnSp macro="">
      <xdr:nvCxnSpPr>
        <xdr:cNvPr id="155" name="直線コネクタ 154">
          <a:extLst>
            <a:ext uri="{FF2B5EF4-FFF2-40B4-BE49-F238E27FC236}">
              <a16:creationId xmlns:a16="http://schemas.microsoft.com/office/drawing/2014/main" id="{00000000-0008-0000-0D00-00009B000000}"/>
            </a:ext>
          </a:extLst>
        </xdr:cNvPr>
        <xdr:cNvCxnSpPr/>
      </xdr:nvCxnSpPr>
      <xdr:spPr>
        <a:xfrm>
          <a:off x="12560300" y="6286337"/>
          <a:ext cx="762000" cy="7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131635</xdr:rowOff>
    </xdr:from>
    <xdr:to>
      <xdr:col>60</xdr:col>
      <xdr:colOff>123825</xdr:colOff>
      <xdr:row>32</xdr:row>
      <xdr:rowOff>61785</xdr:rowOff>
    </xdr:to>
    <xdr:sp macro="" textlink="">
      <xdr:nvSpPr>
        <xdr:cNvPr id="156" name="楕円 155">
          <a:extLst>
            <a:ext uri="{FF2B5EF4-FFF2-40B4-BE49-F238E27FC236}">
              <a16:creationId xmlns:a16="http://schemas.microsoft.com/office/drawing/2014/main" id="{00000000-0008-0000-0D00-00009C000000}"/>
            </a:ext>
          </a:extLst>
        </xdr:cNvPr>
        <xdr:cNvSpPr/>
      </xdr:nvSpPr>
      <xdr:spPr>
        <a:xfrm>
          <a:off x="11747500" y="621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10985</xdr:rowOff>
    </xdr:from>
    <xdr:to>
      <xdr:col>64</xdr:col>
      <xdr:colOff>73025</xdr:colOff>
      <xdr:row>32</xdr:row>
      <xdr:rowOff>28412</xdr:rowOff>
    </xdr:to>
    <xdr:cxnSp macro="">
      <xdr:nvCxnSpPr>
        <xdr:cNvPr id="157" name="直線コネクタ 156">
          <a:extLst>
            <a:ext uri="{FF2B5EF4-FFF2-40B4-BE49-F238E27FC236}">
              <a16:creationId xmlns:a16="http://schemas.microsoft.com/office/drawing/2014/main" id="{00000000-0008-0000-0D00-00009D000000}"/>
            </a:ext>
          </a:extLst>
        </xdr:cNvPr>
        <xdr:cNvCxnSpPr/>
      </xdr:nvCxnSpPr>
      <xdr:spPr>
        <a:xfrm>
          <a:off x="11798300" y="6268910"/>
          <a:ext cx="762000" cy="1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27077</xdr:rowOff>
    </xdr:from>
    <xdr:ext cx="469744" cy="259045"/>
    <xdr:sp macro="" textlink="">
      <xdr:nvSpPr>
        <xdr:cNvPr id="158" name="n_1aveValue債務償還比率">
          <a:extLst>
            <a:ext uri="{FF2B5EF4-FFF2-40B4-BE49-F238E27FC236}">
              <a16:creationId xmlns:a16="http://schemas.microsoft.com/office/drawing/2014/main" id="{00000000-0008-0000-0D00-00009E000000}"/>
            </a:ext>
          </a:extLst>
        </xdr:cNvPr>
        <xdr:cNvSpPr txBox="1"/>
      </xdr:nvSpPr>
      <xdr:spPr>
        <a:xfrm>
          <a:off x="13836727" y="5770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22296</xdr:rowOff>
    </xdr:from>
    <xdr:ext cx="469744" cy="259045"/>
    <xdr:sp macro="" textlink="">
      <xdr:nvSpPr>
        <xdr:cNvPr id="159" name="n_2aveValue債務償還比率">
          <a:extLst>
            <a:ext uri="{FF2B5EF4-FFF2-40B4-BE49-F238E27FC236}">
              <a16:creationId xmlns:a16="http://schemas.microsoft.com/office/drawing/2014/main" id="{00000000-0008-0000-0D00-00009F000000}"/>
            </a:ext>
          </a:extLst>
        </xdr:cNvPr>
        <xdr:cNvSpPr txBox="1"/>
      </xdr:nvSpPr>
      <xdr:spPr>
        <a:xfrm>
          <a:off x="13087427" y="576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29699</xdr:rowOff>
    </xdr:from>
    <xdr:ext cx="469744" cy="259045"/>
    <xdr:sp macro="" textlink="">
      <xdr:nvSpPr>
        <xdr:cNvPr id="160" name="n_3aveValue債務償還比率">
          <a:extLst>
            <a:ext uri="{FF2B5EF4-FFF2-40B4-BE49-F238E27FC236}">
              <a16:creationId xmlns:a16="http://schemas.microsoft.com/office/drawing/2014/main" id="{00000000-0008-0000-0D00-0000A0000000}"/>
            </a:ext>
          </a:extLst>
        </xdr:cNvPr>
        <xdr:cNvSpPr txBox="1"/>
      </xdr:nvSpPr>
      <xdr:spPr>
        <a:xfrm>
          <a:off x="12325427" y="5773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156272</xdr:rowOff>
    </xdr:from>
    <xdr:ext cx="469744" cy="259045"/>
    <xdr:sp macro="" textlink="">
      <xdr:nvSpPr>
        <xdr:cNvPr id="161" name="n_4aveValue債務償還比率">
          <a:extLst>
            <a:ext uri="{FF2B5EF4-FFF2-40B4-BE49-F238E27FC236}">
              <a16:creationId xmlns:a16="http://schemas.microsoft.com/office/drawing/2014/main" id="{00000000-0008-0000-0D00-0000A1000000}"/>
            </a:ext>
          </a:extLst>
        </xdr:cNvPr>
        <xdr:cNvSpPr txBox="1"/>
      </xdr:nvSpPr>
      <xdr:spPr>
        <a:xfrm>
          <a:off x="11563427" y="5728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146829</xdr:rowOff>
    </xdr:from>
    <xdr:ext cx="469744" cy="259045"/>
    <xdr:sp macro="" textlink="">
      <xdr:nvSpPr>
        <xdr:cNvPr id="162" name="n_1mainValue債務償還比率">
          <a:extLst>
            <a:ext uri="{FF2B5EF4-FFF2-40B4-BE49-F238E27FC236}">
              <a16:creationId xmlns:a16="http://schemas.microsoft.com/office/drawing/2014/main" id="{00000000-0008-0000-0D00-0000A2000000}"/>
            </a:ext>
          </a:extLst>
        </xdr:cNvPr>
        <xdr:cNvSpPr txBox="1"/>
      </xdr:nvSpPr>
      <xdr:spPr>
        <a:xfrm>
          <a:off x="13836727" y="6404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78050</xdr:rowOff>
    </xdr:from>
    <xdr:ext cx="469744" cy="259045"/>
    <xdr:sp macro="" textlink="">
      <xdr:nvSpPr>
        <xdr:cNvPr id="163" name="n_2mainValue債務償還比率">
          <a:extLst>
            <a:ext uri="{FF2B5EF4-FFF2-40B4-BE49-F238E27FC236}">
              <a16:creationId xmlns:a16="http://schemas.microsoft.com/office/drawing/2014/main" id="{00000000-0008-0000-0D00-0000A3000000}"/>
            </a:ext>
          </a:extLst>
        </xdr:cNvPr>
        <xdr:cNvSpPr txBox="1"/>
      </xdr:nvSpPr>
      <xdr:spPr>
        <a:xfrm>
          <a:off x="13087427" y="6335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70339</xdr:rowOff>
    </xdr:from>
    <xdr:ext cx="469744" cy="259045"/>
    <xdr:sp macro="" textlink="">
      <xdr:nvSpPr>
        <xdr:cNvPr id="164" name="n_3mainValue債務償還比率">
          <a:extLst>
            <a:ext uri="{FF2B5EF4-FFF2-40B4-BE49-F238E27FC236}">
              <a16:creationId xmlns:a16="http://schemas.microsoft.com/office/drawing/2014/main" id="{00000000-0008-0000-0D00-0000A4000000}"/>
            </a:ext>
          </a:extLst>
        </xdr:cNvPr>
        <xdr:cNvSpPr txBox="1"/>
      </xdr:nvSpPr>
      <xdr:spPr>
        <a:xfrm>
          <a:off x="12325427" y="6328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52912</xdr:rowOff>
    </xdr:from>
    <xdr:ext cx="469744" cy="259045"/>
    <xdr:sp macro="" textlink="">
      <xdr:nvSpPr>
        <xdr:cNvPr id="165" name="n_4mainValue債務償還比率">
          <a:extLst>
            <a:ext uri="{FF2B5EF4-FFF2-40B4-BE49-F238E27FC236}">
              <a16:creationId xmlns:a16="http://schemas.microsoft.com/office/drawing/2014/main" id="{00000000-0008-0000-0D00-0000A5000000}"/>
            </a:ext>
          </a:extLst>
        </xdr:cNvPr>
        <xdr:cNvSpPr txBox="1"/>
      </xdr:nvSpPr>
      <xdr:spPr>
        <a:xfrm>
          <a:off x="11563427" y="6310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6" name="正方形/長方形 165">
          <a:extLst>
            <a:ext uri="{FF2B5EF4-FFF2-40B4-BE49-F238E27FC236}">
              <a16:creationId xmlns:a16="http://schemas.microsoft.com/office/drawing/2014/main" id="{00000000-0008-0000-0D00-0000A6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7" name="正方形/長方形 166">
          <a:extLst>
            <a:ext uri="{FF2B5EF4-FFF2-40B4-BE49-F238E27FC236}">
              <a16:creationId xmlns:a16="http://schemas.microsoft.com/office/drawing/2014/main" id="{00000000-0008-0000-0D00-0000A7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8" name="テキスト ボックス 167">
          <a:extLst>
            <a:ext uri="{FF2B5EF4-FFF2-40B4-BE49-F238E27FC236}">
              <a16:creationId xmlns:a16="http://schemas.microsoft.com/office/drawing/2014/main" id="{00000000-0008-0000-0D00-0000A8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9" name="テキスト ボックス 168">
          <a:extLst>
            <a:ext uri="{FF2B5EF4-FFF2-40B4-BE49-F238E27FC236}">
              <a16:creationId xmlns:a16="http://schemas.microsoft.com/office/drawing/2014/main" id="{00000000-0008-0000-0D00-0000A9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0" name="テキスト ボックス 169">
          <a:extLst>
            <a:ext uri="{FF2B5EF4-FFF2-40B4-BE49-F238E27FC236}">
              <a16:creationId xmlns:a16="http://schemas.microsoft.com/office/drawing/2014/main" id="{00000000-0008-0000-0D00-0000AA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1" name="テキスト ボックス 170">
          <a:extLst>
            <a:ext uri="{FF2B5EF4-FFF2-40B4-BE49-F238E27FC236}">
              <a16:creationId xmlns:a16="http://schemas.microsoft.com/office/drawing/2014/main" id="{00000000-0008-0000-0D00-0000AB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兵庫県宍粟市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36,679
36,398
658.54
29,999,840
29,037,925
839,548
14,910,845
30,308,642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83.7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E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117022</xdr:rowOff>
    </xdr:from>
    <xdr:to>
      <xdr:col>24</xdr:col>
      <xdr:colOff>62865</xdr:colOff>
      <xdr:row>42</xdr:row>
      <xdr:rowOff>33746</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flipV="1">
          <a:off x="4634865" y="5946322"/>
          <a:ext cx="0" cy="1288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37573</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E00-00003B000000}"/>
            </a:ext>
          </a:extLst>
        </xdr:cNvPr>
        <xdr:cNvSpPr txBox="1"/>
      </xdr:nvSpPr>
      <xdr:spPr>
        <a:xfrm>
          <a:off x="4673600" y="7238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33746</xdr:rowOff>
    </xdr:from>
    <xdr:to>
      <xdr:col>24</xdr:col>
      <xdr:colOff>152400</xdr:colOff>
      <xdr:row>42</xdr:row>
      <xdr:rowOff>33746</xdr:rowOff>
    </xdr:to>
    <xdr:cxnSp macro="">
      <xdr:nvCxnSpPr>
        <xdr:cNvPr id="60" name="直線コネクタ 59">
          <a:extLst>
            <a:ext uri="{FF2B5EF4-FFF2-40B4-BE49-F238E27FC236}">
              <a16:creationId xmlns:a16="http://schemas.microsoft.com/office/drawing/2014/main" id="{00000000-0008-0000-0E00-00003C000000}"/>
            </a:ext>
          </a:extLst>
        </xdr:cNvPr>
        <xdr:cNvCxnSpPr/>
      </xdr:nvCxnSpPr>
      <xdr:spPr>
        <a:xfrm>
          <a:off x="4546600" y="7234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63699</xdr:rowOff>
    </xdr:from>
    <xdr:ext cx="405111" cy="259045"/>
    <xdr:sp macro="" textlink="">
      <xdr:nvSpPr>
        <xdr:cNvPr id="61" name="【道路】&#10;有形固定資産減価償却率最大値テキスト">
          <a:extLst>
            <a:ext uri="{FF2B5EF4-FFF2-40B4-BE49-F238E27FC236}">
              <a16:creationId xmlns:a16="http://schemas.microsoft.com/office/drawing/2014/main" id="{00000000-0008-0000-0E00-00003D000000}"/>
            </a:ext>
          </a:extLst>
        </xdr:cNvPr>
        <xdr:cNvSpPr txBox="1"/>
      </xdr:nvSpPr>
      <xdr:spPr>
        <a:xfrm>
          <a:off x="4673600" y="5721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117022</xdr:rowOff>
    </xdr:from>
    <xdr:to>
      <xdr:col>24</xdr:col>
      <xdr:colOff>152400</xdr:colOff>
      <xdr:row>34</xdr:row>
      <xdr:rowOff>117022</xdr:rowOff>
    </xdr:to>
    <xdr:cxnSp macro="">
      <xdr:nvCxnSpPr>
        <xdr:cNvPr id="62" name="直線コネクタ 61">
          <a:extLst>
            <a:ext uri="{FF2B5EF4-FFF2-40B4-BE49-F238E27FC236}">
              <a16:creationId xmlns:a16="http://schemas.microsoft.com/office/drawing/2014/main" id="{00000000-0008-0000-0E00-00003E000000}"/>
            </a:ext>
          </a:extLst>
        </xdr:cNvPr>
        <xdr:cNvCxnSpPr/>
      </xdr:nvCxnSpPr>
      <xdr:spPr>
        <a:xfrm>
          <a:off x="4546600" y="5946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85470</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E00-00003F000000}"/>
            </a:ext>
          </a:extLst>
        </xdr:cNvPr>
        <xdr:cNvSpPr txBox="1"/>
      </xdr:nvSpPr>
      <xdr:spPr>
        <a:xfrm>
          <a:off x="4673600" y="66005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107043</xdr:rowOff>
    </xdr:from>
    <xdr:to>
      <xdr:col>24</xdr:col>
      <xdr:colOff>114300</xdr:colOff>
      <xdr:row>39</xdr:row>
      <xdr:rowOff>37193</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45847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79284</xdr:rowOff>
    </xdr:from>
    <xdr:to>
      <xdr:col>20</xdr:col>
      <xdr:colOff>38100</xdr:colOff>
      <xdr:row>39</xdr:row>
      <xdr:rowOff>9434</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3746500" y="659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61323</xdr:rowOff>
    </xdr:from>
    <xdr:to>
      <xdr:col>15</xdr:col>
      <xdr:colOff>101600</xdr:colOff>
      <xdr:row>38</xdr:row>
      <xdr:rowOff>162923</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2857500" y="657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40096</xdr:rowOff>
    </xdr:from>
    <xdr:to>
      <xdr:col>10</xdr:col>
      <xdr:colOff>165100</xdr:colOff>
      <xdr:row>38</xdr:row>
      <xdr:rowOff>141696</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9685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10704</xdr:rowOff>
    </xdr:from>
    <xdr:to>
      <xdr:col>6</xdr:col>
      <xdr:colOff>38100</xdr:colOff>
      <xdr:row>38</xdr:row>
      <xdr:rowOff>112304</xdr:rowOff>
    </xdr:to>
    <xdr:sp macro="" textlink="">
      <xdr:nvSpPr>
        <xdr:cNvPr id="68" name="フローチャート: 判断 67">
          <a:extLst>
            <a:ext uri="{FF2B5EF4-FFF2-40B4-BE49-F238E27FC236}">
              <a16:creationId xmlns:a16="http://schemas.microsoft.com/office/drawing/2014/main" id="{00000000-0008-0000-0E00-000044000000}"/>
            </a:ext>
          </a:extLst>
        </xdr:cNvPr>
        <xdr:cNvSpPr/>
      </xdr:nvSpPr>
      <xdr:spPr>
        <a:xfrm>
          <a:off x="1079500" y="652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E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66222</xdr:rowOff>
    </xdr:from>
    <xdr:to>
      <xdr:col>24</xdr:col>
      <xdr:colOff>114300</xdr:colOff>
      <xdr:row>34</xdr:row>
      <xdr:rowOff>167822</xdr:rowOff>
    </xdr:to>
    <xdr:sp macro="" textlink="">
      <xdr:nvSpPr>
        <xdr:cNvPr id="74" name="楕円 73">
          <a:extLst>
            <a:ext uri="{FF2B5EF4-FFF2-40B4-BE49-F238E27FC236}">
              <a16:creationId xmlns:a16="http://schemas.microsoft.com/office/drawing/2014/main" id="{00000000-0008-0000-0E00-00004A000000}"/>
            </a:ext>
          </a:extLst>
        </xdr:cNvPr>
        <xdr:cNvSpPr/>
      </xdr:nvSpPr>
      <xdr:spPr>
        <a:xfrm>
          <a:off x="4584700" y="589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19249</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E00-00004B000000}"/>
            </a:ext>
          </a:extLst>
        </xdr:cNvPr>
        <xdr:cNvSpPr txBox="1"/>
      </xdr:nvSpPr>
      <xdr:spPr>
        <a:xfrm>
          <a:off x="4673600" y="5848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38463</xdr:rowOff>
    </xdr:from>
    <xdr:to>
      <xdr:col>20</xdr:col>
      <xdr:colOff>38100</xdr:colOff>
      <xdr:row>34</xdr:row>
      <xdr:rowOff>140063</xdr:rowOff>
    </xdr:to>
    <xdr:sp macro="" textlink="">
      <xdr:nvSpPr>
        <xdr:cNvPr id="76" name="楕円 75">
          <a:extLst>
            <a:ext uri="{FF2B5EF4-FFF2-40B4-BE49-F238E27FC236}">
              <a16:creationId xmlns:a16="http://schemas.microsoft.com/office/drawing/2014/main" id="{00000000-0008-0000-0E00-00004C000000}"/>
            </a:ext>
          </a:extLst>
        </xdr:cNvPr>
        <xdr:cNvSpPr/>
      </xdr:nvSpPr>
      <xdr:spPr>
        <a:xfrm>
          <a:off x="3746500" y="586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89263</xdr:rowOff>
    </xdr:from>
    <xdr:to>
      <xdr:col>24</xdr:col>
      <xdr:colOff>63500</xdr:colOff>
      <xdr:row>34</xdr:row>
      <xdr:rowOff>117022</xdr:rowOff>
    </xdr:to>
    <xdr:cxnSp macro="">
      <xdr:nvCxnSpPr>
        <xdr:cNvPr id="77" name="直線コネクタ 76">
          <a:extLst>
            <a:ext uri="{FF2B5EF4-FFF2-40B4-BE49-F238E27FC236}">
              <a16:creationId xmlns:a16="http://schemas.microsoft.com/office/drawing/2014/main" id="{00000000-0008-0000-0E00-00004D000000}"/>
            </a:ext>
          </a:extLst>
        </xdr:cNvPr>
        <xdr:cNvCxnSpPr/>
      </xdr:nvCxnSpPr>
      <xdr:spPr>
        <a:xfrm>
          <a:off x="3797300" y="5918563"/>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5806</xdr:rowOff>
    </xdr:from>
    <xdr:to>
      <xdr:col>15</xdr:col>
      <xdr:colOff>101600</xdr:colOff>
      <xdr:row>34</xdr:row>
      <xdr:rowOff>107406</xdr:rowOff>
    </xdr:to>
    <xdr:sp macro="" textlink="">
      <xdr:nvSpPr>
        <xdr:cNvPr id="78" name="楕円 77">
          <a:extLst>
            <a:ext uri="{FF2B5EF4-FFF2-40B4-BE49-F238E27FC236}">
              <a16:creationId xmlns:a16="http://schemas.microsoft.com/office/drawing/2014/main" id="{00000000-0008-0000-0E00-00004E000000}"/>
            </a:ext>
          </a:extLst>
        </xdr:cNvPr>
        <xdr:cNvSpPr/>
      </xdr:nvSpPr>
      <xdr:spPr>
        <a:xfrm>
          <a:off x="2857500" y="583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56606</xdr:rowOff>
    </xdr:from>
    <xdr:to>
      <xdr:col>19</xdr:col>
      <xdr:colOff>177800</xdr:colOff>
      <xdr:row>34</xdr:row>
      <xdr:rowOff>89263</xdr:rowOff>
    </xdr:to>
    <xdr:cxnSp macro="">
      <xdr:nvCxnSpPr>
        <xdr:cNvPr id="79" name="直線コネクタ 78">
          <a:extLst>
            <a:ext uri="{FF2B5EF4-FFF2-40B4-BE49-F238E27FC236}">
              <a16:creationId xmlns:a16="http://schemas.microsoft.com/office/drawing/2014/main" id="{00000000-0008-0000-0E00-00004F000000}"/>
            </a:ext>
          </a:extLst>
        </xdr:cNvPr>
        <xdr:cNvCxnSpPr/>
      </xdr:nvCxnSpPr>
      <xdr:spPr>
        <a:xfrm>
          <a:off x="2908300" y="588590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152763</xdr:rowOff>
    </xdr:from>
    <xdr:to>
      <xdr:col>10</xdr:col>
      <xdr:colOff>165100</xdr:colOff>
      <xdr:row>34</xdr:row>
      <xdr:rowOff>82913</xdr:rowOff>
    </xdr:to>
    <xdr:sp macro="" textlink="">
      <xdr:nvSpPr>
        <xdr:cNvPr id="80" name="楕円 79">
          <a:extLst>
            <a:ext uri="{FF2B5EF4-FFF2-40B4-BE49-F238E27FC236}">
              <a16:creationId xmlns:a16="http://schemas.microsoft.com/office/drawing/2014/main" id="{00000000-0008-0000-0E00-000050000000}"/>
            </a:ext>
          </a:extLst>
        </xdr:cNvPr>
        <xdr:cNvSpPr/>
      </xdr:nvSpPr>
      <xdr:spPr>
        <a:xfrm>
          <a:off x="1968500" y="581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32113</xdr:rowOff>
    </xdr:from>
    <xdr:to>
      <xdr:col>15</xdr:col>
      <xdr:colOff>50800</xdr:colOff>
      <xdr:row>34</xdr:row>
      <xdr:rowOff>56606</xdr:rowOff>
    </xdr:to>
    <xdr:cxnSp macro="">
      <xdr:nvCxnSpPr>
        <xdr:cNvPr id="81" name="直線コネクタ 80">
          <a:extLst>
            <a:ext uri="{FF2B5EF4-FFF2-40B4-BE49-F238E27FC236}">
              <a16:creationId xmlns:a16="http://schemas.microsoft.com/office/drawing/2014/main" id="{00000000-0008-0000-0E00-000051000000}"/>
            </a:ext>
          </a:extLst>
        </xdr:cNvPr>
        <xdr:cNvCxnSpPr/>
      </xdr:nvCxnSpPr>
      <xdr:spPr>
        <a:xfrm>
          <a:off x="2019300" y="586141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128270</xdr:rowOff>
    </xdr:from>
    <xdr:to>
      <xdr:col>6</xdr:col>
      <xdr:colOff>38100</xdr:colOff>
      <xdr:row>34</xdr:row>
      <xdr:rowOff>58420</xdr:rowOff>
    </xdr:to>
    <xdr:sp macro="" textlink="">
      <xdr:nvSpPr>
        <xdr:cNvPr id="82" name="楕円 81">
          <a:extLst>
            <a:ext uri="{FF2B5EF4-FFF2-40B4-BE49-F238E27FC236}">
              <a16:creationId xmlns:a16="http://schemas.microsoft.com/office/drawing/2014/main" id="{00000000-0008-0000-0E00-000052000000}"/>
            </a:ext>
          </a:extLst>
        </xdr:cNvPr>
        <xdr:cNvSpPr/>
      </xdr:nvSpPr>
      <xdr:spPr>
        <a:xfrm>
          <a:off x="1079500" y="578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7620</xdr:rowOff>
    </xdr:from>
    <xdr:to>
      <xdr:col>10</xdr:col>
      <xdr:colOff>114300</xdr:colOff>
      <xdr:row>34</xdr:row>
      <xdr:rowOff>32113</xdr:rowOff>
    </xdr:to>
    <xdr:cxnSp macro="">
      <xdr:nvCxnSpPr>
        <xdr:cNvPr id="83" name="直線コネクタ 82">
          <a:extLst>
            <a:ext uri="{FF2B5EF4-FFF2-40B4-BE49-F238E27FC236}">
              <a16:creationId xmlns:a16="http://schemas.microsoft.com/office/drawing/2014/main" id="{00000000-0008-0000-0E00-000053000000}"/>
            </a:ext>
          </a:extLst>
        </xdr:cNvPr>
        <xdr:cNvCxnSpPr/>
      </xdr:nvCxnSpPr>
      <xdr:spPr>
        <a:xfrm>
          <a:off x="1130300" y="583692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561</xdr:rowOff>
    </xdr:from>
    <xdr:ext cx="405111" cy="259045"/>
    <xdr:sp macro="" textlink="">
      <xdr:nvSpPr>
        <xdr:cNvPr id="84" name="n_1aveValue【道路】&#10;有形固定資産減価償却率">
          <a:extLst>
            <a:ext uri="{FF2B5EF4-FFF2-40B4-BE49-F238E27FC236}">
              <a16:creationId xmlns:a16="http://schemas.microsoft.com/office/drawing/2014/main" id="{00000000-0008-0000-0E00-000054000000}"/>
            </a:ext>
          </a:extLst>
        </xdr:cNvPr>
        <xdr:cNvSpPr txBox="1"/>
      </xdr:nvSpPr>
      <xdr:spPr>
        <a:xfrm>
          <a:off x="3582044" y="668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154050</xdr:rowOff>
    </xdr:from>
    <xdr:ext cx="405111" cy="259045"/>
    <xdr:sp macro="" textlink="">
      <xdr:nvSpPr>
        <xdr:cNvPr id="85" name="n_2aveValue【道路】&#10;有形固定資産減価償却率">
          <a:extLst>
            <a:ext uri="{FF2B5EF4-FFF2-40B4-BE49-F238E27FC236}">
              <a16:creationId xmlns:a16="http://schemas.microsoft.com/office/drawing/2014/main" id="{00000000-0008-0000-0E00-000055000000}"/>
            </a:ext>
          </a:extLst>
        </xdr:cNvPr>
        <xdr:cNvSpPr txBox="1"/>
      </xdr:nvSpPr>
      <xdr:spPr>
        <a:xfrm>
          <a:off x="2705744" y="666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132823</xdr:rowOff>
    </xdr:from>
    <xdr:ext cx="405111" cy="259045"/>
    <xdr:sp macro="" textlink="">
      <xdr:nvSpPr>
        <xdr:cNvPr id="86" name="n_3aveValue【道路】&#10;有形固定資産減価償却率">
          <a:extLst>
            <a:ext uri="{FF2B5EF4-FFF2-40B4-BE49-F238E27FC236}">
              <a16:creationId xmlns:a16="http://schemas.microsoft.com/office/drawing/2014/main" id="{00000000-0008-0000-0E00-000056000000}"/>
            </a:ext>
          </a:extLst>
        </xdr:cNvPr>
        <xdr:cNvSpPr txBox="1"/>
      </xdr:nvSpPr>
      <xdr:spPr>
        <a:xfrm>
          <a:off x="1816744" y="664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103431</xdr:rowOff>
    </xdr:from>
    <xdr:ext cx="405111" cy="259045"/>
    <xdr:sp macro="" textlink="">
      <xdr:nvSpPr>
        <xdr:cNvPr id="87" name="n_4aveValue【道路】&#10;有形固定資産減価償却率">
          <a:extLst>
            <a:ext uri="{FF2B5EF4-FFF2-40B4-BE49-F238E27FC236}">
              <a16:creationId xmlns:a16="http://schemas.microsoft.com/office/drawing/2014/main" id="{00000000-0008-0000-0E00-000057000000}"/>
            </a:ext>
          </a:extLst>
        </xdr:cNvPr>
        <xdr:cNvSpPr txBox="1"/>
      </xdr:nvSpPr>
      <xdr:spPr>
        <a:xfrm>
          <a:off x="927744" y="6618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156590</xdr:rowOff>
    </xdr:from>
    <xdr:ext cx="405111" cy="259045"/>
    <xdr:sp macro="" textlink="">
      <xdr:nvSpPr>
        <xdr:cNvPr id="88" name="n_1mainValue【道路】&#10;有形固定資産減価償却率">
          <a:extLst>
            <a:ext uri="{FF2B5EF4-FFF2-40B4-BE49-F238E27FC236}">
              <a16:creationId xmlns:a16="http://schemas.microsoft.com/office/drawing/2014/main" id="{00000000-0008-0000-0E00-000058000000}"/>
            </a:ext>
          </a:extLst>
        </xdr:cNvPr>
        <xdr:cNvSpPr txBox="1"/>
      </xdr:nvSpPr>
      <xdr:spPr>
        <a:xfrm>
          <a:off x="3582044" y="5642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123933</xdr:rowOff>
    </xdr:from>
    <xdr:ext cx="405111" cy="259045"/>
    <xdr:sp macro="" textlink="">
      <xdr:nvSpPr>
        <xdr:cNvPr id="89" name="n_2mainValue【道路】&#10;有形固定資産減価償却率">
          <a:extLst>
            <a:ext uri="{FF2B5EF4-FFF2-40B4-BE49-F238E27FC236}">
              <a16:creationId xmlns:a16="http://schemas.microsoft.com/office/drawing/2014/main" id="{00000000-0008-0000-0E00-000059000000}"/>
            </a:ext>
          </a:extLst>
        </xdr:cNvPr>
        <xdr:cNvSpPr txBox="1"/>
      </xdr:nvSpPr>
      <xdr:spPr>
        <a:xfrm>
          <a:off x="2705744" y="561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99440</xdr:rowOff>
    </xdr:from>
    <xdr:ext cx="405111" cy="259045"/>
    <xdr:sp macro="" textlink="">
      <xdr:nvSpPr>
        <xdr:cNvPr id="90" name="n_3mainValue【道路】&#10;有形固定資産減価償却率">
          <a:extLst>
            <a:ext uri="{FF2B5EF4-FFF2-40B4-BE49-F238E27FC236}">
              <a16:creationId xmlns:a16="http://schemas.microsoft.com/office/drawing/2014/main" id="{00000000-0008-0000-0E00-00005A000000}"/>
            </a:ext>
          </a:extLst>
        </xdr:cNvPr>
        <xdr:cNvSpPr txBox="1"/>
      </xdr:nvSpPr>
      <xdr:spPr>
        <a:xfrm>
          <a:off x="1816744" y="5585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74947</xdr:rowOff>
    </xdr:from>
    <xdr:ext cx="405111" cy="259045"/>
    <xdr:sp macro="" textlink="">
      <xdr:nvSpPr>
        <xdr:cNvPr id="91" name="n_4mainValue【道路】&#10;有形固定資産減価償却率">
          <a:extLst>
            <a:ext uri="{FF2B5EF4-FFF2-40B4-BE49-F238E27FC236}">
              <a16:creationId xmlns:a16="http://schemas.microsoft.com/office/drawing/2014/main" id="{00000000-0008-0000-0E00-00005B000000}"/>
            </a:ext>
          </a:extLst>
        </xdr:cNvPr>
        <xdr:cNvSpPr txBox="1"/>
      </xdr:nvSpPr>
      <xdr:spPr>
        <a:xfrm>
          <a:off x="927744" y="556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E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E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E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E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5" name="テキスト ボックス 104">
          <a:extLst>
            <a:ext uri="{FF2B5EF4-FFF2-40B4-BE49-F238E27FC236}">
              <a16:creationId xmlns:a16="http://schemas.microsoft.com/office/drawing/2014/main" id="{00000000-0008-0000-0E00-000069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E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7" name="テキスト ボックス 106">
          <a:extLst>
            <a:ext uri="{FF2B5EF4-FFF2-40B4-BE49-F238E27FC236}">
              <a16:creationId xmlns:a16="http://schemas.microsoft.com/office/drawing/2014/main" id="{00000000-0008-0000-0E00-00006B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E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9" name="テキスト ボックス 108">
          <a:extLst>
            <a:ext uri="{FF2B5EF4-FFF2-40B4-BE49-F238E27FC236}">
              <a16:creationId xmlns:a16="http://schemas.microsoft.com/office/drawing/2014/main" id="{00000000-0008-0000-0E00-00006D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E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1" name="テキスト ボックス 110">
          <a:extLst>
            <a:ext uri="{FF2B5EF4-FFF2-40B4-BE49-F238E27FC236}">
              <a16:creationId xmlns:a16="http://schemas.microsoft.com/office/drawing/2014/main" id="{00000000-0008-0000-0E00-00006F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a:extLst>
            <a:ext uri="{FF2B5EF4-FFF2-40B4-BE49-F238E27FC236}">
              <a16:creationId xmlns:a16="http://schemas.microsoft.com/office/drawing/2014/main" id="{00000000-0008-0000-0E00-000071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00000000-0008-0000-0E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37528</xdr:rowOff>
    </xdr:from>
    <xdr:to>
      <xdr:col>54</xdr:col>
      <xdr:colOff>189865</xdr:colOff>
      <xdr:row>41</xdr:row>
      <xdr:rowOff>50406</xdr:rowOff>
    </xdr:to>
    <xdr:cxnSp macro="">
      <xdr:nvCxnSpPr>
        <xdr:cNvPr id="115" name="直線コネクタ 114">
          <a:extLst>
            <a:ext uri="{FF2B5EF4-FFF2-40B4-BE49-F238E27FC236}">
              <a16:creationId xmlns:a16="http://schemas.microsoft.com/office/drawing/2014/main" id="{00000000-0008-0000-0E00-000073000000}"/>
            </a:ext>
          </a:extLst>
        </xdr:cNvPr>
        <xdr:cNvCxnSpPr/>
      </xdr:nvCxnSpPr>
      <xdr:spPr>
        <a:xfrm flipV="1">
          <a:off x="10476865" y="5695378"/>
          <a:ext cx="0" cy="1384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54233</xdr:rowOff>
    </xdr:from>
    <xdr:ext cx="469744" cy="259045"/>
    <xdr:sp macro="" textlink="">
      <xdr:nvSpPr>
        <xdr:cNvPr id="116" name="【道路】&#10;一人当たり延長最小値テキスト">
          <a:extLst>
            <a:ext uri="{FF2B5EF4-FFF2-40B4-BE49-F238E27FC236}">
              <a16:creationId xmlns:a16="http://schemas.microsoft.com/office/drawing/2014/main" id="{00000000-0008-0000-0E00-000074000000}"/>
            </a:ext>
          </a:extLst>
        </xdr:cNvPr>
        <xdr:cNvSpPr txBox="1"/>
      </xdr:nvSpPr>
      <xdr:spPr>
        <a:xfrm>
          <a:off x="10515600" y="7083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50406</xdr:rowOff>
    </xdr:from>
    <xdr:to>
      <xdr:col>55</xdr:col>
      <xdr:colOff>88900</xdr:colOff>
      <xdr:row>41</xdr:row>
      <xdr:rowOff>50406</xdr:rowOff>
    </xdr:to>
    <xdr:cxnSp macro="">
      <xdr:nvCxnSpPr>
        <xdr:cNvPr id="117" name="直線コネクタ 116">
          <a:extLst>
            <a:ext uri="{FF2B5EF4-FFF2-40B4-BE49-F238E27FC236}">
              <a16:creationId xmlns:a16="http://schemas.microsoft.com/office/drawing/2014/main" id="{00000000-0008-0000-0E00-000075000000}"/>
            </a:ext>
          </a:extLst>
        </xdr:cNvPr>
        <xdr:cNvCxnSpPr/>
      </xdr:nvCxnSpPr>
      <xdr:spPr>
        <a:xfrm>
          <a:off x="10388600" y="7079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155655</xdr:rowOff>
    </xdr:from>
    <xdr:ext cx="534377" cy="259045"/>
    <xdr:sp macro="" textlink="">
      <xdr:nvSpPr>
        <xdr:cNvPr id="118" name="【道路】&#10;一人当たり延長最大値テキスト">
          <a:extLst>
            <a:ext uri="{FF2B5EF4-FFF2-40B4-BE49-F238E27FC236}">
              <a16:creationId xmlns:a16="http://schemas.microsoft.com/office/drawing/2014/main" id="{00000000-0008-0000-0E00-000076000000}"/>
            </a:ext>
          </a:extLst>
        </xdr:cNvPr>
        <xdr:cNvSpPr txBox="1"/>
      </xdr:nvSpPr>
      <xdr:spPr>
        <a:xfrm>
          <a:off x="10515600" y="547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37528</xdr:rowOff>
    </xdr:from>
    <xdr:to>
      <xdr:col>55</xdr:col>
      <xdr:colOff>88900</xdr:colOff>
      <xdr:row>33</xdr:row>
      <xdr:rowOff>37528</xdr:rowOff>
    </xdr:to>
    <xdr:cxnSp macro="">
      <xdr:nvCxnSpPr>
        <xdr:cNvPr id="119" name="直線コネクタ 118">
          <a:extLst>
            <a:ext uri="{FF2B5EF4-FFF2-40B4-BE49-F238E27FC236}">
              <a16:creationId xmlns:a16="http://schemas.microsoft.com/office/drawing/2014/main" id="{00000000-0008-0000-0E00-000077000000}"/>
            </a:ext>
          </a:extLst>
        </xdr:cNvPr>
        <xdr:cNvCxnSpPr/>
      </xdr:nvCxnSpPr>
      <xdr:spPr>
        <a:xfrm>
          <a:off x="10388600" y="5695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32313</xdr:rowOff>
    </xdr:from>
    <xdr:ext cx="534377" cy="259045"/>
    <xdr:sp macro="" textlink="">
      <xdr:nvSpPr>
        <xdr:cNvPr id="120" name="【道路】&#10;一人当たり延長平均値テキスト">
          <a:extLst>
            <a:ext uri="{FF2B5EF4-FFF2-40B4-BE49-F238E27FC236}">
              <a16:creationId xmlns:a16="http://schemas.microsoft.com/office/drawing/2014/main" id="{00000000-0008-0000-0E00-000078000000}"/>
            </a:ext>
          </a:extLst>
        </xdr:cNvPr>
        <xdr:cNvSpPr txBox="1"/>
      </xdr:nvSpPr>
      <xdr:spPr>
        <a:xfrm>
          <a:off x="10515600" y="63759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9436</xdr:rowOff>
    </xdr:from>
    <xdr:to>
      <xdr:col>55</xdr:col>
      <xdr:colOff>50800</xdr:colOff>
      <xdr:row>38</xdr:row>
      <xdr:rowOff>111036</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10426700" y="652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45783</xdr:rowOff>
    </xdr:from>
    <xdr:to>
      <xdr:col>50</xdr:col>
      <xdr:colOff>165100</xdr:colOff>
      <xdr:row>38</xdr:row>
      <xdr:rowOff>147383</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9588500" y="6560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60033</xdr:rowOff>
    </xdr:from>
    <xdr:to>
      <xdr:col>46</xdr:col>
      <xdr:colOff>38100</xdr:colOff>
      <xdr:row>38</xdr:row>
      <xdr:rowOff>161633</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8699500" y="6575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54204</xdr:rowOff>
    </xdr:from>
    <xdr:to>
      <xdr:col>41</xdr:col>
      <xdr:colOff>101600</xdr:colOff>
      <xdr:row>38</xdr:row>
      <xdr:rowOff>155804</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7810500" y="656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44145</xdr:rowOff>
    </xdr:from>
    <xdr:to>
      <xdr:col>36</xdr:col>
      <xdr:colOff>165100</xdr:colOff>
      <xdr:row>38</xdr:row>
      <xdr:rowOff>145745</xdr:rowOff>
    </xdr:to>
    <xdr:sp macro="" textlink="">
      <xdr:nvSpPr>
        <xdr:cNvPr id="125" name="フローチャート: 判断 124">
          <a:extLst>
            <a:ext uri="{FF2B5EF4-FFF2-40B4-BE49-F238E27FC236}">
              <a16:creationId xmlns:a16="http://schemas.microsoft.com/office/drawing/2014/main" id="{00000000-0008-0000-0E00-00007D000000}"/>
            </a:ext>
          </a:extLst>
        </xdr:cNvPr>
        <xdr:cNvSpPr/>
      </xdr:nvSpPr>
      <xdr:spPr>
        <a:xfrm>
          <a:off x="6921500" y="655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E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58851</xdr:rowOff>
    </xdr:from>
    <xdr:to>
      <xdr:col>55</xdr:col>
      <xdr:colOff>50800</xdr:colOff>
      <xdr:row>38</xdr:row>
      <xdr:rowOff>160451</xdr:rowOff>
    </xdr:to>
    <xdr:sp macro="" textlink="">
      <xdr:nvSpPr>
        <xdr:cNvPr id="131" name="楕円 130">
          <a:extLst>
            <a:ext uri="{FF2B5EF4-FFF2-40B4-BE49-F238E27FC236}">
              <a16:creationId xmlns:a16="http://schemas.microsoft.com/office/drawing/2014/main" id="{00000000-0008-0000-0E00-000083000000}"/>
            </a:ext>
          </a:extLst>
        </xdr:cNvPr>
        <xdr:cNvSpPr/>
      </xdr:nvSpPr>
      <xdr:spPr>
        <a:xfrm>
          <a:off x="10426700" y="657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37278</xdr:rowOff>
    </xdr:from>
    <xdr:ext cx="534377" cy="259045"/>
    <xdr:sp macro="" textlink="">
      <xdr:nvSpPr>
        <xdr:cNvPr id="132" name="【道路】&#10;一人当たり延長該当値テキスト">
          <a:extLst>
            <a:ext uri="{FF2B5EF4-FFF2-40B4-BE49-F238E27FC236}">
              <a16:creationId xmlns:a16="http://schemas.microsoft.com/office/drawing/2014/main" id="{00000000-0008-0000-0E00-000084000000}"/>
            </a:ext>
          </a:extLst>
        </xdr:cNvPr>
        <xdr:cNvSpPr txBox="1"/>
      </xdr:nvSpPr>
      <xdr:spPr>
        <a:xfrm>
          <a:off x="10515600" y="6552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69824</xdr:rowOff>
    </xdr:from>
    <xdr:to>
      <xdr:col>50</xdr:col>
      <xdr:colOff>165100</xdr:colOff>
      <xdr:row>38</xdr:row>
      <xdr:rowOff>171424</xdr:rowOff>
    </xdr:to>
    <xdr:sp macro="" textlink="">
      <xdr:nvSpPr>
        <xdr:cNvPr id="133" name="楕円 132">
          <a:extLst>
            <a:ext uri="{FF2B5EF4-FFF2-40B4-BE49-F238E27FC236}">
              <a16:creationId xmlns:a16="http://schemas.microsoft.com/office/drawing/2014/main" id="{00000000-0008-0000-0E00-000085000000}"/>
            </a:ext>
          </a:extLst>
        </xdr:cNvPr>
        <xdr:cNvSpPr/>
      </xdr:nvSpPr>
      <xdr:spPr>
        <a:xfrm>
          <a:off x="9588500" y="658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109651</xdr:rowOff>
    </xdr:from>
    <xdr:to>
      <xdr:col>55</xdr:col>
      <xdr:colOff>0</xdr:colOff>
      <xdr:row>38</xdr:row>
      <xdr:rowOff>120624</xdr:rowOff>
    </xdr:to>
    <xdr:cxnSp macro="">
      <xdr:nvCxnSpPr>
        <xdr:cNvPr id="134" name="直線コネクタ 133">
          <a:extLst>
            <a:ext uri="{FF2B5EF4-FFF2-40B4-BE49-F238E27FC236}">
              <a16:creationId xmlns:a16="http://schemas.microsoft.com/office/drawing/2014/main" id="{00000000-0008-0000-0E00-000086000000}"/>
            </a:ext>
          </a:extLst>
        </xdr:cNvPr>
        <xdr:cNvCxnSpPr/>
      </xdr:nvCxnSpPr>
      <xdr:spPr>
        <a:xfrm flipV="1">
          <a:off x="9639300" y="6624751"/>
          <a:ext cx="8382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81255</xdr:rowOff>
    </xdr:from>
    <xdr:to>
      <xdr:col>46</xdr:col>
      <xdr:colOff>38100</xdr:colOff>
      <xdr:row>39</xdr:row>
      <xdr:rowOff>11405</xdr:rowOff>
    </xdr:to>
    <xdr:sp macro="" textlink="">
      <xdr:nvSpPr>
        <xdr:cNvPr id="135" name="楕円 134">
          <a:extLst>
            <a:ext uri="{FF2B5EF4-FFF2-40B4-BE49-F238E27FC236}">
              <a16:creationId xmlns:a16="http://schemas.microsoft.com/office/drawing/2014/main" id="{00000000-0008-0000-0E00-000087000000}"/>
            </a:ext>
          </a:extLst>
        </xdr:cNvPr>
        <xdr:cNvSpPr/>
      </xdr:nvSpPr>
      <xdr:spPr>
        <a:xfrm>
          <a:off x="8699500" y="659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120624</xdr:rowOff>
    </xdr:from>
    <xdr:to>
      <xdr:col>50</xdr:col>
      <xdr:colOff>114300</xdr:colOff>
      <xdr:row>38</xdr:row>
      <xdr:rowOff>132055</xdr:rowOff>
    </xdr:to>
    <xdr:cxnSp macro="">
      <xdr:nvCxnSpPr>
        <xdr:cNvPr id="136" name="直線コネクタ 135">
          <a:extLst>
            <a:ext uri="{FF2B5EF4-FFF2-40B4-BE49-F238E27FC236}">
              <a16:creationId xmlns:a16="http://schemas.microsoft.com/office/drawing/2014/main" id="{00000000-0008-0000-0E00-000088000000}"/>
            </a:ext>
          </a:extLst>
        </xdr:cNvPr>
        <xdr:cNvCxnSpPr/>
      </xdr:nvCxnSpPr>
      <xdr:spPr>
        <a:xfrm flipV="1">
          <a:off x="8750300" y="6635724"/>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92075</xdr:rowOff>
    </xdr:from>
    <xdr:to>
      <xdr:col>41</xdr:col>
      <xdr:colOff>101600</xdr:colOff>
      <xdr:row>39</xdr:row>
      <xdr:rowOff>22225</xdr:rowOff>
    </xdr:to>
    <xdr:sp macro="" textlink="">
      <xdr:nvSpPr>
        <xdr:cNvPr id="137" name="楕円 136">
          <a:extLst>
            <a:ext uri="{FF2B5EF4-FFF2-40B4-BE49-F238E27FC236}">
              <a16:creationId xmlns:a16="http://schemas.microsoft.com/office/drawing/2014/main" id="{00000000-0008-0000-0E00-000089000000}"/>
            </a:ext>
          </a:extLst>
        </xdr:cNvPr>
        <xdr:cNvSpPr/>
      </xdr:nvSpPr>
      <xdr:spPr>
        <a:xfrm>
          <a:off x="7810500" y="660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132055</xdr:rowOff>
    </xdr:from>
    <xdr:to>
      <xdr:col>45</xdr:col>
      <xdr:colOff>177800</xdr:colOff>
      <xdr:row>38</xdr:row>
      <xdr:rowOff>142875</xdr:rowOff>
    </xdr:to>
    <xdr:cxnSp macro="">
      <xdr:nvCxnSpPr>
        <xdr:cNvPr id="138" name="直線コネクタ 137">
          <a:extLst>
            <a:ext uri="{FF2B5EF4-FFF2-40B4-BE49-F238E27FC236}">
              <a16:creationId xmlns:a16="http://schemas.microsoft.com/office/drawing/2014/main" id="{00000000-0008-0000-0E00-00008A000000}"/>
            </a:ext>
          </a:extLst>
        </xdr:cNvPr>
        <xdr:cNvCxnSpPr/>
      </xdr:nvCxnSpPr>
      <xdr:spPr>
        <a:xfrm flipV="1">
          <a:off x="7861300" y="6647155"/>
          <a:ext cx="889000" cy="1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102438</xdr:rowOff>
    </xdr:from>
    <xdr:to>
      <xdr:col>36</xdr:col>
      <xdr:colOff>165100</xdr:colOff>
      <xdr:row>39</xdr:row>
      <xdr:rowOff>32588</xdr:rowOff>
    </xdr:to>
    <xdr:sp macro="" textlink="">
      <xdr:nvSpPr>
        <xdr:cNvPr id="139" name="楕円 138">
          <a:extLst>
            <a:ext uri="{FF2B5EF4-FFF2-40B4-BE49-F238E27FC236}">
              <a16:creationId xmlns:a16="http://schemas.microsoft.com/office/drawing/2014/main" id="{00000000-0008-0000-0E00-00008B000000}"/>
            </a:ext>
          </a:extLst>
        </xdr:cNvPr>
        <xdr:cNvSpPr/>
      </xdr:nvSpPr>
      <xdr:spPr>
        <a:xfrm>
          <a:off x="6921500" y="661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142875</xdr:rowOff>
    </xdr:from>
    <xdr:to>
      <xdr:col>41</xdr:col>
      <xdr:colOff>50800</xdr:colOff>
      <xdr:row>38</xdr:row>
      <xdr:rowOff>153238</xdr:rowOff>
    </xdr:to>
    <xdr:cxnSp macro="">
      <xdr:nvCxnSpPr>
        <xdr:cNvPr id="140" name="直線コネクタ 139">
          <a:extLst>
            <a:ext uri="{FF2B5EF4-FFF2-40B4-BE49-F238E27FC236}">
              <a16:creationId xmlns:a16="http://schemas.microsoft.com/office/drawing/2014/main" id="{00000000-0008-0000-0E00-00008C000000}"/>
            </a:ext>
          </a:extLst>
        </xdr:cNvPr>
        <xdr:cNvCxnSpPr/>
      </xdr:nvCxnSpPr>
      <xdr:spPr>
        <a:xfrm flipV="1">
          <a:off x="6972300" y="6657975"/>
          <a:ext cx="889000" cy="10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36</xdr:row>
      <xdr:rowOff>163911</xdr:rowOff>
    </xdr:from>
    <xdr:ext cx="534377" cy="259045"/>
    <xdr:sp macro="" textlink="">
      <xdr:nvSpPr>
        <xdr:cNvPr id="141" name="n_1aveValue【道路】&#10;一人当たり延長">
          <a:extLst>
            <a:ext uri="{FF2B5EF4-FFF2-40B4-BE49-F238E27FC236}">
              <a16:creationId xmlns:a16="http://schemas.microsoft.com/office/drawing/2014/main" id="{00000000-0008-0000-0E00-00008D000000}"/>
            </a:ext>
          </a:extLst>
        </xdr:cNvPr>
        <xdr:cNvSpPr txBox="1"/>
      </xdr:nvSpPr>
      <xdr:spPr>
        <a:xfrm>
          <a:off x="9359411" y="6336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6710</xdr:rowOff>
    </xdr:from>
    <xdr:ext cx="534377" cy="259045"/>
    <xdr:sp macro="" textlink="">
      <xdr:nvSpPr>
        <xdr:cNvPr id="142" name="n_2aveValue【道路】&#10;一人当たり延長">
          <a:extLst>
            <a:ext uri="{FF2B5EF4-FFF2-40B4-BE49-F238E27FC236}">
              <a16:creationId xmlns:a16="http://schemas.microsoft.com/office/drawing/2014/main" id="{00000000-0008-0000-0E00-00008E000000}"/>
            </a:ext>
          </a:extLst>
        </xdr:cNvPr>
        <xdr:cNvSpPr txBox="1"/>
      </xdr:nvSpPr>
      <xdr:spPr>
        <a:xfrm>
          <a:off x="8483111" y="635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881</xdr:rowOff>
    </xdr:from>
    <xdr:ext cx="534377" cy="259045"/>
    <xdr:sp macro="" textlink="">
      <xdr:nvSpPr>
        <xdr:cNvPr id="143" name="n_3aveValue【道路】&#10;一人当たり延長">
          <a:extLst>
            <a:ext uri="{FF2B5EF4-FFF2-40B4-BE49-F238E27FC236}">
              <a16:creationId xmlns:a16="http://schemas.microsoft.com/office/drawing/2014/main" id="{00000000-0008-0000-0E00-00008F000000}"/>
            </a:ext>
          </a:extLst>
        </xdr:cNvPr>
        <xdr:cNvSpPr txBox="1"/>
      </xdr:nvSpPr>
      <xdr:spPr>
        <a:xfrm>
          <a:off x="7594111" y="634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162272</xdr:rowOff>
    </xdr:from>
    <xdr:ext cx="534377" cy="259045"/>
    <xdr:sp macro="" textlink="">
      <xdr:nvSpPr>
        <xdr:cNvPr id="144" name="n_4aveValue【道路】&#10;一人当たり延長">
          <a:extLst>
            <a:ext uri="{FF2B5EF4-FFF2-40B4-BE49-F238E27FC236}">
              <a16:creationId xmlns:a16="http://schemas.microsoft.com/office/drawing/2014/main" id="{00000000-0008-0000-0E00-000090000000}"/>
            </a:ext>
          </a:extLst>
        </xdr:cNvPr>
        <xdr:cNvSpPr txBox="1"/>
      </xdr:nvSpPr>
      <xdr:spPr>
        <a:xfrm>
          <a:off x="6705111" y="633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162551</xdr:rowOff>
    </xdr:from>
    <xdr:ext cx="534377" cy="259045"/>
    <xdr:sp macro="" textlink="">
      <xdr:nvSpPr>
        <xdr:cNvPr id="145" name="n_1mainValue【道路】&#10;一人当たり延長">
          <a:extLst>
            <a:ext uri="{FF2B5EF4-FFF2-40B4-BE49-F238E27FC236}">
              <a16:creationId xmlns:a16="http://schemas.microsoft.com/office/drawing/2014/main" id="{00000000-0008-0000-0E00-000091000000}"/>
            </a:ext>
          </a:extLst>
        </xdr:cNvPr>
        <xdr:cNvSpPr txBox="1"/>
      </xdr:nvSpPr>
      <xdr:spPr>
        <a:xfrm>
          <a:off x="9359411" y="6677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2532</xdr:rowOff>
    </xdr:from>
    <xdr:ext cx="534377" cy="259045"/>
    <xdr:sp macro="" textlink="">
      <xdr:nvSpPr>
        <xdr:cNvPr id="146" name="n_2mainValue【道路】&#10;一人当たり延長">
          <a:extLst>
            <a:ext uri="{FF2B5EF4-FFF2-40B4-BE49-F238E27FC236}">
              <a16:creationId xmlns:a16="http://schemas.microsoft.com/office/drawing/2014/main" id="{00000000-0008-0000-0E00-000092000000}"/>
            </a:ext>
          </a:extLst>
        </xdr:cNvPr>
        <xdr:cNvSpPr txBox="1"/>
      </xdr:nvSpPr>
      <xdr:spPr>
        <a:xfrm>
          <a:off x="8483111" y="668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13352</xdr:rowOff>
    </xdr:from>
    <xdr:ext cx="534377" cy="259045"/>
    <xdr:sp macro="" textlink="">
      <xdr:nvSpPr>
        <xdr:cNvPr id="147" name="n_3mainValue【道路】&#10;一人当たり延長">
          <a:extLst>
            <a:ext uri="{FF2B5EF4-FFF2-40B4-BE49-F238E27FC236}">
              <a16:creationId xmlns:a16="http://schemas.microsoft.com/office/drawing/2014/main" id="{00000000-0008-0000-0E00-000093000000}"/>
            </a:ext>
          </a:extLst>
        </xdr:cNvPr>
        <xdr:cNvSpPr txBox="1"/>
      </xdr:nvSpPr>
      <xdr:spPr>
        <a:xfrm>
          <a:off x="7594111" y="669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23715</xdr:rowOff>
    </xdr:from>
    <xdr:ext cx="534377" cy="259045"/>
    <xdr:sp macro="" textlink="">
      <xdr:nvSpPr>
        <xdr:cNvPr id="148" name="n_4mainValue【道路】&#10;一人当たり延長">
          <a:extLst>
            <a:ext uri="{FF2B5EF4-FFF2-40B4-BE49-F238E27FC236}">
              <a16:creationId xmlns:a16="http://schemas.microsoft.com/office/drawing/2014/main" id="{00000000-0008-0000-0E00-000094000000}"/>
            </a:ext>
          </a:extLst>
        </xdr:cNvPr>
        <xdr:cNvSpPr txBox="1"/>
      </xdr:nvSpPr>
      <xdr:spPr>
        <a:xfrm>
          <a:off x="6705111" y="671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E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E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E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E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0000000-0008-0000-0E00-0000A0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00000000-0008-0000-0E00-0000A1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0000000-0008-0000-0E00-0000A2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0000000-0008-0000-0E00-0000A3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0000000-0008-0000-0E00-0000A4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0000000-0008-0000-0E00-0000A5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00000000-0008-0000-0E00-0000A6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0000000-0008-0000-0E00-0000A7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0000000-0008-0000-0E00-0000A8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0000000-0008-0000-0E00-0000A9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00000000-0008-0000-0E00-0000AA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00000000-0008-0000-0E00-0000AB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E00-0000AC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00000000-0008-0000-0E00-0000A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83276</xdr:rowOff>
    </xdr:to>
    <xdr:cxnSp macro="">
      <xdr:nvCxnSpPr>
        <xdr:cNvPr id="174" name="直線コネクタ 173">
          <a:extLst>
            <a:ext uri="{FF2B5EF4-FFF2-40B4-BE49-F238E27FC236}">
              <a16:creationId xmlns:a16="http://schemas.microsoft.com/office/drawing/2014/main" id="{00000000-0008-0000-0E00-0000AE000000}"/>
            </a:ext>
          </a:extLst>
        </xdr:cNvPr>
        <xdr:cNvCxnSpPr/>
      </xdr:nvCxnSpPr>
      <xdr:spPr>
        <a:xfrm flipV="1">
          <a:off x="4634865" y="9521190"/>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87103</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00000000-0008-0000-0E00-0000AF000000}"/>
            </a:ext>
          </a:extLst>
        </xdr:cNvPr>
        <xdr:cNvSpPr txBox="1"/>
      </xdr:nvSpPr>
      <xdr:spPr>
        <a:xfrm>
          <a:off x="4673600" y="1105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83276</xdr:rowOff>
    </xdr:from>
    <xdr:to>
      <xdr:col>24</xdr:col>
      <xdr:colOff>152400</xdr:colOff>
      <xdr:row>64</xdr:row>
      <xdr:rowOff>83276</xdr:rowOff>
    </xdr:to>
    <xdr:cxnSp macro="">
      <xdr:nvCxnSpPr>
        <xdr:cNvPr id="176" name="直線コネクタ 175">
          <a:extLst>
            <a:ext uri="{FF2B5EF4-FFF2-40B4-BE49-F238E27FC236}">
              <a16:creationId xmlns:a16="http://schemas.microsoft.com/office/drawing/2014/main" id="{00000000-0008-0000-0E00-0000B0000000}"/>
            </a:ext>
          </a:extLst>
        </xdr:cNvPr>
        <xdr:cNvCxnSpPr/>
      </xdr:nvCxnSpPr>
      <xdr:spPr>
        <a:xfrm>
          <a:off x="4546600" y="11056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00000000-0008-0000-0E00-0000B1000000}"/>
            </a:ext>
          </a:extLst>
        </xdr:cNvPr>
        <xdr:cNvSpPr txBox="1"/>
      </xdr:nvSpPr>
      <xdr:spPr>
        <a:xfrm>
          <a:off x="4673600" y="92964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78" name="直線コネクタ 177">
          <a:extLst>
            <a:ext uri="{FF2B5EF4-FFF2-40B4-BE49-F238E27FC236}">
              <a16:creationId xmlns:a16="http://schemas.microsoft.com/office/drawing/2014/main" id="{00000000-0008-0000-0E00-0000B2000000}"/>
            </a:ext>
          </a:extLst>
        </xdr:cNvPr>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47189</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00000000-0008-0000-0E00-0000B3000000}"/>
            </a:ext>
          </a:extLst>
        </xdr:cNvPr>
        <xdr:cNvSpPr txBox="1"/>
      </xdr:nvSpPr>
      <xdr:spPr>
        <a:xfrm>
          <a:off x="4673600" y="103341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24312</xdr:rowOff>
    </xdr:from>
    <xdr:to>
      <xdr:col>24</xdr:col>
      <xdr:colOff>114300</xdr:colOff>
      <xdr:row>61</xdr:row>
      <xdr:rowOff>125912</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4584700" y="1048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120650</xdr:rowOff>
    </xdr:from>
    <xdr:to>
      <xdr:col>20</xdr:col>
      <xdr:colOff>38100</xdr:colOff>
      <xdr:row>61</xdr:row>
      <xdr:rowOff>50800</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3746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123916</xdr:rowOff>
    </xdr:from>
    <xdr:to>
      <xdr:col>15</xdr:col>
      <xdr:colOff>101600</xdr:colOff>
      <xdr:row>61</xdr:row>
      <xdr:rowOff>54066</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2857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101056</xdr:rowOff>
    </xdr:from>
    <xdr:to>
      <xdr:col>10</xdr:col>
      <xdr:colOff>165100</xdr:colOff>
      <xdr:row>61</xdr:row>
      <xdr:rowOff>31206</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968500" y="1038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4" name="フローチャート: 判断 183">
          <a:extLst>
            <a:ext uri="{FF2B5EF4-FFF2-40B4-BE49-F238E27FC236}">
              <a16:creationId xmlns:a16="http://schemas.microsoft.com/office/drawing/2014/main" id="{00000000-0008-0000-0E00-0000B8000000}"/>
            </a:ext>
          </a:extLst>
        </xdr:cNvPr>
        <xdr:cNvSpPr/>
      </xdr:nvSpPr>
      <xdr:spPr>
        <a:xfrm>
          <a:off x="1079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E00-0000B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1451</xdr:rowOff>
    </xdr:from>
    <xdr:to>
      <xdr:col>24</xdr:col>
      <xdr:colOff>114300</xdr:colOff>
      <xdr:row>62</xdr:row>
      <xdr:rowOff>103051</xdr:rowOff>
    </xdr:to>
    <xdr:sp macro="" textlink="">
      <xdr:nvSpPr>
        <xdr:cNvPr id="190" name="楕円 189">
          <a:extLst>
            <a:ext uri="{FF2B5EF4-FFF2-40B4-BE49-F238E27FC236}">
              <a16:creationId xmlns:a16="http://schemas.microsoft.com/office/drawing/2014/main" id="{00000000-0008-0000-0E00-0000BE000000}"/>
            </a:ext>
          </a:extLst>
        </xdr:cNvPr>
        <xdr:cNvSpPr/>
      </xdr:nvSpPr>
      <xdr:spPr>
        <a:xfrm>
          <a:off x="4584700" y="1063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151328</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00000000-0008-0000-0E00-0000BF000000}"/>
            </a:ext>
          </a:extLst>
        </xdr:cNvPr>
        <xdr:cNvSpPr txBox="1"/>
      </xdr:nvSpPr>
      <xdr:spPr>
        <a:xfrm>
          <a:off x="4673600" y="1060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156573</xdr:rowOff>
    </xdr:from>
    <xdr:to>
      <xdr:col>20</xdr:col>
      <xdr:colOff>38100</xdr:colOff>
      <xdr:row>62</xdr:row>
      <xdr:rowOff>86723</xdr:rowOff>
    </xdr:to>
    <xdr:sp macro="" textlink="">
      <xdr:nvSpPr>
        <xdr:cNvPr id="192" name="楕円 191">
          <a:extLst>
            <a:ext uri="{FF2B5EF4-FFF2-40B4-BE49-F238E27FC236}">
              <a16:creationId xmlns:a16="http://schemas.microsoft.com/office/drawing/2014/main" id="{00000000-0008-0000-0E00-0000C0000000}"/>
            </a:ext>
          </a:extLst>
        </xdr:cNvPr>
        <xdr:cNvSpPr/>
      </xdr:nvSpPr>
      <xdr:spPr>
        <a:xfrm>
          <a:off x="3746500" y="1061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35923</xdr:rowOff>
    </xdr:from>
    <xdr:to>
      <xdr:col>24</xdr:col>
      <xdr:colOff>63500</xdr:colOff>
      <xdr:row>62</xdr:row>
      <xdr:rowOff>52251</xdr:rowOff>
    </xdr:to>
    <xdr:cxnSp macro="">
      <xdr:nvCxnSpPr>
        <xdr:cNvPr id="193" name="直線コネクタ 192">
          <a:extLst>
            <a:ext uri="{FF2B5EF4-FFF2-40B4-BE49-F238E27FC236}">
              <a16:creationId xmlns:a16="http://schemas.microsoft.com/office/drawing/2014/main" id="{00000000-0008-0000-0E00-0000C1000000}"/>
            </a:ext>
          </a:extLst>
        </xdr:cNvPr>
        <xdr:cNvCxnSpPr/>
      </xdr:nvCxnSpPr>
      <xdr:spPr>
        <a:xfrm>
          <a:off x="3797300" y="10665823"/>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145143</xdr:rowOff>
    </xdr:from>
    <xdr:to>
      <xdr:col>15</xdr:col>
      <xdr:colOff>101600</xdr:colOff>
      <xdr:row>62</xdr:row>
      <xdr:rowOff>75293</xdr:rowOff>
    </xdr:to>
    <xdr:sp macro="" textlink="">
      <xdr:nvSpPr>
        <xdr:cNvPr id="194" name="楕円 193">
          <a:extLst>
            <a:ext uri="{FF2B5EF4-FFF2-40B4-BE49-F238E27FC236}">
              <a16:creationId xmlns:a16="http://schemas.microsoft.com/office/drawing/2014/main" id="{00000000-0008-0000-0E00-0000C2000000}"/>
            </a:ext>
          </a:extLst>
        </xdr:cNvPr>
        <xdr:cNvSpPr/>
      </xdr:nvSpPr>
      <xdr:spPr>
        <a:xfrm>
          <a:off x="2857500" y="1060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24493</xdr:rowOff>
    </xdr:from>
    <xdr:to>
      <xdr:col>19</xdr:col>
      <xdr:colOff>177800</xdr:colOff>
      <xdr:row>62</xdr:row>
      <xdr:rowOff>35923</xdr:rowOff>
    </xdr:to>
    <xdr:cxnSp macro="">
      <xdr:nvCxnSpPr>
        <xdr:cNvPr id="195" name="直線コネクタ 194">
          <a:extLst>
            <a:ext uri="{FF2B5EF4-FFF2-40B4-BE49-F238E27FC236}">
              <a16:creationId xmlns:a16="http://schemas.microsoft.com/office/drawing/2014/main" id="{00000000-0008-0000-0E00-0000C3000000}"/>
            </a:ext>
          </a:extLst>
        </xdr:cNvPr>
        <xdr:cNvCxnSpPr/>
      </xdr:nvCxnSpPr>
      <xdr:spPr>
        <a:xfrm>
          <a:off x="2908300" y="1065439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119017</xdr:rowOff>
    </xdr:from>
    <xdr:to>
      <xdr:col>10</xdr:col>
      <xdr:colOff>165100</xdr:colOff>
      <xdr:row>62</xdr:row>
      <xdr:rowOff>49167</xdr:rowOff>
    </xdr:to>
    <xdr:sp macro="" textlink="">
      <xdr:nvSpPr>
        <xdr:cNvPr id="196" name="楕円 195">
          <a:extLst>
            <a:ext uri="{FF2B5EF4-FFF2-40B4-BE49-F238E27FC236}">
              <a16:creationId xmlns:a16="http://schemas.microsoft.com/office/drawing/2014/main" id="{00000000-0008-0000-0E00-0000C4000000}"/>
            </a:ext>
          </a:extLst>
        </xdr:cNvPr>
        <xdr:cNvSpPr/>
      </xdr:nvSpPr>
      <xdr:spPr>
        <a:xfrm>
          <a:off x="1968500" y="1057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169817</xdr:rowOff>
    </xdr:from>
    <xdr:to>
      <xdr:col>15</xdr:col>
      <xdr:colOff>50800</xdr:colOff>
      <xdr:row>62</xdr:row>
      <xdr:rowOff>24493</xdr:rowOff>
    </xdr:to>
    <xdr:cxnSp macro="">
      <xdr:nvCxnSpPr>
        <xdr:cNvPr id="197" name="直線コネクタ 196">
          <a:extLst>
            <a:ext uri="{FF2B5EF4-FFF2-40B4-BE49-F238E27FC236}">
              <a16:creationId xmlns:a16="http://schemas.microsoft.com/office/drawing/2014/main" id="{00000000-0008-0000-0E00-0000C5000000}"/>
            </a:ext>
          </a:extLst>
        </xdr:cNvPr>
        <xdr:cNvCxnSpPr/>
      </xdr:nvCxnSpPr>
      <xdr:spPr>
        <a:xfrm>
          <a:off x="2019300" y="1062826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94524</xdr:rowOff>
    </xdr:from>
    <xdr:to>
      <xdr:col>6</xdr:col>
      <xdr:colOff>38100</xdr:colOff>
      <xdr:row>62</xdr:row>
      <xdr:rowOff>24674</xdr:rowOff>
    </xdr:to>
    <xdr:sp macro="" textlink="">
      <xdr:nvSpPr>
        <xdr:cNvPr id="198" name="楕円 197">
          <a:extLst>
            <a:ext uri="{FF2B5EF4-FFF2-40B4-BE49-F238E27FC236}">
              <a16:creationId xmlns:a16="http://schemas.microsoft.com/office/drawing/2014/main" id="{00000000-0008-0000-0E00-0000C6000000}"/>
            </a:ext>
          </a:extLst>
        </xdr:cNvPr>
        <xdr:cNvSpPr/>
      </xdr:nvSpPr>
      <xdr:spPr>
        <a:xfrm>
          <a:off x="1079500" y="1055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145324</xdr:rowOff>
    </xdr:from>
    <xdr:to>
      <xdr:col>10</xdr:col>
      <xdr:colOff>114300</xdr:colOff>
      <xdr:row>61</xdr:row>
      <xdr:rowOff>169817</xdr:rowOff>
    </xdr:to>
    <xdr:cxnSp macro="">
      <xdr:nvCxnSpPr>
        <xdr:cNvPr id="199" name="直線コネクタ 198">
          <a:extLst>
            <a:ext uri="{FF2B5EF4-FFF2-40B4-BE49-F238E27FC236}">
              <a16:creationId xmlns:a16="http://schemas.microsoft.com/office/drawing/2014/main" id="{00000000-0008-0000-0E00-0000C7000000}"/>
            </a:ext>
          </a:extLst>
        </xdr:cNvPr>
        <xdr:cNvCxnSpPr/>
      </xdr:nvCxnSpPr>
      <xdr:spPr>
        <a:xfrm>
          <a:off x="1130300" y="1060377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67327</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35820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70593</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27057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47733</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1816744" y="1016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18342</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9277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77850</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3582044" y="1070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66420</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2705744" y="1069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40294</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1816744" y="10670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15801</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00000000-0008-0000-0E00-0000CF000000}"/>
            </a:ext>
          </a:extLst>
        </xdr:cNvPr>
        <xdr:cNvSpPr txBox="1"/>
      </xdr:nvSpPr>
      <xdr:spPr>
        <a:xfrm>
          <a:off x="927744" y="1064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0000000-0008-0000-0E00-0000D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0000000-0008-0000-0E00-0000D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9" name="テキスト ボックス 218">
          <a:extLst>
            <a:ext uri="{FF2B5EF4-FFF2-40B4-BE49-F238E27FC236}">
              <a16:creationId xmlns:a16="http://schemas.microsoft.com/office/drawing/2014/main" id="{00000000-0008-0000-0E00-0000DB00000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0" name="直線コネクタ 219">
          <a:extLst>
            <a:ext uri="{FF2B5EF4-FFF2-40B4-BE49-F238E27FC236}">
              <a16:creationId xmlns:a16="http://schemas.microsoft.com/office/drawing/2014/main" id="{00000000-0008-0000-0E00-0000DC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1" name="テキスト ボックス 220">
          <a:extLst>
            <a:ext uri="{FF2B5EF4-FFF2-40B4-BE49-F238E27FC236}">
              <a16:creationId xmlns:a16="http://schemas.microsoft.com/office/drawing/2014/main" id="{00000000-0008-0000-0E00-0000DD000000}"/>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3" name="テキスト ボックス 222">
          <a:extLst>
            <a:ext uri="{FF2B5EF4-FFF2-40B4-BE49-F238E27FC236}">
              <a16:creationId xmlns:a16="http://schemas.microsoft.com/office/drawing/2014/main" id="{00000000-0008-0000-0E00-0000DF000000}"/>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4" name="直線コネクタ 223">
          <a:extLst>
            <a:ext uri="{FF2B5EF4-FFF2-40B4-BE49-F238E27FC236}">
              <a16:creationId xmlns:a16="http://schemas.microsoft.com/office/drawing/2014/main" id="{00000000-0008-0000-0E00-0000E0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5" name="テキスト ボックス 224">
          <a:extLst>
            <a:ext uri="{FF2B5EF4-FFF2-40B4-BE49-F238E27FC236}">
              <a16:creationId xmlns:a16="http://schemas.microsoft.com/office/drawing/2014/main" id="{00000000-0008-0000-0E00-0000E1000000}"/>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6" name="直線コネクタ 225">
          <a:extLst>
            <a:ext uri="{FF2B5EF4-FFF2-40B4-BE49-F238E27FC236}">
              <a16:creationId xmlns:a16="http://schemas.microsoft.com/office/drawing/2014/main" id="{00000000-0008-0000-0E00-0000E2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7" name="テキスト ボックス 226">
          <a:extLst>
            <a:ext uri="{FF2B5EF4-FFF2-40B4-BE49-F238E27FC236}">
              <a16:creationId xmlns:a16="http://schemas.microsoft.com/office/drawing/2014/main" id="{00000000-0008-0000-0E00-0000E3000000}"/>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8" name="直線コネクタ 227">
          <a:extLst>
            <a:ext uri="{FF2B5EF4-FFF2-40B4-BE49-F238E27FC236}">
              <a16:creationId xmlns:a16="http://schemas.microsoft.com/office/drawing/2014/main" id="{00000000-0008-0000-0E00-0000E4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9" name="テキスト ボックス 228">
          <a:extLst>
            <a:ext uri="{FF2B5EF4-FFF2-40B4-BE49-F238E27FC236}">
              <a16:creationId xmlns:a16="http://schemas.microsoft.com/office/drawing/2014/main" id="{00000000-0008-0000-0E00-0000E5000000}"/>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1" name="テキスト ボックス 230">
          <a:extLst>
            <a:ext uri="{FF2B5EF4-FFF2-40B4-BE49-F238E27FC236}">
              <a16:creationId xmlns:a16="http://schemas.microsoft.com/office/drawing/2014/main" id="{00000000-0008-0000-0E00-0000E7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橋りょう・トンネル】&#10;一人当たり有形固定資産（償却資産）額グラフ枠">
          <a:extLst>
            <a:ext uri="{FF2B5EF4-FFF2-40B4-BE49-F238E27FC236}">
              <a16:creationId xmlns:a16="http://schemas.microsoft.com/office/drawing/2014/main" id="{00000000-0008-0000-0E00-0000E8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2085</xdr:rowOff>
    </xdr:from>
    <xdr:to>
      <xdr:col>54</xdr:col>
      <xdr:colOff>189865</xdr:colOff>
      <xdr:row>64</xdr:row>
      <xdr:rowOff>127980</xdr:rowOff>
    </xdr:to>
    <xdr:cxnSp macro="">
      <xdr:nvCxnSpPr>
        <xdr:cNvPr id="233" name="直線コネクタ 232">
          <a:extLst>
            <a:ext uri="{FF2B5EF4-FFF2-40B4-BE49-F238E27FC236}">
              <a16:creationId xmlns:a16="http://schemas.microsoft.com/office/drawing/2014/main" id="{00000000-0008-0000-0E00-0000E9000000}"/>
            </a:ext>
          </a:extLst>
        </xdr:cNvPr>
        <xdr:cNvCxnSpPr/>
      </xdr:nvCxnSpPr>
      <xdr:spPr>
        <a:xfrm flipV="1">
          <a:off x="10476865" y="9603285"/>
          <a:ext cx="0" cy="1497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131807</xdr:rowOff>
    </xdr:from>
    <xdr:ext cx="469744" cy="259045"/>
    <xdr:sp macro="" textlink="">
      <xdr:nvSpPr>
        <xdr:cNvPr id="234" name="【橋りょう・トンネル】&#10;一人当たり有形固定資産（償却資産）額最小値テキスト">
          <a:extLst>
            <a:ext uri="{FF2B5EF4-FFF2-40B4-BE49-F238E27FC236}">
              <a16:creationId xmlns:a16="http://schemas.microsoft.com/office/drawing/2014/main" id="{00000000-0008-0000-0E00-0000EA000000}"/>
            </a:ext>
          </a:extLst>
        </xdr:cNvPr>
        <xdr:cNvSpPr txBox="1"/>
      </xdr:nvSpPr>
      <xdr:spPr>
        <a:xfrm>
          <a:off x="10515600" y="11104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127980</xdr:rowOff>
    </xdr:from>
    <xdr:to>
      <xdr:col>55</xdr:col>
      <xdr:colOff>88900</xdr:colOff>
      <xdr:row>64</xdr:row>
      <xdr:rowOff>127980</xdr:rowOff>
    </xdr:to>
    <xdr:cxnSp macro="">
      <xdr:nvCxnSpPr>
        <xdr:cNvPr id="235" name="直線コネクタ 234">
          <a:extLst>
            <a:ext uri="{FF2B5EF4-FFF2-40B4-BE49-F238E27FC236}">
              <a16:creationId xmlns:a16="http://schemas.microsoft.com/office/drawing/2014/main" id="{00000000-0008-0000-0E00-0000EB000000}"/>
            </a:ext>
          </a:extLst>
        </xdr:cNvPr>
        <xdr:cNvCxnSpPr/>
      </xdr:nvCxnSpPr>
      <xdr:spPr>
        <a:xfrm>
          <a:off x="10388600" y="111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120212</xdr:rowOff>
    </xdr:from>
    <xdr:ext cx="599010" cy="259045"/>
    <xdr:sp macro="" textlink="">
      <xdr:nvSpPr>
        <xdr:cNvPr id="236" name="【橋りょう・トンネル】&#10;一人当たり有形固定資産（償却資産）額最大値テキスト">
          <a:extLst>
            <a:ext uri="{FF2B5EF4-FFF2-40B4-BE49-F238E27FC236}">
              <a16:creationId xmlns:a16="http://schemas.microsoft.com/office/drawing/2014/main" id="{00000000-0008-0000-0E00-0000EC000000}"/>
            </a:ext>
          </a:extLst>
        </xdr:cNvPr>
        <xdr:cNvSpPr txBox="1"/>
      </xdr:nvSpPr>
      <xdr:spPr>
        <a:xfrm>
          <a:off x="10515600" y="937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2085</xdr:rowOff>
    </xdr:from>
    <xdr:to>
      <xdr:col>55</xdr:col>
      <xdr:colOff>88900</xdr:colOff>
      <xdr:row>56</xdr:row>
      <xdr:rowOff>2085</xdr:rowOff>
    </xdr:to>
    <xdr:cxnSp macro="">
      <xdr:nvCxnSpPr>
        <xdr:cNvPr id="237" name="直線コネクタ 236">
          <a:extLst>
            <a:ext uri="{FF2B5EF4-FFF2-40B4-BE49-F238E27FC236}">
              <a16:creationId xmlns:a16="http://schemas.microsoft.com/office/drawing/2014/main" id="{00000000-0008-0000-0E00-0000ED000000}"/>
            </a:ext>
          </a:extLst>
        </xdr:cNvPr>
        <xdr:cNvCxnSpPr/>
      </xdr:nvCxnSpPr>
      <xdr:spPr>
        <a:xfrm>
          <a:off x="10388600" y="960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132457</xdr:rowOff>
    </xdr:from>
    <xdr:ext cx="599010" cy="259045"/>
    <xdr:sp macro="" textlink="">
      <xdr:nvSpPr>
        <xdr:cNvPr id="238" name="【橋りょう・トンネル】&#10;一人当たり有形固定資産（償却資産）額平均値テキスト">
          <a:extLst>
            <a:ext uri="{FF2B5EF4-FFF2-40B4-BE49-F238E27FC236}">
              <a16:creationId xmlns:a16="http://schemas.microsoft.com/office/drawing/2014/main" id="{00000000-0008-0000-0E00-0000EE000000}"/>
            </a:ext>
          </a:extLst>
        </xdr:cNvPr>
        <xdr:cNvSpPr txBox="1"/>
      </xdr:nvSpPr>
      <xdr:spPr>
        <a:xfrm>
          <a:off x="10515600" y="105909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154030</xdr:rowOff>
    </xdr:from>
    <xdr:to>
      <xdr:col>55</xdr:col>
      <xdr:colOff>50800</xdr:colOff>
      <xdr:row>62</xdr:row>
      <xdr:rowOff>84180</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10426700" y="1061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25150</xdr:rowOff>
    </xdr:from>
    <xdr:to>
      <xdr:col>50</xdr:col>
      <xdr:colOff>165100</xdr:colOff>
      <xdr:row>62</xdr:row>
      <xdr:rowOff>126750</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9588500" y="1065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49084</xdr:rowOff>
    </xdr:from>
    <xdr:to>
      <xdr:col>46</xdr:col>
      <xdr:colOff>38100</xdr:colOff>
      <xdr:row>62</xdr:row>
      <xdr:rowOff>150684</xdr:rowOff>
    </xdr:to>
    <xdr:sp macro="" textlink="">
      <xdr:nvSpPr>
        <xdr:cNvPr id="241" name="フローチャート: 判断 240">
          <a:extLst>
            <a:ext uri="{FF2B5EF4-FFF2-40B4-BE49-F238E27FC236}">
              <a16:creationId xmlns:a16="http://schemas.microsoft.com/office/drawing/2014/main" id="{00000000-0008-0000-0E00-0000F1000000}"/>
            </a:ext>
          </a:extLst>
        </xdr:cNvPr>
        <xdr:cNvSpPr/>
      </xdr:nvSpPr>
      <xdr:spPr>
        <a:xfrm>
          <a:off x="8699500" y="1067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44446</xdr:rowOff>
    </xdr:from>
    <xdr:to>
      <xdr:col>41</xdr:col>
      <xdr:colOff>101600</xdr:colOff>
      <xdr:row>62</xdr:row>
      <xdr:rowOff>146046</xdr:rowOff>
    </xdr:to>
    <xdr:sp macro="" textlink="">
      <xdr:nvSpPr>
        <xdr:cNvPr id="242" name="フローチャート: 判断 241">
          <a:extLst>
            <a:ext uri="{FF2B5EF4-FFF2-40B4-BE49-F238E27FC236}">
              <a16:creationId xmlns:a16="http://schemas.microsoft.com/office/drawing/2014/main" id="{00000000-0008-0000-0E00-0000F2000000}"/>
            </a:ext>
          </a:extLst>
        </xdr:cNvPr>
        <xdr:cNvSpPr/>
      </xdr:nvSpPr>
      <xdr:spPr>
        <a:xfrm>
          <a:off x="7810500" y="1067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31408</xdr:rowOff>
    </xdr:from>
    <xdr:to>
      <xdr:col>36</xdr:col>
      <xdr:colOff>165100</xdr:colOff>
      <xdr:row>62</xdr:row>
      <xdr:rowOff>133008</xdr:rowOff>
    </xdr:to>
    <xdr:sp macro="" textlink="">
      <xdr:nvSpPr>
        <xdr:cNvPr id="243" name="フローチャート: 判断 242">
          <a:extLst>
            <a:ext uri="{FF2B5EF4-FFF2-40B4-BE49-F238E27FC236}">
              <a16:creationId xmlns:a16="http://schemas.microsoft.com/office/drawing/2014/main" id="{00000000-0008-0000-0E00-0000F3000000}"/>
            </a:ext>
          </a:extLst>
        </xdr:cNvPr>
        <xdr:cNvSpPr/>
      </xdr:nvSpPr>
      <xdr:spPr>
        <a:xfrm>
          <a:off x="6921500" y="10661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E00-0000F6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E00-0000F7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00000000-0008-0000-0E00-0000F8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49471</xdr:rowOff>
    </xdr:from>
    <xdr:to>
      <xdr:col>55</xdr:col>
      <xdr:colOff>50800</xdr:colOff>
      <xdr:row>61</xdr:row>
      <xdr:rowOff>151071</xdr:rowOff>
    </xdr:to>
    <xdr:sp macro="" textlink="">
      <xdr:nvSpPr>
        <xdr:cNvPr id="249" name="楕円 248">
          <a:extLst>
            <a:ext uri="{FF2B5EF4-FFF2-40B4-BE49-F238E27FC236}">
              <a16:creationId xmlns:a16="http://schemas.microsoft.com/office/drawing/2014/main" id="{00000000-0008-0000-0E00-0000F9000000}"/>
            </a:ext>
          </a:extLst>
        </xdr:cNvPr>
        <xdr:cNvSpPr/>
      </xdr:nvSpPr>
      <xdr:spPr>
        <a:xfrm>
          <a:off x="10426700" y="10507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72348</xdr:rowOff>
    </xdr:from>
    <xdr:ext cx="599010" cy="259045"/>
    <xdr:sp macro="" textlink="">
      <xdr:nvSpPr>
        <xdr:cNvPr id="250" name="【橋りょう・トンネル】&#10;一人当たり有形固定資産（償却資産）額該当値テキスト">
          <a:extLst>
            <a:ext uri="{FF2B5EF4-FFF2-40B4-BE49-F238E27FC236}">
              <a16:creationId xmlns:a16="http://schemas.microsoft.com/office/drawing/2014/main" id="{00000000-0008-0000-0E00-0000FA000000}"/>
            </a:ext>
          </a:extLst>
        </xdr:cNvPr>
        <xdr:cNvSpPr txBox="1"/>
      </xdr:nvSpPr>
      <xdr:spPr>
        <a:xfrm>
          <a:off x="10515600" y="1035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62550</xdr:rowOff>
    </xdr:from>
    <xdr:to>
      <xdr:col>50</xdr:col>
      <xdr:colOff>165100</xdr:colOff>
      <xdr:row>61</xdr:row>
      <xdr:rowOff>164150</xdr:rowOff>
    </xdr:to>
    <xdr:sp macro="" textlink="">
      <xdr:nvSpPr>
        <xdr:cNvPr id="251" name="楕円 250">
          <a:extLst>
            <a:ext uri="{FF2B5EF4-FFF2-40B4-BE49-F238E27FC236}">
              <a16:creationId xmlns:a16="http://schemas.microsoft.com/office/drawing/2014/main" id="{00000000-0008-0000-0E00-0000FB000000}"/>
            </a:ext>
          </a:extLst>
        </xdr:cNvPr>
        <xdr:cNvSpPr/>
      </xdr:nvSpPr>
      <xdr:spPr>
        <a:xfrm>
          <a:off x="9588500" y="1052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100271</xdr:rowOff>
    </xdr:from>
    <xdr:to>
      <xdr:col>55</xdr:col>
      <xdr:colOff>0</xdr:colOff>
      <xdr:row>61</xdr:row>
      <xdr:rowOff>113350</xdr:rowOff>
    </xdr:to>
    <xdr:cxnSp macro="">
      <xdr:nvCxnSpPr>
        <xdr:cNvPr id="252" name="直線コネクタ 251">
          <a:extLst>
            <a:ext uri="{FF2B5EF4-FFF2-40B4-BE49-F238E27FC236}">
              <a16:creationId xmlns:a16="http://schemas.microsoft.com/office/drawing/2014/main" id="{00000000-0008-0000-0E00-0000FC000000}"/>
            </a:ext>
          </a:extLst>
        </xdr:cNvPr>
        <xdr:cNvCxnSpPr/>
      </xdr:nvCxnSpPr>
      <xdr:spPr>
        <a:xfrm flipV="1">
          <a:off x="9639300" y="10558721"/>
          <a:ext cx="838200" cy="13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77265</xdr:rowOff>
    </xdr:from>
    <xdr:to>
      <xdr:col>46</xdr:col>
      <xdr:colOff>38100</xdr:colOff>
      <xdr:row>62</xdr:row>
      <xdr:rowOff>7415</xdr:rowOff>
    </xdr:to>
    <xdr:sp macro="" textlink="">
      <xdr:nvSpPr>
        <xdr:cNvPr id="253" name="楕円 252">
          <a:extLst>
            <a:ext uri="{FF2B5EF4-FFF2-40B4-BE49-F238E27FC236}">
              <a16:creationId xmlns:a16="http://schemas.microsoft.com/office/drawing/2014/main" id="{00000000-0008-0000-0E00-0000FD000000}"/>
            </a:ext>
          </a:extLst>
        </xdr:cNvPr>
        <xdr:cNvSpPr/>
      </xdr:nvSpPr>
      <xdr:spPr>
        <a:xfrm>
          <a:off x="8699500" y="1053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113350</xdr:rowOff>
    </xdr:from>
    <xdr:to>
      <xdr:col>50</xdr:col>
      <xdr:colOff>114300</xdr:colOff>
      <xdr:row>61</xdr:row>
      <xdr:rowOff>128065</xdr:rowOff>
    </xdr:to>
    <xdr:cxnSp macro="">
      <xdr:nvCxnSpPr>
        <xdr:cNvPr id="254" name="直線コネクタ 253">
          <a:extLst>
            <a:ext uri="{FF2B5EF4-FFF2-40B4-BE49-F238E27FC236}">
              <a16:creationId xmlns:a16="http://schemas.microsoft.com/office/drawing/2014/main" id="{00000000-0008-0000-0E00-0000FE000000}"/>
            </a:ext>
          </a:extLst>
        </xdr:cNvPr>
        <xdr:cNvCxnSpPr/>
      </xdr:nvCxnSpPr>
      <xdr:spPr>
        <a:xfrm flipV="1">
          <a:off x="8750300" y="10571800"/>
          <a:ext cx="889000" cy="14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82273</xdr:rowOff>
    </xdr:from>
    <xdr:to>
      <xdr:col>41</xdr:col>
      <xdr:colOff>101600</xdr:colOff>
      <xdr:row>62</xdr:row>
      <xdr:rowOff>12423</xdr:rowOff>
    </xdr:to>
    <xdr:sp macro="" textlink="">
      <xdr:nvSpPr>
        <xdr:cNvPr id="255" name="楕円 254">
          <a:extLst>
            <a:ext uri="{FF2B5EF4-FFF2-40B4-BE49-F238E27FC236}">
              <a16:creationId xmlns:a16="http://schemas.microsoft.com/office/drawing/2014/main" id="{00000000-0008-0000-0E00-0000FF000000}"/>
            </a:ext>
          </a:extLst>
        </xdr:cNvPr>
        <xdr:cNvSpPr/>
      </xdr:nvSpPr>
      <xdr:spPr>
        <a:xfrm>
          <a:off x="7810500" y="1054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128065</xdr:rowOff>
    </xdr:from>
    <xdr:to>
      <xdr:col>45</xdr:col>
      <xdr:colOff>177800</xdr:colOff>
      <xdr:row>61</xdr:row>
      <xdr:rowOff>133073</xdr:rowOff>
    </xdr:to>
    <xdr:cxnSp macro="">
      <xdr:nvCxnSpPr>
        <xdr:cNvPr id="256" name="直線コネクタ 255">
          <a:extLst>
            <a:ext uri="{FF2B5EF4-FFF2-40B4-BE49-F238E27FC236}">
              <a16:creationId xmlns:a16="http://schemas.microsoft.com/office/drawing/2014/main" id="{00000000-0008-0000-0E00-000000010000}"/>
            </a:ext>
          </a:extLst>
        </xdr:cNvPr>
        <xdr:cNvCxnSpPr/>
      </xdr:nvCxnSpPr>
      <xdr:spPr>
        <a:xfrm flipV="1">
          <a:off x="7861300" y="10586515"/>
          <a:ext cx="889000" cy="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91650</xdr:rowOff>
    </xdr:from>
    <xdr:to>
      <xdr:col>36</xdr:col>
      <xdr:colOff>165100</xdr:colOff>
      <xdr:row>62</xdr:row>
      <xdr:rowOff>21800</xdr:rowOff>
    </xdr:to>
    <xdr:sp macro="" textlink="">
      <xdr:nvSpPr>
        <xdr:cNvPr id="257" name="楕円 256">
          <a:extLst>
            <a:ext uri="{FF2B5EF4-FFF2-40B4-BE49-F238E27FC236}">
              <a16:creationId xmlns:a16="http://schemas.microsoft.com/office/drawing/2014/main" id="{00000000-0008-0000-0E00-000001010000}"/>
            </a:ext>
          </a:extLst>
        </xdr:cNvPr>
        <xdr:cNvSpPr/>
      </xdr:nvSpPr>
      <xdr:spPr>
        <a:xfrm>
          <a:off x="6921500" y="1055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133073</xdr:rowOff>
    </xdr:from>
    <xdr:to>
      <xdr:col>41</xdr:col>
      <xdr:colOff>50800</xdr:colOff>
      <xdr:row>61</xdr:row>
      <xdr:rowOff>142450</xdr:rowOff>
    </xdr:to>
    <xdr:cxnSp macro="">
      <xdr:nvCxnSpPr>
        <xdr:cNvPr id="258" name="直線コネクタ 257">
          <a:extLst>
            <a:ext uri="{FF2B5EF4-FFF2-40B4-BE49-F238E27FC236}">
              <a16:creationId xmlns:a16="http://schemas.microsoft.com/office/drawing/2014/main" id="{00000000-0008-0000-0E00-000002010000}"/>
            </a:ext>
          </a:extLst>
        </xdr:cNvPr>
        <xdr:cNvCxnSpPr/>
      </xdr:nvCxnSpPr>
      <xdr:spPr>
        <a:xfrm flipV="1">
          <a:off x="6972300" y="10591523"/>
          <a:ext cx="889000" cy="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117877</xdr:rowOff>
    </xdr:from>
    <xdr:ext cx="599010" cy="259045"/>
    <xdr:sp macro="" textlink="">
      <xdr:nvSpPr>
        <xdr:cNvPr id="259" name="n_1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9327095" y="10747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141811</xdr:rowOff>
    </xdr:from>
    <xdr:ext cx="599010" cy="259045"/>
    <xdr:sp macro="" textlink="">
      <xdr:nvSpPr>
        <xdr:cNvPr id="260" name="n_2ave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8450795" y="10771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137173</xdr:rowOff>
    </xdr:from>
    <xdr:ext cx="599010" cy="259045"/>
    <xdr:sp macro="" textlink="">
      <xdr:nvSpPr>
        <xdr:cNvPr id="261" name="n_3ave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7561795" y="10767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124135</xdr:rowOff>
    </xdr:from>
    <xdr:ext cx="599010" cy="259045"/>
    <xdr:sp macro="" textlink="">
      <xdr:nvSpPr>
        <xdr:cNvPr id="262" name="n_4ave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6672795" y="10754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9227</xdr:rowOff>
    </xdr:from>
    <xdr:ext cx="599010" cy="259045"/>
    <xdr:sp macro="" textlink="">
      <xdr:nvSpPr>
        <xdr:cNvPr id="263" name="n_1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9327095" y="10296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23942</xdr:rowOff>
    </xdr:from>
    <xdr:ext cx="599010" cy="259045"/>
    <xdr:sp macro="" textlink="">
      <xdr:nvSpPr>
        <xdr:cNvPr id="264" name="n_2mainValue【橋りょう・トンネル】&#10;一人当たり有形固定資産（償却資産）額">
          <a:extLst>
            <a:ext uri="{FF2B5EF4-FFF2-40B4-BE49-F238E27FC236}">
              <a16:creationId xmlns:a16="http://schemas.microsoft.com/office/drawing/2014/main" id="{00000000-0008-0000-0E00-000008010000}"/>
            </a:ext>
          </a:extLst>
        </xdr:cNvPr>
        <xdr:cNvSpPr txBox="1"/>
      </xdr:nvSpPr>
      <xdr:spPr>
        <a:xfrm>
          <a:off x="8450795" y="10310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28950</xdr:rowOff>
    </xdr:from>
    <xdr:ext cx="599010" cy="259045"/>
    <xdr:sp macro="" textlink="">
      <xdr:nvSpPr>
        <xdr:cNvPr id="265" name="n_3mainValue【橋りょう・トンネル】&#10;一人当たり有形固定資産（償却資産）額">
          <a:extLst>
            <a:ext uri="{FF2B5EF4-FFF2-40B4-BE49-F238E27FC236}">
              <a16:creationId xmlns:a16="http://schemas.microsoft.com/office/drawing/2014/main" id="{00000000-0008-0000-0E00-000009010000}"/>
            </a:ext>
          </a:extLst>
        </xdr:cNvPr>
        <xdr:cNvSpPr txBox="1"/>
      </xdr:nvSpPr>
      <xdr:spPr>
        <a:xfrm>
          <a:off x="7561795" y="10315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38327</xdr:rowOff>
    </xdr:from>
    <xdr:ext cx="599010" cy="259045"/>
    <xdr:sp macro="" textlink="">
      <xdr:nvSpPr>
        <xdr:cNvPr id="266" name="n_4mainValue【橋りょう・トンネル】&#10;一人当たり有形固定資産（償却資産）額">
          <a:extLst>
            <a:ext uri="{FF2B5EF4-FFF2-40B4-BE49-F238E27FC236}">
              <a16:creationId xmlns:a16="http://schemas.microsoft.com/office/drawing/2014/main" id="{00000000-0008-0000-0E00-00000A010000}"/>
            </a:ext>
          </a:extLst>
        </xdr:cNvPr>
        <xdr:cNvSpPr txBox="1"/>
      </xdr:nvSpPr>
      <xdr:spPr>
        <a:xfrm>
          <a:off x="6672795" y="10325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a:extLst>
            <a:ext uri="{FF2B5EF4-FFF2-40B4-BE49-F238E27FC236}">
              <a16:creationId xmlns:a16="http://schemas.microsoft.com/office/drawing/2014/main" id="{00000000-0008-0000-0E00-000010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a:extLst>
            <a:ext uri="{FF2B5EF4-FFF2-40B4-BE49-F238E27FC236}">
              <a16:creationId xmlns:a16="http://schemas.microsoft.com/office/drawing/2014/main" id="{00000000-0008-0000-0E00-000011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a:extLst>
            <a:ext uri="{FF2B5EF4-FFF2-40B4-BE49-F238E27FC236}">
              <a16:creationId xmlns:a16="http://schemas.microsoft.com/office/drawing/2014/main" id="{00000000-0008-0000-0E00-000012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a:extLst>
            <a:ext uri="{FF2B5EF4-FFF2-40B4-BE49-F238E27FC236}">
              <a16:creationId xmlns:a16="http://schemas.microsoft.com/office/drawing/2014/main" id="{00000000-0008-0000-0E00-000013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a:extLst>
            <a:ext uri="{FF2B5EF4-FFF2-40B4-BE49-F238E27FC236}">
              <a16:creationId xmlns:a16="http://schemas.microsoft.com/office/drawing/2014/main" id="{00000000-0008-0000-0E00-000014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7" name="テキスト ボックス 276">
          <a:extLst>
            <a:ext uri="{FF2B5EF4-FFF2-40B4-BE49-F238E27FC236}">
              <a16:creationId xmlns:a16="http://schemas.microsoft.com/office/drawing/2014/main" id="{00000000-0008-0000-0E00-000015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8" name="直線コネクタ 277">
          <a:extLst>
            <a:ext uri="{FF2B5EF4-FFF2-40B4-BE49-F238E27FC236}">
              <a16:creationId xmlns:a16="http://schemas.microsoft.com/office/drawing/2014/main" id="{00000000-0008-0000-0E00-000016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9" name="テキスト ボックス 278">
          <a:extLst>
            <a:ext uri="{FF2B5EF4-FFF2-40B4-BE49-F238E27FC236}">
              <a16:creationId xmlns:a16="http://schemas.microsoft.com/office/drawing/2014/main" id="{00000000-0008-0000-0E00-000017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0" name="直線コネクタ 279">
          <a:extLst>
            <a:ext uri="{FF2B5EF4-FFF2-40B4-BE49-F238E27FC236}">
              <a16:creationId xmlns:a16="http://schemas.microsoft.com/office/drawing/2014/main" id="{00000000-0008-0000-0E00-000018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1" name="テキスト ボックス 280">
          <a:extLst>
            <a:ext uri="{FF2B5EF4-FFF2-40B4-BE49-F238E27FC236}">
              <a16:creationId xmlns:a16="http://schemas.microsoft.com/office/drawing/2014/main" id="{00000000-0008-0000-0E00-000019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2" name="直線コネクタ 281">
          <a:extLst>
            <a:ext uri="{FF2B5EF4-FFF2-40B4-BE49-F238E27FC236}">
              <a16:creationId xmlns:a16="http://schemas.microsoft.com/office/drawing/2014/main" id="{00000000-0008-0000-0E00-00001A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3" name="テキスト ボックス 282">
          <a:extLst>
            <a:ext uri="{FF2B5EF4-FFF2-40B4-BE49-F238E27FC236}">
              <a16:creationId xmlns:a16="http://schemas.microsoft.com/office/drawing/2014/main" id="{00000000-0008-0000-0E00-00001B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4" name="直線コネクタ 283">
          <a:extLst>
            <a:ext uri="{FF2B5EF4-FFF2-40B4-BE49-F238E27FC236}">
              <a16:creationId xmlns:a16="http://schemas.microsoft.com/office/drawing/2014/main" id="{00000000-0008-0000-0E00-00001C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5" name="テキスト ボックス 284">
          <a:extLst>
            <a:ext uri="{FF2B5EF4-FFF2-40B4-BE49-F238E27FC236}">
              <a16:creationId xmlns:a16="http://schemas.microsoft.com/office/drawing/2014/main" id="{00000000-0008-0000-0E00-00001D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6" name="直線コネクタ 285">
          <a:extLst>
            <a:ext uri="{FF2B5EF4-FFF2-40B4-BE49-F238E27FC236}">
              <a16:creationId xmlns:a16="http://schemas.microsoft.com/office/drawing/2014/main" id="{00000000-0008-0000-0E00-00001E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7" name="テキスト ボックス 286">
          <a:extLst>
            <a:ext uri="{FF2B5EF4-FFF2-40B4-BE49-F238E27FC236}">
              <a16:creationId xmlns:a16="http://schemas.microsoft.com/office/drawing/2014/main" id="{00000000-0008-0000-0E00-00001F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9" name="テキスト ボックス 288">
          <a:extLst>
            <a:ext uri="{FF2B5EF4-FFF2-40B4-BE49-F238E27FC236}">
              <a16:creationId xmlns:a16="http://schemas.microsoft.com/office/drawing/2014/main" id="{00000000-0008-0000-0E00-000021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0" name="【公営住宅】&#10;有形固定資産減価償却率グラフ枠">
          <a:extLst>
            <a:ext uri="{FF2B5EF4-FFF2-40B4-BE49-F238E27FC236}">
              <a16:creationId xmlns:a16="http://schemas.microsoft.com/office/drawing/2014/main" id="{00000000-0008-0000-0E00-000022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87630</xdr:rowOff>
    </xdr:from>
    <xdr:to>
      <xdr:col>24</xdr:col>
      <xdr:colOff>62865</xdr:colOff>
      <xdr:row>86</xdr:row>
      <xdr:rowOff>95250</xdr:rowOff>
    </xdr:to>
    <xdr:cxnSp macro="">
      <xdr:nvCxnSpPr>
        <xdr:cNvPr id="291" name="直線コネクタ 290">
          <a:extLst>
            <a:ext uri="{FF2B5EF4-FFF2-40B4-BE49-F238E27FC236}">
              <a16:creationId xmlns:a16="http://schemas.microsoft.com/office/drawing/2014/main" id="{00000000-0008-0000-0E00-000023010000}"/>
            </a:ext>
          </a:extLst>
        </xdr:cNvPr>
        <xdr:cNvCxnSpPr/>
      </xdr:nvCxnSpPr>
      <xdr:spPr>
        <a:xfrm flipV="1">
          <a:off x="4634865" y="13289280"/>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99077</xdr:rowOff>
    </xdr:from>
    <xdr:ext cx="405111" cy="259045"/>
    <xdr:sp macro="" textlink="">
      <xdr:nvSpPr>
        <xdr:cNvPr id="292" name="【公営住宅】&#10;有形固定資産減価償却率最小値テキスト">
          <a:extLst>
            <a:ext uri="{FF2B5EF4-FFF2-40B4-BE49-F238E27FC236}">
              <a16:creationId xmlns:a16="http://schemas.microsoft.com/office/drawing/2014/main" id="{00000000-0008-0000-0E00-000024010000}"/>
            </a:ext>
          </a:extLst>
        </xdr:cNvPr>
        <xdr:cNvSpPr txBox="1"/>
      </xdr:nvSpPr>
      <xdr:spPr>
        <a:xfrm>
          <a:off x="4673600" y="1484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95250</xdr:rowOff>
    </xdr:from>
    <xdr:to>
      <xdr:col>24</xdr:col>
      <xdr:colOff>152400</xdr:colOff>
      <xdr:row>86</xdr:row>
      <xdr:rowOff>95250</xdr:rowOff>
    </xdr:to>
    <xdr:cxnSp macro="">
      <xdr:nvCxnSpPr>
        <xdr:cNvPr id="293" name="直線コネクタ 292">
          <a:extLst>
            <a:ext uri="{FF2B5EF4-FFF2-40B4-BE49-F238E27FC236}">
              <a16:creationId xmlns:a16="http://schemas.microsoft.com/office/drawing/2014/main" id="{00000000-0008-0000-0E00-000025010000}"/>
            </a:ext>
          </a:extLst>
        </xdr:cNvPr>
        <xdr:cNvCxnSpPr/>
      </xdr:nvCxnSpPr>
      <xdr:spPr>
        <a:xfrm>
          <a:off x="4546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34307</xdr:rowOff>
    </xdr:from>
    <xdr:ext cx="405111" cy="259045"/>
    <xdr:sp macro="" textlink="">
      <xdr:nvSpPr>
        <xdr:cNvPr id="294" name="【公営住宅】&#10;有形固定資産減価償却率最大値テキスト">
          <a:extLst>
            <a:ext uri="{FF2B5EF4-FFF2-40B4-BE49-F238E27FC236}">
              <a16:creationId xmlns:a16="http://schemas.microsoft.com/office/drawing/2014/main" id="{00000000-0008-0000-0E00-000026010000}"/>
            </a:ext>
          </a:extLst>
        </xdr:cNvPr>
        <xdr:cNvSpPr txBox="1"/>
      </xdr:nvSpPr>
      <xdr:spPr>
        <a:xfrm>
          <a:off x="4673600" y="1306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87630</xdr:rowOff>
    </xdr:from>
    <xdr:to>
      <xdr:col>24</xdr:col>
      <xdr:colOff>152400</xdr:colOff>
      <xdr:row>77</xdr:row>
      <xdr:rowOff>87630</xdr:rowOff>
    </xdr:to>
    <xdr:cxnSp macro="">
      <xdr:nvCxnSpPr>
        <xdr:cNvPr id="295" name="直線コネクタ 294">
          <a:extLst>
            <a:ext uri="{FF2B5EF4-FFF2-40B4-BE49-F238E27FC236}">
              <a16:creationId xmlns:a16="http://schemas.microsoft.com/office/drawing/2014/main" id="{00000000-0008-0000-0E00-000027010000}"/>
            </a:ext>
          </a:extLst>
        </xdr:cNvPr>
        <xdr:cNvCxnSpPr/>
      </xdr:nvCxnSpPr>
      <xdr:spPr>
        <a:xfrm>
          <a:off x="4546600" y="1328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44466</xdr:rowOff>
    </xdr:from>
    <xdr:ext cx="405111" cy="259045"/>
    <xdr:sp macro="" textlink="">
      <xdr:nvSpPr>
        <xdr:cNvPr id="296" name="【公営住宅】&#10;有形固定資産減価償却率平均値テキスト">
          <a:extLst>
            <a:ext uri="{FF2B5EF4-FFF2-40B4-BE49-F238E27FC236}">
              <a16:creationId xmlns:a16="http://schemas.microsoft.com/office/drawing/2014/main" id="{00000000-0008-0000-0E00-000028010000}"/>
            </a:ext>
          </a:extLst>
        </xdr:cNvPr>
        <xdr:cNvSpPr txBox="1"/>
      </xdr:nvSpPr>
      <xdr:spPr>
        <a:xfrm>
          <a:off x="4673600" y="13931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21589</xdr:rowOff>
    </xdr:from>
    <xdr:to>
      <xdr:col>24</xdr:col>
      <xdr:colOff>114300</xdr:colOff>
      <xdr:row>82</xdr:row>
      <xdr:rowOff>123189</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4584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63500</xdr:rowOff>
    </xdr:from>
    <xdr:to>
      <xdr:col>20</xdr:col>
      <xdr:colOff>38100</xdr:colOff>
      <xdr:row>82</xdr:row>
      <xdr:rowOff>165100</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3746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21589</xdr:rowOff>
    </xdr:from>
    <xdr:to>
      <xdr:col>15</xdr:col>
      <xdr:colOff>101600</xdr:colOff>
      <xdr:row>82</xdr:row>
      <xdr:rowOff>123189</xdr:rowOff>
    </xdr:to>
    <xdr:sp macro="" textlink="">
      <xdr:nvSpPr>
        <xdr:cNvPr id="299" name="フローチャート: 判断 298">
          <a:extLst>
            <a:ext uri="{FF2B5EF4-FFF2-40B4-BE49-F238E27FC236}">
              <a16:creationId xmlns:a16="http://schemas.microsoft.com/office/drawing/2014/main" id="{00000000-0008-0000-0E00-00002B010000}"/>
            </a:ext>
          </a:extLst>
        </xdr:cNvPr>
        <xdr:cNvSpPr/>
      </xdr:nvSpPr>
      <xdr:spPr>
        <a:xfrm>
          <a:off x="2857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6350</xdr:rowOff>
    </xdr:from>
    <xdr:to>
      <xdr:col>10</xdr:col>
      <xdr:colOff>165100</xdr:colOff>
      <xdr:row>82</xdr:row>
      <xdr:rowOff>107950</xdr:rowOff>
    </xdr:to>
    <xdr:sp macro="" textlink="">
      <xdr:nvSpPr>
        <xdr:cNvPr id="300" name="フローチャート: 判断 299">
          <a:extLst>
            <a:ext uri="{FF2B5EF4-FFF2-40B4-BE49-F238E27FC236}">
              <a16:creationId xmlns:a16="http://schemas.microsoft.com/office/drawing/2014/main" id="{00000000-0008-0000-0E00-00002C010000}"/>
            </a:ext>
          </a:extLst>
        </xdr:cNvPr>
        <xdr:cNvSpPr/>
      </xdr:nvSpPr>
      <xdr:spPr>
        <a:xfrm>
          <a:off x="19685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13970</xdr:rowOff>
    </xdr:from>
    <xdr:to>
      <xdr:col>6</xdr:col>
      <xdr:colOff>38100</xdr:colOff>
      <xdr:row>82</xdr:row>
      <xdr:rowOff>115570</xdr:rowOff>
    </xdr:to>
    <xdr:sp macro="" textlink="">
      <xdr:nvSpPr>
        <xdr:cNvPr id="301" name="フローチャート: 判断 300">
          <a:extLst>
            <a:ext uri="{FF2B5EF4-FFF2-40B4-BE49-F238E27FC236}">
              <a16:creationId xmlns:a16="http://schemas.microsoft.com/office/drawing/2014/main" id="{00000000-0008-0000-0E00-00002D010000}"/>
            </a:ext>
          </a:extLst>
        </xdr:cNvPr>
        <xdr:cNvSpPr/>
      </xdr:nvSpPr>
      <xdr:spPr>
        <a:xfrm>
          <a:off x="1079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E00-000030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E00-000031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00000000-0008-0000-0E00-000032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21589</xdr:rowOff>
    </xdr:from>
    <xdr:to>
      <xdr:col>24</xdr:col>
      <xdr:colOff>114300</xdr:colOff>
      <xdr:row>82</xdr:row>
      <xdr:rowOff>123189</xdr:rowOff>
    </xdr:to>
    <xdr:sp macro="" textlink="">
      <xdr:nvSpPr>
        <xdr:cNvPr id="307" name="楕円 306">
          <a:extLst>
            <a:ext uri="{FF2B5EF4-FFF2-40B4-BE49-F238E27FC236}">
              <a16:creationId xmlns:a16="http://schemas.microsoft.com/office/drawing/2014/main" id="{00000000-0008-0000-0E00-000033010000}"/>
            </a:ext>
          </a:extLst>
        </xdr:cNvPr>
        <xdr:cNvSpPr/>
      </xdr:nvSpPr>
      <xdr:spPr>
        <a:xfrm>
          <a:off x="4584700" y="1408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16</xdr:rowOff>
    </xdr:from>
    <xdr:ext cx="405111" cy="259045"/>
    <xdr:sp macro="" textlink="">
      <xdr:nvSpPr>
        <xdr:cNvPr id="308" name="【公営住宅】&#10;有形固定資産減価償却率該当値テキスト">
          <a:extLst>
            <a:ext uri="{FF2B5EF4-FFF2-40B4-BE49-F238E27FC236}">
              <a16:creationId xmlns:a16="http://schemas.microsoft.com/office/drawing/2014/main" id="{00000000-0008-0000-0E00-000034010000}"/>
            </a:ext>
          </a:extLst>
        </xdr:cNvPr>
        <xdr:cNvSpPr txBox="1"/>
      </xdr:nvSpPr>
      <xdr:spPr>
        <a:xfrm>
          <a:off x="4673600" y="1405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74930</xdr:rowOff>
    </xdr:from>
    <xdr:to>
      <xdr:col>20</xdr:col>
      <xdr:colOff>38100</xdr:colOff>
      <xdr:row>83</xdr:row>
      <xdr:rowOff>5080</xdr:rowOff>
    </xdr:to>
    <xdr:sp macro="" textlink="">
      <xdr:nvSpPr>
        <xdr:cNvPr id="309" name="楕円 308">
          <a:extLst>
            <a:ext uri="{FF2B5EF4-FFF2-40B4-BE49-F238E27FC236}">
              <a16:creationId xmlns:a16="http://schemas.microsoft.com/office/drawing/2014/main" id="{00000000-0008-0000-0E00-000035010000}"/>
            </a:ext>
          </a:extLst>
        </xdr:cNvPr>
        <xdr:cNvSpPr/>
      </xdr:nvSpPr>
      <xdr:spPr>
        <a:xfrm>
          <a:off x="3746500" y="1413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72389</xdr:rowOff>
    </xdr:from>
    <xdr:to>
      <xdr:col>24</xdr:col>
      <xdr:colOff>63500</xdr:colOff>
      <xdr:row>82</xdr:row>
      <xdr:rowOff>125730</xdr:rowOff>
    </xdr:to>
    <xdr:cxnSp macro="">
      <xdr:nvCxnSpPr>
        <xdr:cNvPr id="310" name="直線コネクタ 309">
          <a:extLst>
            <a:ext uri="{FF2B5EF4-FFF2-40B4-BE49-F238E27FC236}">
              <a16:creationId xmlns:a16="http://schemas.microsoft.com/office/drawing/2014/main" id="{00000000-0008-0000-0E00-000036010000}"/>
            </a:ext>
          </a:extLst>
        </xdr:cNvPr>
        <xdr:cNvCxnSpPr/>
      </xdr:nvCxnSpPr>
      <xdr:spPr>
        <a:xfrm flipV="1">
          <a:off x="3797300" y="14131289"/>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97789</xdr:rowOff>
    </xdr:from>
    <xdr:to>
      <xdr:col>15</xdr:col>
      <xdr:colOff>101600</xdr:colOff>
      <xdr:row>83</xdr:row>
      <xdr:rowOff>27939</xdr:rowOff>
    </xdr:to>
    <xdr:sp macro="" textlink="">
      <xdr:nvSpPr>
        <xdr:cNvPr id="311" name="楕円 310">
          <a:extLst>
            <a:ext uri="{FF2B5EF4-FFF2-40B4-BE49-F238E27FC236}">
              <a16:creationId xmlns:a16="http://schemas.microsoft.com/office/drawing/2014/main" id="{00000000-0008-0000-0E00-000037010000}"/>
            </a:ext>
          </a:extLst>
        </xdr:cNvPr>
        <xdr:cNvSpPr/>
      </xdr:nvSpPr>
      <xdr:spPr>
        <a:xfrm>
          <a:off x="2857500" y="1415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125730</xdr:rowOff>
    </xdr:from>
    <xdr:to>
      <xdr:col>19</xdr:col>
      <xdr:colOff>177800</xdr:colOff>
      <xdr:row>82</xdr:row>
      <xdr:rowOff>148589</xdr:rowOff>
    </xdr:to>
    <xdr:cxnSp macro="">
      <xdr:nvCxnSpPr>
        <xdr:cNvPr id="312" name="直線コネクタ 311">
          <a:extLst>
            <a:ext uri="{FF2B5EF4-FFF2-40B4-BE49-F238E27FC236}">
              <a16:creationId xmlns:a16="http://schemas.microsoft.com/office/drawing/2014/main" id="{00000000-0008-0000-0E00-000038010000}"/>
            </a:ext>
          </a:extLst>
        </xdr:cNvPr>
        <xdr:cNvCxnSpPr/>
      </xdr:nvCxnSpPr>
      <xdr:spPr>
        <a:xfrm flipV="1">
          <a:off x="2908300" y="1418463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124461</xdr:rowOff>
    </xdr:from>
    <xdr:to>
      <xdr:col>10</xdr:col>
      <xdr:colOff>165100</xdr:colOff>
      <xdr:row>83</xdr:row>
      <xdr:rowOff>54611</xdr:rowOff>
    </xdr:to>
    <xdr:sp macro="" textlink="">
      <xdr:nvSpPr>
        <xdr:cNvPr id="313" name="楕円 312">
          <a:extLst>
            <a:ext uri="{FF2B5EF4-FFF2-40B4-BE49-F238E27FC236}">
              <a16:creationId xmlns:a16="http://schemas.microsoft.com/office/drawing/2014/main" id="{00000000-0008-0000-0E00-000039010000}"/>
            </a:ext>
          </a:extLst>
        </xdr:cNvPr>
        <xdr:cNvSpPr/>
      </xdr:nvSpPr>
      <xdr:spPr>
        <a:xfrm>
          <a:off x="1968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148589</xdr:rowOff>
    </xdr:from>
    <xdr:to>
      <xdr:col>15</xdr:col>
      <xdr:colOff>50800</xdr:colOff>
      <xdr:row>83</xdr:row>
      <xdr:rowOff>3811</xdr:rowOff>
    </xdr:to>
    <xdr:cxnSp macro="">
      <xdr:nvCxnSpPr>
        <xdr:cNvPr id="314" name="直線コネクタ 313">
          <a:extLst>
            <a:ext uri="{FF2B5EF4-FFF2-40B4-BE49-F238E27FC236}">
              <a16:creationId xmlns:a16="http://schemas.microsoft.com/office/drawing/2014/main" id="{00000000-0008-0000-0E00-00003A010000}"/>
            </a:ext>
          </a:extLst>
        </xdr:cNvPr>
        <xdr:cNvCxnSpPr/>
      </xdr:nvCxnSpPr>
      <xdr:spPr>
        <a:xfrm flipV="1">
          <a:off x="2019300" y="1420748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40639</xdr:rowOff>
    </xdr:from>
    <xdr:to>
      <xdr:col>6</xdr:col>
      <xdr:colOff>38100</xdr:colOff>
      <xdr:row>82</xdr:row>
      <xdr:rowOff>142239</xdr:rowOff>
    </xdr:to>
    <xdr:sp macro="" textlink="">
      <xdr:nvSpPr>
        <xdr:cNvPr id="315" name="楕円 314">
          <a:extLst>
            <a:ext uri="{FF2B5EF4-FFF2-40B4-BE49-F238E27FC236}">
              <a16:creationId xmlns:a16="http://schemas.microsoft.com/office/drawing/2014/main" id="{00000000-0008-0000-0E00-00003B010000}"/>
            </a:ext>
          </a:extLst>
        </xdr:cNvPr>
        <xdr:cNvSpPr/>
      </xdr:nvSpPr>
      <xdr:spPr>
        <a:xfrm>
          <a:off x="1079500" y="1409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91439</xdr:rowOff>
    </xdr:from>
    <xdr:to>
      <xdr:col>10</xdr:col>
      <xdr:colOff>114300</xdr:colOff>
      <xdr:row>83</xdr:row>
      <xdr:rowOff>3811</xdr:rowOff>
    </xdr:to>
    <xdr:cxnSp macro="">
      <xdr:nvCxnSpPr>
        <xdr:cNvPr id="316" name="直線コネクタ 315">
          <a:extLst>
            <a:ext uri="{FF2B5EF4-FFF2-40B4-BE49-F238E27FC236}">
              <a16:creationId xmlns:a16="http://schemas.microsoft.com/office/drawing/2014/main" id="{00000000-0008-0000-0E00-00003C010000}"/>
            </a:ext>
          </a:extLst>
        </xdr:cNvPr>
        <xdr:cNvCxnSpPr/>
      </xdr:nvCxnSpPr>
      <xdr:spPr>
        <a:xfrm>
          <a:off x="1130300" y="14150339"/>
          <a:ext cx="8890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10177</xdr:rowOff>
    </xdr:from>
    <xdr:ext cx="405111" cy="259045"/>
    <xdr:sp macro="" textlink="">
      <xdr:nvSpPr>
        <xdr:cNvPr id="317" name="n_1aveValue【公営住宅】&#10;有形固定資産減価償却率">
          <a:extLst>
            <a:ext uri="{FF2B5EF4-FFF2-40B4-BE49-F238E27FC236}">
              <a16:creationId xmlns:a16="http://schemas.microsoft.com/office/drawing/2014/main" id="{00000000-0008-0000-0E00-00003D010000}"/>
            </a:ext>
          </a:extLst>
        </xdr:cNvPr>
        <xdr:cNvSpPr txBox="1"/>
      </xdr:nvSpPr>
      <xdr:spPr>
        <a:xfrm>
          <a:off x="3582044" y="1389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139716</xdr:rowOff>
    </xdr:from>
    <xdr:ext cx="405111" cy="259045"/>
    <xdr:sp macro="" textlink="">
      <xdr:nvSpPr>
        <xdr:cNvPr id="318" name="n_2aveValue【公営住宅】&#10;有形固定資産減価償却率">
          <a:extLst>
            <a:ext uri="{FF2B5EF4-FFF2-40B4-BE49-F238E27FC236}">
              <a16:creationId xmlns:a16="http://schemas.microsoft.com/office/drawing/2014/main" id="{00000000-0008-0000-0E00-00003E010000}"/>
            </a:ext>
          </a:extLst>
        </xdr:cNvPr>
        <xdr:cNvSpPr txBox="1"/>
      </xdr:nvSpPr>
      <xdr:spPr>
        <a:xfrm>
          <a:off x="2705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124477</xdr:rowOff>
    </xdr:from>
    <xdr:ext cx="405111" cy="259045"/>
    <xdr:sp macro="" textlink="">
      <xdr:nvSpPr>
        <xdr:cNvPr id="319" name="n_3aveValue【公営住宅】&#10;有形固定資産減価償却率">
          <a:extLst>
            <a:ext uri="{FF2B5EF4-FFF2-40B4-BE49-F238E27FC236}">
              <a16:creationId xmlns:a16="http://schemas.microsoft.com/office/drawing/2014/main" id="{00000000-0008-0000-0E00-00003F010000}"/>
            </a:ext>
          </a:extLst>
        </xdr:cNvPr>
        <xdr:cNvSpPr txBox="1"/>
      </xdr:nvSpPr>
      <xdr:spPr>
        <a:xfrm>
          <a:off x="1816744"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132097</xdr:rowOff>
    </xdr:from>
    <xdr:ext cx="405111" cy="259045"/>
    <xdr:sp macro="" textlink="">
      <xdr:nvSpPr>
        <xdr:cNvPr id="320" name="n_4aveValue【公営住宅】&#10;有形固定資産減価償却率">
          <a:extLst>
            <a:ext uri="{FF2B5EF4-FFF2-40B4-BE49-F238E27FC236}">
              <a16:creationId xmlns:a16="http://schemas.microsoft.com/office/drawing/2014/main" id="{00000000-0008-0000-0E00-000040010000}"/>
            </a:ext>
          </a:extLst>
        </xdr:cNvPr>
        <xdr:cNvSpPr txBox="1"/>
      </xdr:nvSpPr>
      <xdr:spPr>
        <a:xfrm>
          <a:off x="927744" y="1384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167657</xdr:rowOff>
    </xdr:from>
    <xdr:ext cx="405111" cy="259045"/>
    <xdr:sp macro="" textlink="">
      <xdr:nvSpPr>
        <xdr:cNvPr id="321" name="n_1mainValue【公営住宅】&#10;有形固定資産減価償却率">
          <a:extLst>
            <a:ext uri="{FF2B5EF4-FFF2-40B4-BE49-F238E27FC236}">
              <a16:creationId xmlns:a16="http://schemas.microsoft.com/office/drawing/2014/main" id="{00000000-0008-0000-0E00-000041010000}"/>
            </a:ext>
          </a:extLst>
        </xdr:cNvPr>
        <xdr:cNvSpPr txBox="1"/>
      </xdr:nvSpPr>
      <xdr:spPr>
        <a:xfrm>
          <a:off x="3582044" y="1422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19066</xdr:rowOff>
    </xdr:from>
    <xdr:ext cx="405111" cy="259045"/>
    <xdr:sp macro="" textlink="">
      <xdr:nvSpPr>
        <xdr:cNvPr id="322" name="n_2mainValue【公営住宅】&#10;有形固定資産減価償却率">
          <a:extLst>
            <a:ext uri="{FF2B5EF4-FFF2-40B4-BE49-F238E27FC236}">
              <a16:creationId xmlns:a16="http://schemas.microsoft.com/office/drawing/2014/main" id="{00000000-0008-0000-0E00-000042010000}"/>
            </a:ext>
          </a:extLst>
        </xdr:cNvPr>
        <xdr:cNvSpPr txBox="1"/>
      </xdr:nvSpPr>
      <xdr:spPr>
        <a:xfrm>
          <a:off x="2705744" y="14249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45738</xdr:rowOff>
    </xdr:from>
    <xdr:ext cx="405111" cy="259045"/>
    <xdr:sp macro="" textlink="">
      <xdr:nvSpPr>
        <xdr:cNvPr id="323" name="n_3mainValue【公営住宅】&#10;有形固定資産減価償却率">
          <a:extLst>
            <a:ext uri="{FF2B5EF4-FFF2-40B4-BE49-F238E27FC236}">
              <a16:creationId xmlns:a16="http://schemas.microsoft.com/office/drawing/2014/main" id="{00000000-0008-0000-0E00-000043010000}"/>
            </a:ext>
          </a:extLst>
        </xdr:cNvPr>
        <xdr:cNvSpPr txBox="1"/>
      </xdr:nvSpPr>
      <xdr:spPr>
        <a:xfrm>
          <a:off x="18167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133366</xdr:rowOff>
    </xdr:from>
    <xdr:ext cx="405111" cy="259045"/>
    <xdr:sp macro="" textlink="">
      <xdr:nvSpPr>
        <xdr:cNvPr id="324" name="n_4mainValue【公営住宅】&#10;有形固定資産減価償却率">
          <a:extLst>
            <a:ext uri="{FF2B5EF4-FFF2-40B4-BE49-F238E27FC236}">
              <a16:creationId xmlns:a16="http://schemas.microsoft.com/office/drawing/2014/main" id="{00000000-0008-0000-0E00-000044010000}"/>
            </a:ext>
          </a:extLst>
        </xdr:cNvPr>
        <xdr:cNvSpPr txBox="1"/>
      </xdr:nvSpPr>
      <xdr:spPr>
        <a:xfrm>
          <a:off x="927744"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00000000-0008-0000-0E00-00004A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00000000-0008-0000-0E00-00004B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00000000-0008-0000-0E00-00004C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6" name="テキスト ボックス 335">
          <a:extLst>
            <a:ext uri="{FF2B5EF4-FFF2-40B4-BE49-F238E27FC236}">
              <a16:creationId xmlns:a16="http://schemas.microsoft.com/office/drawing/2014/main" id="{00000000-0008-0000-0E00-000050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7" name="直線コネクタ 336">
          <a:extLst>
            <a:ext uri="{FF2B5EF4-FFF2-40B4-BE49-F238E27FC236}">
              <a16:creationId xmlns:a16="http://schemas.microsoft.com/office/drawing/2014/main" id="{00000000-0008-0000-0E00-000051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8" name="テキスト ボックス 337">
          <a:extLst>
            <a:ext uri="{FF2B5EF4-FFF2-40B4-BE49-F238E27FC236}">
              <a16:creationId xmlns:a16="http://schemas.microsoft.com/office/drawing/2014/main" id="{00000000-0008-0000-0E00-000052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9" name="直線コネクタ 338">
          <a:extLst>
            <a:ext uri="{FF2B5EF4-FFF2-40B4-BE49-F238E27FC236}">
              <a16:creationId xmlns:a16="http://schemas.microsoft.com/office/drawing/2014/main" id="{00000000-0008-0000-0E00-000053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0" name="テキスト ボックス 339">
          <a:extLst>
            <a:ext uri="{FF2B5EF4-FFF2-40B4-BE49-F238E27FC236}">
              <a16:creationId xmlns:a16="http://schemas.microsoft.com/office/drawing/2014/main" id="{00000000-0008-0000-0E00-000054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1" name="直線コネクタ 340">
          <a:extLst>
            <a:ext uri="{FF2B5EF4-FFF2-40B4-BE49-F238E27FC236}">
              <a16:creationId xmlns:a16="http://schemas.microsoft.com/office/drawing/2014/main" id="{00000000-0008-0000-0E00-000055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2" name="テキスト ボックス 341">
          <a:extLst>
            <a:ext uri="{FF2B5EF4-FFF2-40B4-BE49-F238E27FC236}">
              <a16:creationId xmlns:a16="http://schemas.microsoft.com/office/drawing/2014/main" id="{00000000-0008-0000-0E00-000056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4" name="テキスト ボックス 343">
          <a:extLst>
            <a:ext uri="{FF2B5EF4-FFF2-40B4-BE49-F238E27FC236}">
              <a16:creationId xmlns:a16="http://schemas.microsoft.com/office/drawing/2014/main" id="{00000000-0008-0000-0E00-000058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6" name="テキスト ボックス 345">
          <a:extLst>
            <a:ext uri="{FF2B5EF4-FFF2-40B4-BE49-F238E27FC236}">
              <a16:creationId xmlns:a16="http://schemas.microsoft.com/office/drawing/2014/main" id="{00000000-0008-0000-0E00-00005A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公営住宅】&#10;一人当たり面積グラフ枠">
          <a:extLst>
            <a:ext uri="{FF2B5EF4-FFF2-40B4-BE49-F238E27FC236}">
              <a16:creationId xmlns:a16="http://schemas.microsoft.com/office/drawing/2014/main" id="{00000000-0008-0000-0E00-00005B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164973</xdr:rowOff>
    </xdr:from>
    <xdr:to>
      <xdr:col>54</xdr:col>
      <xdr:colOff>189865</xdr:colOff>
      <xdr:row>86</xdr:row>
      <xdr:rowOff>93345</xdr:rowOff>
    </xdr:to>
    <xdr:cxnSp macro="">
      <xdr:nvCxnSpPr>
        <xdr:cNvPr id="348" name="直線コネクタ 347">
          <a:extLst>
            <a:ext uri="{FF2B5EF4-FFF2-40B4-BE49-F238E27FC236}">
              <a16:creationId xmlns:a16="http://schemas.microsoft.com/office/drawing/2014/main" id="{00000000-0008-0000-0E00-00005C010000}"/>
            </a:ext>
          </a:extLst>
        </xdr:cNvPr>
        <xdr:cNvCxnSpPr/>
      </xdr:nvCxnSpPr>
      <xdr:spPr>
        <a:xfrm flipV="1">
          <a:off x="10476865" y="13366623"/>
          <a:ext cx="0" cy="1471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97172</xdr:rowOff>
    </xdr:from>
    <xdr:ext cx="469744" cy="259045"/>
    <xdr:sp macro="" textlink="">
      <xdr:nvSpPr>
        <xdr:cNvPr id="349" name="【公営住宅】&#10;一人当たり面積最小値テキスト">
          <a:extLst>
            <a:ext uri="{FF2B5EF4-FFF2-40B4-BE49-F238E27FC236}">
              <a16:creationId xmlns:a16="http://schemas.microsoft.com/office/drawing/2014/main" id="{00000000-0008-0000-0E00-00005D010000}"/>
            </a:ext>
          </a:extLst>
        </xdr:cNvPr>
        <xdr:cNvSpPr txBox="1"/>
      </xdr:nvSpPr>
      <xdr:spPr>
        <a:xfrm>
          <a:off x="10515600"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93345</xdr:rowOff>
    </xdr:from>
    <xdr:to>
      <xdr:col>55</xdr:col>
      <xdr:colOff>88900</xdr:colOff>
      <xdr:row>86</xdr:row>
      <xdr:rowOff>93345</xdr:rowOff>
    </xdr:to>
    <xdr:cxnSp macro="">
      <xdr:nvCxnSpPr>
        <xdr:cNvPr id="350" name="直線コネクタ 349">
          <a:extLst>
            <a:ext uri="{FF2B5EF4-FFF2-40B4-BE49-F238E27FC236}">
              <a16:creationId xmlns:a16="http://schemas.microsoft.com/office/drawing/2014/main" id="{00000000-0008-0000-0E00-00005E010000}"/>
            </a:ext>
          </a:extLst>
        </xdr:cNvPr>
        <xdr:cNvCxnSpPr/>
      </xdr:nvCxnSpPr>
      <xdr:spPr>
        <a:xfrm>
          <a:off x="10388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111650</xdr:rowOff>
    </xdr:from>
    <xdr:ext cx="469744" cy="259045"/>
    <xdr:sp macro="" textlink="">
      <xdr:nvSpPr>
        <xdr:cNvPr id="351" name="【公営住宅】&#10;一人当たり面積最大値テキスト">
          <a:extLst>
            <a:ext uri="{FF2B5EF4-FFF2-40B4-BE49-F238E27FC236}">
              <a16:creationId xmlns:a16="http://schemas.microsoft.com/office/drawing/2014/main" id="{00000000-0008-0000-0E00-00005F010000}"/>
            </a:ext>
          </a:extLst>
        </xdr:cNvPr>
        <xdr:cNvSpPr txBox="1"/>
      </xdr:nvSpPr>
      <xdr:spPr>
        <a:xfrm>
          <a:off x="10515600" y="13141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164973</xdr:rowOff>
    </xdr:from>
    <xdr:to>
      <xdr:col>55</xdr:col>
      <xdr:colOff>88900</xdr:colOff>
      <xdr:row>77</xdr:row>
      <xdr:rowOff>164973</xdr:rowOff>
    </xdr:to>
    <xdr:cxnSp macro="">
      <xdr:nvCxnSpPr>
        <xdr:cNvPr id="352" name="直線コネクタ 351">
          <a:extLst>
            <a:ext uri="{FF2B5EF4-FFF2-40B4-BE49-F238E27FC236}">
              <a16:creationId xmlns:a16="http://schemas.microsoft.com/office/drawing/2014/main" id="{00000000-0008-0000-0E00-000060010000}"/>
            </a:ext>
          </a:extLst>
        </xdr:cNvPr>
        <xdr:cNvCxnSpPr/>
      </xdr:nvCxnSpPr>
      <xdr:spPr>
        <a:xfrm>
          <a:off x="10388600" y="13366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137050</xdr:rowOff>
    </xdr:from>
    <xdr:ext cx="469744" cy="259045"/>
    <xdr:sp macro="" textlink="">
      <xdr:nvSpPr>
        <xdr:cNvPr id="353" name="【公営住宅】&#10;一人当たり面積平均値テキスト">
          <a:extLst>
            <a:ext uri="{FF2B5EF4-FFF2-40B4-BE49-F238E27FC236}">
              <a16:creationId xmlns:a16="http://schemas.microsoft.com/office/drawing/2014/main" id="{00000000-0008-0000-0E00-000061010000}"/>
            </a:ext>
          </a:extLst>
        </xdr:cNvPr>
        <xdr:cNvSpPr txBox="1"/>
      </xdr:nvSpPr>
      <xdr:spPr>
        <a:xfrm>
          <a:off x="10515600" y="143674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114173</xdr:rowOff>
    </xdr:from>
    <xdr:to>
      <xdr:col>55</xdr:col>
      <xdr:colOff>50800</xdr:colOff>
      <xdr:row>85</xdr:row>
      <xdr:rowOff>44323</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10426700" y="1451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119507</xdr:rowOff>
    </xdr:from>
    <xdr:to>
      <xdr:col>50</xdr:col>
      <xdr:colOff>165100</xdr:colOff>
      <xdr:row>85</xdr:row>
      <xdr:rowOff>49657</xdr:rowOff>
    </xdr:to>
    <xdr:sp macro="" textlink="">
      <xdr:nvSpPr>
        <xdr:cNvPr id="355" name="フローチャート: 判断 354">
          <a:extLst>
            <a:ext uri="{FF2B5EF4-FFF2-40B4-BE49-F238E27FC236}">
              <a16:creationId xmlns:a16="http://schemas.microsoft.com/office/drawing/2014/main" id="{00000000-0008-0000-0E00-000063010000}"/>
            </a:ext>
          </a:extLst>
        </xdr:cNvPr>
        <xdr:cNvSpPr/>
      </xdr:nvSpPr>
      <xdr:spPr>
        <a:xfrm>
          <a:off x="9588500" y="1452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121413</xdr:rowOff>
    </xdr:from>
    <xdr:to>
      <xdr:col>46</xdr:col>
      <xdr:colOff>38100</xdr:colOff>
      <xdr:row>85</xdr:row>
      <xdr:rowOff>51563</xdr:rowOff>
    </xdr:to>
    <xdr:sp macro="" textlink="">
      <xdr:nvSpPr>
        <xdr:cNvPr id="356" name="フローチャート: 判断 355">
          <a:extLst>
            <a:ext uri="{FF2B5EF4-FFF2-40B4-BE49-F238E27FC236}">
              <a16:creationId xmlns:a16="http://schemas.microsoft.com/office/drawing/2014/main" id="{00000000-0008-0000-0E00-000064010000}"/>
            </a:ext>
          </a:extLst>
        </xdr:cNvPr>
        <xdr:cNvSpPr/>
      </xdr:nvSpPr>
      <xdr:spPr>
        <a:xfrm>
          <a:off x="8699500" y="1452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130938</xdr:rowOff>
    </xdr:from>
    <xdr:to>
      <xdr:col>41</xdr:col>
      <xdr:colOff>101600</xdr:colOff>
      <xdr:row>85</xdr:row>
      <xdr:rowOff>61088</xdr:rowOff>
    </xdr:to>
    <xdr:sp macro="" textlink="">
      <xdr:nvSpPr>
        <xdr:cNvPr id="357" name="フローチャート: 判断 356">
          <a:extLst>
            <a:ext uri="{FF2B5EF4-FFF2-40B4-BE49-F238E27FC236}">
              <a16:creationId xmlns:a16="http://schemas.microsoft.com/office/drawing/2014/main" id="{00000000-0008-0000-0E00-000065010000}"/>
            </a:ext>
          </a:extLst>
        </xdr:cNvPr>
        <xdr:cNvSpPr/>
      </xdr:nvSpPr>
      <xdr:spPr>
        <a:xfrm>
          <a:off x="7810500" y="1453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110362</xdr:rowOff>
    </xdr:from>
    <xdr:to>
      <xdr:col>36</xdr:col>
      <xdr:colOff>165100</xdr:colOff>
      <xdr:row>85</xdr:row>
      <xdr:rowOff>40512</xdr:rowOff>
    </xdr:to>
    <xdr:sp macro="" textlink="">
      <xdr:nvSpPr>
        <xdr:cNvPr id="358" name="フローチャート: 判断 357">
          <a:extLst>
            <a:ext uri="{FF2B5EF4-FFF2-40B4-BE49-F238E27FC236}">
              <a16:creationId xmlns:a16="http://schemas.microsoft.com/office/drawing/2014/main" id="{00000000-0008-0000-0E00-000066010000}"/>
            </a:ext>
          </a:extLst>
        </xdr:cNvPr>
        <xdr:cNvSpPr/>
      </xdr:nvSpPr>
      <xdr:spPr>
        <a:xfrm>
          <a:off x="6921500" y="14512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E00-000069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E00-00006A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0000000-0008-0000-0E00-00006B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170562</xdr:rowOff>
    </xdr:from>
    <xdr:to>
      <xdr:col>55</xdr:col>
      <xdr:colOff>50800</xdr:colOff>
      <xdr:row>85</xdr:row>
      <xdr:rowOff>100712</xdr:rowOff>
    </xdr:to>
    <xdr:sp macro="" textlink="">
      <xdr:nvSpPr>
        <xdr:cNvPr id="364" name="楕円 363">
          <a:extLst>
            <a:ext uri="{FF2B5EF4-FFF2-40B4-BE49-F238E27FC236}">
              <a16:creationId xmlns:a16="http://schemas.microsoft.com/office/drawing/2014/main" id="{00000000-0008-0000-0E00-00006C010000}"/>
            </a:ext>
          </a:extLst>
        </xdr:cNvPr>
        <xdr:cNvSpPr/>
      </xdr:nvSpPr>
      <xdr:spPr>
        <a:xfrm>
          <a:off x="10426700" y="1457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148989</xdr:rowOff>
    </xdr:from>
    <xdr:ext cx="469744" cy="259045"/>
    <xdr:sp macro="" textlink="">
      <xdr:nvSpPr>
        <xdr:cNvPr id="365" name="【公営住宅】&#10;一人当たり面積該当値テキスト">
          <a:extLst>
            <a:ext uri="{FF2B5EF4-FFF2-40B4-BE49-F238E27FC236}">
              <a16:creationId xmlns:a16="http://schemas.microsoft.com/office/drawing/2014/main" id="{00000000-0008-0000-0E00-00006D010000}"/>
            </a:ext>
          </a:extLst>
        </xdr:cNvPr>
        <xdr:cNvSpPr txBox="1"/>
      </xdr:nvSpPr>
      <xdr:spPr>
        <a:xfrm>
          <a:off x="10515600" y="14550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13588</xdr:rowOff>
    </xdr:from>
    <xdr:to>
      <xdr:col>50</xdr:col>
      <xdr:colOff>165100</xdr:colOff>
      <xdr:row>85</xdr:row>
      <xdr:rowOff>115188</xdr:rowOff>
    </xdr:to>
    <xdr:sp macro="" textlink="">
      <xdr:nvSpPr>
        <xdr:cNvPr id="366" name="楕円 365">
          <a:extLst>
            <a:ext uri="{FF2B5EF4-FFF2-40B4-BE49-F238E27FC236}">
              <a16:creationId xmlns:a16="http://schemas.microsoft.com/office/drawing/2014/main" id="{00000000-0008-0000-0E00-00006E010000}"/>
            </a:ext>
          </a:extLst>
        </xdr:cNvPr>
        <xdr:cNvSpPr/>
      </xdr:nvSpPr>
      <xdr:spPr>
        <a:xfrm>
          <a:off x="9588500" y="1458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49912</xdr:rowOff>
    </xdr:from>
    <xdr:to>
      <xdr:col>55</xdr:col>
      <xdr:colOff>0</xdr:colOff>
      <xdr:row>85</xdr:row>
      <xdr:rowOff>64388</xdr:rowOff>
    </xdr:to>
    <xdr:cxnSp macro="">
      <xdr:nvCxnSpPr>
        <xdr:cNvPr id="367" name="直線コネクタ 366">
          <a:extLst>
            <a:ext uri="{FF2B5EF4-FFF2-40B4-BE49-F238E27FC236}">
              <a16:creationId xmlns:a16="http://schemas.microsoft.com/office/drawing/2014/main" id="{00000000-0008-0000-0E00-00006F010000}"/>
            </a:ext>
          </a:extLst>
        </xdr:cNvPr>
        <xdr:cNvCxnSpPr/>
      </xdr:nvCxnSpPr>
      <xdr:spPr>
        <a:xfrm flipV="1">
          <a:off x="9639300" y="14623162"/>
          <a:ext cx="838200" cy="14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6731</xdr:rowOff>
    </xdr:from>
    <xdr:to>
      <xdr:col>46</xdr:col>
      <xdr:colOff>38100</xdr:colOff>
      <xdr:row>85</xdr:row>
      <xdr:rowOff>108331</xdr:rowOff>
    </xdr:to>
    <xdr:sp macro="" textlink="">
      <xdr:nvSpPr>
        <xdr:cNvPr id="368" name="楕円 367">
          <a:extLst>
            <a:ext uri="{FF2B5EF4-FFF2-40B4-BE49-F238E27FC236}">
              <a16:creationId xmlns:a16="http://schemas.microsoft.com/office/drawing/2014/main" id="{00000000-0008-0000-0E00-000070010000}"/>
            </a:ext>
          </a:extLst>
        </xdr:cNvPr>
        <xdr:cNvSpPr/>
      </xdr:nvSpPr>
      <xdr:spPr>
        <a:xfrm>
          <a:off x="8699500" y="1457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57531</xdr:rowOff>
    </xdr:from>
    <xdr:to>
      <xdr:col>50</xdr:col>
      <xdr:colOff>114300</xdr:colOff>
      <xdr:row>85</xdr:row>
      <xdr:rowOff>64388</xdr:rowOff>
    </xdr:to>
    <xdr:cxnSp macro="">
      <xdr:nvCxnSpPr>
        <xdr:cNvPr id="369" name="直線コネクタ 368">
          <a:extLst>
            <a:ext uri="{FF2B5EF4-FFF2-40B4-BE49-F238E27FC236}">
              <a16:creationId xmlns:a16="http://schemas.microsoft.com/office/drawing/2014/main" id="{00000000-0008-0000-0E00-000071010000}"/>
            </a:ext>
          </a:extLst>
        </xdr:cNvPr>
        <xdr:cNvCxnSpPr/>
      </xdr:nvCxnSpPr>
      <xdr:spPr>
        <a:xfrm>
          <a:off x="8750300" y="14630781"/>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20065</xdr:rowOff>
    </xdr:from>
    <xdr:to>
      <xdr:col>41</xdr:col>
      <xdr:colOff>101600</xdr:colOff>
      <xdr:row>85</xdr:row>
      <xdr:rowOff>121665</xdr:rowOff>
    </xdr:to>
    <xdr:sp macro="" textlink="">
      <xdr:nvSpPr>
        <xdr:cNvPr id="370" name="楕円 369">
          <a:extLst>
            <a:ext uri="{FF2B5EF4-FFF2-40B4-BE49-F238E27FC236}">
              <a16:creationId xmlns:a16="http://schemas.microsoft.com/office/drawing/2014/main" id="{00000000-0008-0000-0E00-000072010000}"/>
            </a:ext>
          </a:extLst>
        </xdr:cNvPr>
        <xdr:cNvSpPr/>
      </xdr:nvSpPr>
      <xdr:spPr>
        <a:xfrm>
          <a:off x="7810500" y="1459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57531</xdr:rowOff>
    </xdr:from>
    <xdr:to>
      <xdr:col>45</xdr:col>
      <xdr:colOff>177800</xdr:colOff>
      <xdr:row>85</xdr:row>
      <xdr:rowOff>70865</xdr:rowOff>
    </xdr:to>
    <xdr:cxnSp macro="">
      <xdr:nvCxnSpPr>
        <xdr:cNvPr id="371" name="直線コネクタ 370">
          <a:extLst>
            <a:ext uri="{FF2B5EF4-FFF2-40B4-BE49-F238E27FC236}">
              <a16:creationId xmlns:a16="http://schemas.microsoft.com/office/drawing/2014/main" id="{00000000-0008-0000-0E00-000073010000}"/>
            </a:ext>
          </a:extLst>
        </xdr:cNvPr>
        <xdr:cNvCxnSpPr/>
      </xdr:nvCxnSpPr>
      <xdr:spPr>
        <a:xfrm flipV="1">
          <a:off x="7861300" y="14630781"/>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22733</xdr:rowOff>
    </xdr:from>
    <xdr:to>
      <xdr:col>36</xdr:col>
      <xdr:colOff>165100</xdr:colOff>
      <xdr:row>85</xdr:row>
      <xdr:rowOff>124333</xdr:rowOff>
    </xdr:to>
    <xdr:sp macro="" textlink="">
      <xdr:nvSpPr>
        <xdr:cNvPr id="372" name="楕円 371">
          <a:extLst>
            <a:ext uri="{FF2B5EF4-FFF2-40B4-BE49-F238E27FC236}">
              <a16:creationId xmlns:a16="http://schemas.microsoft.com/office/drawing/2014/main" id="{00000000-0008-0000-0E00-000074010000}"/>
            </a:ext>
          </a:extLst>
        </xdr:cNvPr>
        <xdr:cNvSpPr/>
      </xdr:nvSpPr>
      <xdr:spPr>
        <a:xfrm>
          <a:off x="6921500" y="1459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70865</xdr:rowOff>
    </xdr:from>
    <xdr:to>
      <xdr:col>41</xdr:col>
      <xdr:colOff>50800</xdr:colOff>
      <xdr:row>85</xdr:row>
      <xdr:rowOff>73533</xdr:rowOff>
    </xdr:to>
    <xdr:cxnSp macro="">
      <xdr:nvCxnSpPr>
        <xdr:cNvPr id="373" name="直線コネクタ 372">
          <a:extLst>
            <a:ext uri="{FF2B5EF4-FFF2-40B4-BE49-F238E27FC236}">
              <a16:creationId xmlns:a16="http://schemas.microsoft.com/office/drawing/2014/main" id="{00000000-0008-0000-0E00-000075010000}"/>
            </a:ext>
          </a:extLst>
        </xdr:cNvPr>
        <xdr:cNvCxnSpPr/>
      </xdr:nvCxnSpPr>
      <xdr:spPr>
        <a:xfrm flipV="1">
          <a:off x="6972300" y="14644115"/>
          <a:ext cx="8890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66184</xdr:rowOff>
    </xdr:from>
    <xdr:ext cx="469744" cy="259045"/>
    <xdr:sp macro="" textlink="">
      <xdr:nvSpPr>
        <xdr:cNvPr id="374" name="n_1aveValue【公営住宅】&#10;一人当たり面積">
          <a:extLst>
            <a:ext uri="{FF2B5EF4-FFF2-40B4-BE49-F238E27FC236}">
              <a16:creationId xmlns:a16="http://schemas.microsoft.com/office/drawing/2014/main" id="{00000000-0008-0000-0E00-000076010000}"/>
            </a:ext>
          </a:extLst>
        </xdr:cNvPr>
        <xdr:cNvSpPr txBox="1"/>
      </xdr:nvSpPr>
      <xdr:spPr>
        <a:xfrm>
          <a:off x="9391727" y="14296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68090</xdr:rowOff>
    </xdr:from>
    <xdr:ext cx="469744" cy="259045"/>
    <xdr:sp macro="" textlink="">
      <xdr:nvSpPr>
        <xdr:cNvPr id="375" name="n_2aveValue【公営住宅】&#10;一人当たり面積">
          <a:extLst>
            <a:ext uri="{FF2B5EF4-FFF2-40B4-BE49-F238E27FC236}">
              <a16:creationId xmlns:a16="http://schemas.microsoft.com/office/drawing/2014/main" id="{00000000-0008-0000-0E00-000077010000}"/>
            </a:ext>
          </a:extLst>
        </xdr:cNvPr>
        <xdr:cNvSpPr txBox="1"/>
      </xdr:nvSpPr>
      <xdr:spPr>
        <a:xfrm>
          <a:off x="8515427" y="1429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77615</xdr:rowOff>
    </xdr:from>
    <xdr:ext cx="469744" cy="259045"/>
    <xdr:sp macro="" textlink="">
      <xdr:nvSpPr>
        <xdr:cNvPr id="376" name="n_3aveValue【公営住宅】&#10;一人当たり面積">
          <a:extLst>
            <a:ext uri="{FF2B5EF4-FFF2-40B4-BE49-F238E27FC236}">
              <a16:creationId xmlns:a16="http://schemas.microsoft.com/office/drawing/2014/main" id="{00000000-0008-0000-0E00-000078010000}"/>
            </a:ext>
          </a:extLst>
        </xdr:cNvPr>
        <xdr:cNvSpPr txBox="1"/>
      </xdr:nvSpPr>
      <xdr:spPr>
        <a:xfrm>
          <a:off x="7626427" y="14307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57039</xdr:rowOff>
    </xdr:from>
    <xdr:ext cx="469744" cy="259045"/>
    <xdr:sp macro="" textlink="">
      <xdr:nvSpPr>
        <xdr:cNvPr id="377" name="n_4aveValue【公営住宅】&#10;一人当たり面積">
          <a:extLst>
            <a:ext uri="{FF2B5EF4-FFF2-40B4-BE49-F238E27FC236}">
              <a16:creationId xmlns:a16="http://schemas.microsoft.com/office/drawing/2014/main" id="{00000000-0008-0000-0E00-000079010000}"/>
            </a:ext>
          </a:extLst>
        </xdr:cNvPr>
        <xdr:cNvSpPr txBox="1"/>
      </xdr:nvSpPr>
      <xdr:spPr>
        <a:xfrm>
          <a:off x="6737427" y="14287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106315</xdr:rowOff>
    </xdr:from>
    <xdr:ext cx="469744" cy="259045"/>
    <xdr:sp macro="" textlink="">
      <xdr:nvSpPr>
        <xdr:cNvPr id="378" name="n_1mainValue【公営住宅】&#10;一人当たり面積">
          <a:extLst>
            <a:ext uri="{FF2B5EF4-FFF2-40B4-BE49-F238E27FC236}">
              <a16:creationId xmlns:a16="http://schemas.microsoft.com/office/drawing/2014/main" id="{00000000-0008-0000-0E00-00007A010000}"/>
            </a:ext>
          </a:extLst>
        </xdr:cNvPr>
        <xdr:cNvSpPr txBox="1"/>
      </xdr:nvSpPr>
      <xdr:spPr>
        <a:xfrm>
          <a:off x="9391727" y="14679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99458</xdr:rowOff>
    </xdr:from>
    <xdr:ext cx="469744" cy="259045"/>
    <xdr:sp macro="" textlink="">
      <xdr:nvSpPr>
        <xdr:cNvPr id="379" name="n_2mainValue【公営住宅】&#10;一人当たり面積">
          <a:extLst>
            <a:ext uri="{FF2B5EF4-FFF2-40B4-BE49-F238E27FC236}">
              <a16:creationId xmlns:a16="http://schemas.microsoft.com/office/drawing/2014/main" id="{00000000-0008-0000-0E00-00007B010000}"/>
            </a:ext>
          </a:extLst>
        </xdr:cNvPr>
        <xdr:cNvSpPr txBox="1"/>
      </xdr:nvSpPr>
      <xdr:spPr>
        <a:xfrm>
          <a:off x="8515427" y="14672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112792</xdr:rowOff>
    </xdr:from>
    <xdr:ext cx="469744" cy="259045"/>
    <xdr:sp macro="" textlink="">
      <xdr:nvSpPr>
        <xdr:cNvPr id="380" name="n_3mainValue【公営住宅】&#10;一人当たり面積">
          <a:extLst>
            <a:ext uri="{FF2B5EF4-FFF2-40B4-BE49-F238E27FC236}">
              <a16:creationId xmlns:a16="http://schemas.microsoft.com/office/drawing/2014/main" id="{00000000-0008-0000-0E00-00007C010000}"/>
            </a:ext>
          </a:extLst>
        </xdr:cNvPr>
        <xdr:cNvSpPr txBox="1"/>
      </xdr:nvSpPr>
      <xdr:spPr>
        <a:xfrm>
          <a:off x="7626427" y="1468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115460</xdr:rowOff>
    </xdr:from>
    <xdr:ext cx="469744" cy="259045"/>
    <xdr:sp macro="" textlink="">
      <xdr:nvSpPr>
        <xdr:cNvPr id="381" name="n_4mainValue【公営住宅】&#10;一人当たり面積">
          <a:extLst>
            <a:ext uri="{FF2B5EF4-FFF2-40B4-BE49-F238E27FC236}">
              <a16:creationId xmlns:a16="http://schemas.microsoft.com/office/drawing/2014/main" id="{00000000-0008-0000-0E00-00007D010000}"/>
            </a:ext>
          </a:extLst>
        </xdr:cNvPr>
        <xdr:cNvSpPr txBox="1"/>
      </xdr:nvSpPr>
      <xdr:spPr>
        <a:xfrm>
          <a:off x="6737427" y="14688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0" name="正方形/長方形 399">
          <a:extLst>
            <a:ext uri="{FF2B5EF4-FFF2-40B4-BE49-F238E27FC236}">
              <a16:creationId xmlns:a16="http://schemas.microsoft.com/office/drawing/2014/main" id="{00000000-0008-0000-0E00-000090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1" name="正方形/長方形 400">
          <a:extLst>
            <a:ext uri="{FF2B5EF4-FFF2-40B4-BE49-F238E27FC236}">
              <a16:creationId xmlns:a16="http://schemas.microsoft.com/office/drawing/2014/main" id="{00000000-0008-0000-0E00-000091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2" name="正方形/長方形 401">
          <a:extLst>
            <a:ext uri="{FF2B5EF4-FFF2-40B4-BE49-F238E27FC236}">
              <a16:creationId xmlns:a16="http://schemas.microsoft.com/office/drawing/2014/main" id="{00000000-0008-0000-0E00-000092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3" name="正方形/長方形 402">
          <a:extLst>
            <a:ext uri="{FF2B5EF4-FFF2-40B4-BE49-F238E27FC236}">
              <a16:creationId xmlns:a16="http://schemas.microsoft.com/office/drawing/2014/main" id="{00000000-0008-0000-0E00-000093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4" name="正方形/長方形 403">
          <a:extLst>
            <a:ext uri="{FF2B5EF4-FFF2-40B4-BE49-F238E27FC236}">
              <a16:creationId xmlns:a16="http://schemas.microsoft.com/office/drawing/2014/main" id="{00000000-0008-0000-0E00-000094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5" name="正方形/長方形 404">
          <a:extLst>
            <a:ext uri="{FF2B5EF4-FFF2-40B4-BE49-F238E27FC236}">
              <a16:creationId xmlns:a16="http://schemas.microsoft.com/office/drawing/2014/main" id="{00000000-0008-0000-0E00-000095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6" name="テキスト ボックス 405">
          <a:extLst>
            <a:ext uri="{FF2B5EF4-FFF2-40B4-BE49-F238E27FC236}">
              <a16:creationId xmlns:a16="http://schemas.microsoft.com/office/drawing/2014/main" id="{00000000-0008-0000-0E00-000096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7" name="直線コネクタ 406">
          <a:extLst>
            <a:ext uri="{FF2B5EF4-FFF2-40B4-BE49-F238E27FC236}">
              <a16:creationId xmlns:a16="http://schemas.microsoft.com/office/drawing/2014/main" id="{00000000-0008-0000-0E00-000097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8" name="テキスト ボックス 407">
          <a:extLst>
            <a:ext uri="{FF2B5EF4-FFF2-40B4-BE49-F238E27FC236}">
              <a16:creationId xmlns:a16="http://schemas.microsoft.com/office/drawing/2014/main" id="{00000000-0008-0000-0E00-000098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9" name="直線コネクタ 408">
          <a:extLst>
            <a:ext uri="{FF2B5EF4-FFF2-40B4-BE49-F238E27FC236}">
              <a16:creationId xmlns:a16="http://schemas.microsoft.com/office/drawing/2014/main" id="{00000000-0008-0000-0E00-000099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0" name="テキスト ボックス 409">
          <a:extLst>
            <a:ext uri="{FF2B5EF4-FFF2-40B4-BE49-F238E27FC236}">
              <a16:creationId xmlns:a16="http://schemas.microsoft.com/office/drawing/2014/main" id="{00000000-0008-0000-0E00-00009A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1" name="直線コネクタ 410">
          <a:extLst>
            <a:ext uri="{FF2B5EF4-FFF2-40B4-BE49-F238E27FC236}">
              <a16:creationId xmlns:a16="http://schemas.microsoft.com/office/drawing/2014/main" id="{00000000-0008-0000-0E00-00009B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2" name="テキスト ボックス 411">
          <a:extLst>
            <a:ext uri="{FF2B5EF4-FFF2-40B4-BE49-F238E27FC236}">
              <a16:creationId xmlns:a16="http://schemas.microsoft.com/office/drawing/2014/main" id="{00000000-0008-0000-0E00-00009C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3" name="直線コネクタ 412">
          <a:extLst>
            <a:ext uri="{FF2B5EF4-FFF2-40B4-BE49-F238E27FC236}">
              <a16:creationId xmlns:a16="http://schemas.microsoft.com/office/drawing/2014/main" id="{00000000-0008-0000-0E00-00009D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4" name="テキスト ボックス 413">
          <a:extLst>
            <a:ext uri="{FF2B5EF4-FFF2-40B4-BE49-F238E27FC236}">
              <a16:creationId xmlns:a16="http://schemas.microsoft.com/office/drawing/2014/main" id="{00000000-0008-0000-0E00-00009E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5" name="直線コネクタ 414">
          <a:extLst>
            <a:ext uri="{FF2B5EF4-FFF2-40B4-BE49-F238E27FC236}">
              <a16:creationId xmlns:a16="http://schemas.microsoft.com/office/drawing/2014/main" id="{00000000-0008-0000-0E00-00009F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7" name="直線コネクタ 416">
          <a:extLst>
            <a:ext uri="{FF2B5EF4-FFF2-40B4-BE49-F238E27FC236}">
              <a16:creationId xmlns:a16="http://schemas.microsoft.com/office/drawing/2014/main" id="{00000000-0008-0000-0E00-0000A1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8" name="テキスト ボックス 417">
          <a:extLst>
            <a:ext uri="{FF2B5EF4-FFF2-40B4-BE49-F238E27FC236}">
              <a16:creationId xmlns:a16="http://schemas.microsoft.com/office/drawing/2014/main" id="{00000000-0008-0000-0E00-0000A2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a:extLst>
            <a:ext uri="{FF2B5EF4-FFF2-40B4-BE49-F238E27FC236}">
              <a16:creationId xmlns:a16="http://schemas.microsoft.com/office/drawing/2014/main" id="{00000000-0008-0000-0E00-0000A3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0" name="テキスト ボックス 419">
          <a:extLst>
            <a:ext uri="{FF2B5EF4-FFF2-40B4-BE49-F238E27FC236}">
              <a16:creationId xmlns:a16="http://schemas.microsoft.com/office/drawing/2014/main" id="{00000000-0008-0000-0E00-0000A4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a:extLst>
            <a:ext uri="{FF2B5EF4-FFF2-40B4-BE49-F238E27FC236}">
              <a16:creationId xmlns:a16="http://schemas.microsoft.com/office/drawing/2014/main" id="{00000000-0008-0000-0E00-0000A5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140970</xdr:rowOff>
    </xdr:from>
    <xdr:to>
      <xdr:col>85</xdr:col>
      <xdr:colOff>126364</xdr:colOff>
      <xdr:row>42</xdr:row>
      <xdr:rowOff>38100</xdr:rowOff>
    </xdr:to>
    <xdr:cxnSp macro="">
      <xdr:nvCxnSpPr>
        <xdr:cNvPr id="422" name="直線コネクタ 421">
          <a:extLst>
            <a:ext uri="{FF2B5EF4-FFF2-40B4-BE49-F238E27FC236}">
              <a16:creationId xmlns:a16="http://schemas.microsoft.com/office/drawing/2014/main" id="{00000000-0008-0000-0E00-0000A6010000}"/>
            </a:ext>
          </a:extLst>
        </xdr:cNvPr>
        <xdr:cNvCxnSpPr/>
      </xdr:nvCxnSpPr>
      <xdr:spPr>
        <a:xfrm flipV="1">
          <a:off x="16318864" y="57988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3" name="【認定こども園・幼稚園・保育所】&#10;有形固定資産減価償却率最小値テキスト">
          <a:extLst>
            <a:ext uri="{FF2B5EF4-FFF2-40B4-BE49-F238E27FC236}">
              <a16:creationId xmlns:a16="http://schemas.microsoft.com/office/drawing/2014/main" id="{00000000-0008-0000-0E00-0000A7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4" name="直線コネクタ 423">
          <a:extLst>
            <a:ext uri="{FF2B5EF4-FFF2-40B4-BE49-F238E27FC236}">
              <a16:creationId xmlns:a16="http://schemas.microsoft.com/office/drawing/2014/main" id="{00000000-0008-0000-0E00-0000A8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87647</xdr:rowOff>
    </xdr:from>
    <xdr:ext cx="405111" cy="259045"/>
    <xdr:sp macro="" textlink="">
      <xdr:nvSpPr>
        <xdr:cNvPr id="425" name="【認定こども園・幼稚園・保育所】&#10;有形固定資産減価償却率最大値テキスト">
          <a:extLst>
            <a:ext uri="{FF2B5EF4-FFF2-40B4-BE49-F238E27FC236}">
              <a16:creationId xmlns:a16="http://schemas.microsoft.com/office/drawing/2014/main" id="{00000000-0008-0000-0E00-0000A9010000}"/>
            </a:ext>
          </a:extLst>
        </xdr:cNvPr>
        <xdr:cNvSpPr txBox="1"/>
      </xdr:nvSpPr>
      <xdr:spPr>
        <a:xfrm>
          <a:off x="16357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140970</xdr:rowOff>
    </xdr:from>
    <xdr:to>
      <xdr:col>86</xdr:col>
      <xdr:colOff>25400</xdr:colOff>
      <xdr:row>33</xdr:row>
      <xdr:rowOff>140970</xdr:rowOff>
    </xdr:to>
    <xdr:cxnSp macro="">
      <xdr:nvCxnSpPr>
        <xdr:cNvPr id="426" name="直線コネクタ 425">
          <a:extLst>
            <a:ext uri="{FF2B5EF4-FFF2-40B4-BE49-F238E27FC236}">
              <a16:creationId xmlns:a16="http://schemas.microsoft.com/office/drawing/2014/main" id="{00000000-0008-0000-0E00-0000AA010000}"/>
            </a:ext>
          </a:extLst>
        </xdr:cNvPr>
        <xdr:cNvCxnSpPr/>
      </xdr:nvCxnSpPr>
      <xdr:spPr>
        <a:xfrm>
          <a:off x="16230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124477</xdr:rowOff>
    </xdr:from>
    <xdr:ext cx="405111" cy="259045"/>
    <xdr:sp macro="" textlink="">
      <xdr:nvSpPr>
        <xdr:cNvPr id="427" name="【認定こども園・幼稚園・保育所】&#10;有形固定資産減価償却率平均値テキスト">
          <a:extLst>
            <a:ext uri="{FF2B5EF4-FFF2-40B4-BE49-F238E27FC236}">
              <a16:creationId xmlns:a16="http://schemas.microsoft.com/office/drawing/2014/main" id="{00000000-0008-0000-0E00-0000AB010000}"/>
            </a:ext>
          </a:extLst>
        </xdr:cNvPr>
        <xdr:cNvSpPr txBox="1"/>
      </xdr:nvSpPr>
      <xdr:spPr>
        <a:xfrm>
          <a:off x="16357600" y="6125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101600</xdr:rowOff>
    </xdr:from>
    <xdr:to>
      <xdr:col>85</xdr:col>
      <xdr:colOff>177800</xdr:colOff>
      <xdr:row>37</xdr:row>
      <xdr:rowOff>31750</xdr:rowOff>
    </xdr:to>
    <xdr:sp macro="" textlink="">
      <xdr:nvSpPr>
        <xdr:cNvPr id="428" name="フローチャート: 判断 427">
          <a:extLst>
            <a:ext uri="{FF2B5EF4-FFF2-40B4-BE49-F238E27FC236}">
              <a16:creationId xmlns:a16="http://schemas.microsoft.com/office/drawing/2014/main" id="{00000000-0008-0000-0E00-0000AC010000}"/>
            </a:ext>
          </a:extLst>
        </xdr:cNvPr>
        <xdr:cNvSpPr/>
      </xdr:nvSpPr>
      <xdr:spPr>
        <a:xfrm>
          <a:off x="162687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103505</xdr:rowOff>
    </xdr:from>
    <xdr:to>
      <xdr:col>81</xdr:col>
      <xdr:colOff>101600</xdr:colOff>
      <xdr:row>37</xdr:row>
      <xdr:rowOff>33655</xdr:rowOff>
    </xdr:to>
    <xdr:sp macro="" textlink="">
      <xdr:nvSpPr>
        <xdr:cNvPr id="429" name="フローチャート: 判断 428">
          <a:extLst>
            <a:ext uri="{FF2B5EF4-FFF2-40B4-BE49-F238E27FC236}">
              <a16:creationId xmlns:a16="http://schemas.microsoft.com/office/drawing/2014/main" id="{00000000-0008-0000-0E00-0000AD010000}"/>
            </a:ext>
          </a:extLst>
        </xdr:cNvPr>
        <xdr:cNvSpPr/>
      </xdr:nvSpPr>
      <xdr:spPr>
        <a:xfrm>
          <a:off x="15430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128270</xdr:rowOff>
    </xdr:from>
    <xdr:to>
      <xdr:col>76</xdr:col>
      <xdr:colOff>165100</xdr:colOff>
      <xdr:row>37</xdr:row>
      <xdr:rowOff>58420</xdr:rowOff>
    </xdr:to>
    <xdr:sp macro="" textlink="">
      <xdr:nvSpPr>
        <xdr:cNvPr id="430" name="フローチャート: 判断 429">
          <a:extLst>
            <a:ext uri="{FF2B5EF4-FFF2-40B4-BE49-F238E27FC236}">
              <a16:creationId xmlns:a16="http://schemas.microsoft.com/office/drawing/2014/main" id="{00000000-0008-0000-0E00-0000AE010000}"/>
            </a:ext>
          </a:extLst>
        </xdr:cNvPr>
        <xdr:cNvSpPr/>
      </xdr:nvSpPr>
      <xdr:spPr>
        <a:xfrm>
          <a:off x="14541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4445</xdr:rowOff>
    </xdr:from>
    <xdr:to>
      <xdr:col>72</xdr:col>
      <xdr:colOff>38100</xdr:colOff>
      <xdr:row>37</xdr:row>
      <xdr:rowOff>106045</xdr:rowOff>
    </xdr:to>
    <xdr:sp macro="" textlink="">
      <xdr:nvSpPr>
        <xdr:cNvPr id="431" name="フローチャート: 判断 430">
          <a:extLst>
            <a:ext uri="{FF2B5EF4-FFF2-40B4-BE49-F238E27FC236}">
              <a16:creationId xmlns:a16="http://schemas.microsoft.com/office/drawing/2014/main" id="{00000000-0008-0000-0E00-0000AF010000}"/>
            </a:ext>
          </a:extLst>
        </xdr:cNvPr>
        <xdr:cNvSpPr/>
      </xdr:nvSpPr>
      <xdr:spPr>
        <a:xfrm>
          <a:off x="13652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143510</xdr:rowOff>
    </xdr:from>
    <xdr:to>
      <xdr:col>67</xdr:col>
      <xdr:colOff>101600</xdr:colOff>
      <xdr:row>37</xdr:row>
      <xdr:rowOff>73660</xdr:rowOff>
    </xdr:to>
    <xdr:sp macro="" textlink="">
      <xdr:nvSpPr>
        <xdr:cNvPr id="432" name="フローチャート: 判断 431">
          <a:extLst>
            <a:ext uri="{FF2B5EF4-FFF2-40B4-BE49-F238E27FC236}">
              <a16:creationId xmlns:a16="http://schemas.microsoft.com/office/drawing/2014/main" id="{00000000-0008-0000-0E00-0000B0010000}"/>
            </a:ext>
          </a:extLst>
        </xdr:cNvPr>
        <xdr:cNvSpPr/>
      </xdr:nvSpPr>
      <xdr:spPr>
        <a:xfrm>
          <a:off x="12763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E00-0000B1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E00-0000B2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E00-0000B3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E00-0000B4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E00-0000B5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114935</xdr:rowOff>
    </xdr:from>
    <xdr:to>
      <xdr:col>85</xdr:col>
      <xdr:colOff>177800</xdr:colOff>
      <xdr:row>37</xdr:row>
      <xdr:rowOff>45085</xdr:rowOff>
    </xdr:to>
    <xdr:sp macro="" textlink="">
      <xdr:nvSpPr>
        <xdr:cNvPr id="438" name="楕円 437">
          <a:extLst>
            <a:ext uri="{FF2B5EF4-FFF2-40B4-BE49-F238E27FC236}">
              <a16:creationId xmlns:a16="http://schemas.microsoft.com/office/drawing/2014/main" id="{00000000-0008-0000-0E00-0000B6010000}"/>
            </a:ext>
          </a:extLst>
        </xdr:cNvPr>
        <xdr:cNvSpPr/>
      </xdr:nvSpPr>
      <xdr:spPr>
        <a:xfrm>
          <a:off x="16268700" y="628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93362</xdr:rowOff>
    </xdr:from>
    <xdr:ext cx="405111" cy="259045"/>
    <xdr:sp macro="" textlink="">
      <xdr:nvSpPr>
        <xdr:cNvPr id="439" name="【認定こども園・幼稚園・保育所】&#10;有形固定資産減価償却率該当値テキスト">
          <a:extLst>
            <a:ext uri="{FF2B5EF4-FFF2-40B4-BE49-F238E27FC236}">
              <a16:creationId xmlns:a16="http://schemas.microsoft.com/office/drawing/2014/main" id="{00000000-0008-0000-0E00-0000B7010000}"/>
            </a:ext>
          </a:extLst>
        </xdr:cNvPr>
        <xdr:cNvSpPr txBox="1"/>
      </xdr:nvSpPr>
      <xdr:spPr>
        <a:xfrm>
          <a:off x="16357600" y="6265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53975</xdr:rowOff>
    </xdr:from>
    <xdr:to>
      <xdr:col>81</xdr:col>
      <xdr:colOff>101600</xdr:colOff>
      <xdr:row>36</xdr:row>
      <xdr:rowOff>155575</xdr:rowOff>
    </xdr:to>
    <xdr:sp macro="" textlink="">
      <xdr:nvSpPr>
        <xdr:cNvPr id="440" name="楕円 439">
          <a:extLst>
            <a:ext uri="{FF2B5EF4-FFF2-40B4-BE49-F238E27FC236}">
              <a16:creationId xmlns:a16="http://schemas.microsoft.com/office/drawing/2014/main" id="{00000000-0008-0000-0E00-0000B8010000}"/>
            </a:ext>
          </a:extLst>
        </xdr:cNvPr>
        <xdr:cNvSpPr/>
      </xdr:nvSpPr>
      <xdr:spPr>
        <a:xfrm>
          <a:off x="15430500" y="622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104775</xdr:rowOff>
    </xdr:from>
    <xdr:to>
      <xdr:col>85</xdr:col>
      <xdr:colOff>127000</xdr:colOff>
      <xdr:row>36</xdr:row>
      <xdr:rowOff>165735</xdr:rowOff>
    </xdr:to>
    <xdr:cxnSp macro="">
      <xdr:nvCxnSpPr>
        <xdr:cNvPr id="441" name="直線コネクタ 440">
          <a:extLst>
            <a:ext uri="{FF2B5EF4-FFF2-40B4-BE49-F238E27FC236}">
              <a16:creationId xmlns:a16="http://schemas.microsoft.com/office/drawing/2014/main" id="{00000000-0008-0000-0E00-0000B9010000}"/>
            </a:ext>
          </a:extLst>
        </xdr:cNvPr>
        <xdr:cNvCxnSpPr/>
      </xdr:nvCxnSpPr>
      <xdr:spPr>
        <a:xfrm>
          <a:off x="15481300" y="6276975"/>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86360</xdr:rowOff>
    </xdr:from>
    <xdr:to>
      <xdr:col>76</xdr:col>
      <xdr:colOff>165100</xdr:colOff>
      <xdr:row>38</xdr:row>
      <xdr:rowOff>16510</xdr:rowOff>
    </xdr:to>
    <xdr:sp macro="" textlink="">
      <xdr:nvSpPr>
        <xdr:cNvPr id="442" name="楕円 441">
          <a:extLst>
            <a:ext uri="{FF2B5EF4-FFF2-40B4-BE49-F238E27FC236}">
              <a16:creationId xmlns:a16="http://schemas.microsoft.com/office/drawing/2014/main" id="{00000000-0008-0000-0E00-0000BA010000}"/>
            </a:ext>
          </a:extLst>
        </xdr:cNvPr>
        <xdr:cNvSpPr/>
      </xdr:nvSpPr>
      <xdr:spPr>
        <a:xfrm>
          <a:off x="14541500" y="643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104775</xdr:rowOff>
    </xdr:from>
    <xdr:to>
      <xdr:col>81</xdr:col>
      <xdr:colOff>50800</xdr:colOff>
      <xdr:row>37</xdr:row>
      <xdr:rowOff>137160</xdr:rowOff>
    </xdr:to>
    <xdr:cxnSp macro="">
      <xdr:nvCxnSpPr>
        <xdr:cNvPr id="443" name="直線コネクタ 442">
          <a:extLst>
            <a:ext uri="{FF2B5EF4-FFF2-40B4-BE49-F238E27FC236}">
              <a16:creationId xmlns:a16="http://schemas.microsoft.com/office/drawing/2014/main" id="{00000000-0008-0000-0E00-0000BB010000}"/>
            </a:ext>
          </a:extLst>
        </xdr:cNvPr>
        <xdr:cNvCxnSpPr/>
      </xdr:nvCxnSpPr>
      <xdr:spPr>
        <a:xfrm flipV="1">
          <a:off x="14592300" y="6276975"/>
          <a:ext cx="889000" cy="203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135890</xdr:rowOff>
    </xdr:from>
    <xdr:to>
      <xdr:col>72</xdr:col>
      <xdr:colOff>38100</xdr:colOff>
      <xdr:row>39</xdr:row>
      <xdr:rowOff>66040</xdr:rowOff>
    </xdr:to>
    <xdr:sp macro="" textlink="">
      <xdr:nvSpPr>
        <xdr:cNvPr id="444" name="楕円 443">
          <a:extLst>
            <a:ext uri="{FF2B5EF4-FFF2-40B4-BE49-F238E27FC236}">
              <a16:creationId xmlns:a16="http://schemas.microsoft.com/office/drawing/2014/main" id="{00000000-0008-0000-0E00-0000BC010000}"/>
            </a:ext>
          </a:extLst>
        </xdr:cNvPr>
        <xdr:cNvSpPr/>
      </xdr:nvSpPr>
      <xdr:spPr>
        <a:xfrm>
          <a:off x="136525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137160</xdr:rowOff>
    </xdr:from>
    <xdr:to>
      <xdr:col>76</xdr:col>
      <xdr:colOff>114300</xdr:colOff>
      <xdr:row>39</xdr:row>
      <xdr:rowOff>15240</xdr:rowOff>
    </xdr:to>
    <xdr:cxnSp macro="">
      <xdr:nvCxnSpPr>
        <xdr:cNvPr id="445" name="直線コネクタ 444">
          <a:extLst>
            <a:ext uri="{FF2B5EF4-FFF2-40B4-BE49-F238E27FC236}">
              <a16:creationId xmlns:a16="http://schemas.microsoft.com/office/drawing/2014/main" id="{00000000-0008-0000-0E00-0000BD010000}"/>
            </a:ext>
          </a:extLst>
        </xdr:cNvPr>
        <xdr:cNvCxnSpPr/>
      </xdr:nvCxnSpPr>
      <xdr:spPr>
        <a:xfrm flipV="1">
          <a:off x="13703300" y="648081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92075</xdr:rowOff>
    </xdr:from>
    <xdr:to>
      <xdr:col>67</xdr:col>
      <xdr:colOff>101600</xdr:colOff>
      <xdr:row>39</xdr:row>
      <xdr:rowOff>22225</xdr:rowOff>
    </xdr:to>
    <xdr:sp macro="" textlink="">
      <xdr:nvSpPr>
        <xdr:cNvPr id="446" name="楕円 445">
          <a:extLst>
            <a:ext uri="{FF2B5EF4-FFF2-40B4-BE49-F238E27FC236}">
              <a16:creationId xmlns:a16="http://schemas.microsoft.com/office/drawing/2014/main" id="{00000000-0008-0000-0E00-0000BE010000}"/>
            </a:ext>
          </a:extLst>
        </xdr:cNvPr>
        <xdr:cNvSpPr/>
      </xdr:nvSpPr>
      <xdr:spPr>
        <a:xfrm>
          <a:off x="12763500" y="660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142875</xdr:rowOff>
    </xdr:from>
    <xdr:to>
      <xdr:col>71</xdr:col>
      <xdr:colOff>177800</xdr:colOff>
      <xdr:row>39</xdr:row>
      <xdr:rowOff>15240</xdr:rowOff>
    </xdr:to>
    <xdr:cxnSp macro="">
      <xdr:nvCxnSpPr>
        <xdr:cNvPr id="447" name="直線コネクタ 446">
          <a:extLst>
            <a:ext uri="{FF2B5EF4-FFF2-40B4-BE49-F238E27FC236}">
              <a16:creationId xmlns:a16="http://schemas.microsoft.com/office/drawing/2014/main" id="{00000000-0008-0000-0E00-0000BF010000}"/>
            </a:ext>
          </a:extLst>
        </xdr:cNvPr>
        <xdr:cNvCxnSpPr/>
      </xdr:nvCxnSpPr>
      <xdr:spPr>
        <a:xfrm>
          <a:off x="12814300" y="665797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24782</xdr:rowOff>
    </xdr:from>
    <xdr:ext cx="405111" cy="259045"/>
    <xdr:sp macro="" textlink="">
      <xdr:nvSpPr>
        <xdr:cNvPr id="448" name="n_1aveValue【認定こども園・幼稚園・保育所】&#10;有形固定資産減価償却率">
          <a:extLst>
            <a:ext uri="{FF2B5EF4-FFF2-40B4-BE49-F238E27FC236}">
              <a16:creationId xmlns:a16="http://schemas.microsoft.com/office/drawing/2014/main" id="{00000000-0008-0000-0E00-0000C0010000}"/>
            </a:ext>
          </a:extLst>
        </xdr:cNvPr>
        <xdr:cNvSpPr txBox="1"/>
      </xdr:nvSpPr>
      <xdr:spPr>
        <a:xfrm>
          <a:off x="15266044" y="636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74947</xdr:rowOff>
    </xdr:from>
    <xdr:ext cx="405111" cy="259045"/>
    <xdr:sp macro="" textlink="">
      <xdr:nvSpPr>
        <xdr:cNvPr id="449" name="n_2aveValue【認定こども園・幼稚園・保育所】&#10;有形固定資産減価償却率">
          <a:extLst>
            <a:ext uri="{FF2B5EF4-FFF2-40B4-BE49-F238E27FC236}">
              <a16:creationId xmlns:a16="http://schemas.microsoft.com/office/drawing/2014/main" id="{00000000-0008-0000-0E00-0000C1010000}"/>
            </a:ext>
          </a:extLst>
        </xdr:cNvPr>
        <xdr:cNvSpPr txBox="1"/>
      </xdr:nvSpPr>
      <xdr:spPr>
        <a:xfrm>
          <a:off x="14389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122572</xdr:rowOff>
    </xdr:from>
    <xdr:ext cx="405111" cy="259045"/>
    <xdr:sp macro="" textlink="">
      <xdr:nvSpPr>
        <xdr:cNvPr id="450" name="n_3aveValue【認定こども園・幼稚園・保育所】&#10;有形固定資産減価償却率">
          <a:extLst>
            <a:ext uri="{FF2B5EF4-FFF2-40B4-BE49-F238E27FC236}">
              <a16:creationId xmlns:a16="http://schemas.microsoft.com/office/drawing/2014/main" id="{00000000-0008-0000-0E00-0000C2010000}"/>
            </a:ext>
          </a:extLst>
        </xdr:cNvPr>
        <xdr:cNvSpPr txBox="1"/>
      </xdr:nvSpPr>
      <xdr:spPr>
        <a:xfrm>
          <a:off x="1350074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90187</xdr:rowOff>
    </xdr:from>
    <xdr:ext cx="405111" cy="259045"/>
    <xdr:sp macro="" textlink="">
      <xdr:nvSpPr>
        <xdr:cNvPr id="451" name="n_4aveValue【認定こども園・幼稚園・保育所】&#10;有形固定資産減価償却率">
          <a:extLst>
            <a:ext uri="{FF2B5EF4-FFF2-40B4-BE49-F238E27FC236}">
              <a16:creationId xmlns:a16="http://schemas.microsoft.com/office/drawing/2014/main" id="{00000000-0008-0000-0E00-0000C3010000}"/>
            </a:ext>
          </a:extLst>
        </xdr:cNvPr>
        <xdr:cNvSpPr txBox="1"/>
      </xdr:nvSpPr>
      <xdr:spPr>
        <a:xfrm>
          <a:off x="126117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652</xdr:rowOff>
    </xdr:from>
    <xdr:ext cx="405111" cy="259045"/>
    <xdr:sp macro="" textlink="">
      <xdr:nvSpPr>
        <xdr:cNvPr id="452" name="n_1mainValue【認定こども園・幼稚園・保育所】&#10;有形固定資産減価償却率">
          <a:extLst>
            <a:ext uri="{FF2B5EF4-FFF2-40B4-BE49-F238E27FC236}">
              <a16:creationId xmlns:a16="http://schemas.microsoft.com/office/drawing/2014/main" id="{00000000-0008-0000-0E00-0000C4010000}"/>
            </a:ext>
          </a:extLst>
        </xdr:cNvPr>
        <xdr:cNvSpPr txBox="1"/>
      </xdr:nvSpPr>
      <xdr:spPr>
        <a:xfrm>
          <a:off x="15266044" y="600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7637</xdr:rowOff>
    </xdr:from>
    <xdr:ext cx="405111" cy="259045"/>
    <xdr:sp macro="" textlink="">
      <xdr:nvSpPr>
        <xdr:cNvPr id="453" name="n_2mainValue【認定こども園・幼稚園・保育所】&#10;有形固定資産減価償却率">
          <a:extLst>
            <a:ext uri="{FF2B5EF4-FFF2-40B4-BE49-F238E27FC236}">
              <a16:creationId xmlns:a16="http://schemas.microsoft.com/office/drawing/2014/main" id="{00000000-0008-0000-0E00-0000C5010000}"/>
            </a:ext>
          </a:extLst>
        </xdr:cNvPr>
        <xdr:cNvSpPr txBox="1"/>
      </xdr:nvSpPr>
      <xdr:spPr>
        <a:xfrm>
          <a:off x="14389744" y="652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57167</xdr:rowOff>
    </xdr:from>
    <xdr:ext cx="405111" cy="259045"/>
    <xdr:sp macro="" textlink="">
      <xdr:nvSpPr>
        <xdr:cNvPr id="454" name="n_3mainValue【認定こども園・幼稚園・保育所】&#10;有形固定資産減価償却率">
          <a:extLst>
            <a:ext uri="{FF2B5EF4-FFF2-40B4-BE49-F238E27FC236}">
              <a16:creationId xmlns:a16="http://schemas.microsoft.com/office/drawing/2014/main" id="{00000000-0008-0000-0E00-0000C6010000}"/>
            </a:ext>
          </a:extLst>
        </xdr:cNvPr>
        <xdr:cNvSpPr txBox="1"/>
      </xdr:nvSpPr>
      <xdr:spPr>
        <a:xfrm>
          <a:off x="13500744" y="674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13352</xdr:rowOff>
    </xdr:from>
    <xdr:ext cx="405111" cy="259045"/>
    <xdr:sp macro="" textlink="">
      <xdr:nvSpPr>
        <xdr:cNvPr id="455" name="n_4mainValue【認定こども園・幼稚園・保育所】&#10;有形固定資産減価償却率">
          <a:extLst>
            <a:ext uri="{FF2B5EF4-FFF2-40B4-BE49-F238E27FC236}">
              <a16:creationId xmlns:a16="http://schemas.microsoft.com/office/drawing/2014/main" id="{00000000-0008-0000-0E00-0000C7010000}"/>
            </a:ext>
          </a:extLst>
        </xdr:cNvPr>
        <xdr:cNvSpPr txBox="1"/>
      </xdr:nvSpPr>
      <xdr:spPr>
        <a:xfrm>
          <a:off x="12611744" y="669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id="{00000000-0008-0000-0E00-0000C8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id="{00000000-0008-0000-0E00-0000C9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id="{00000000-0008-0000-0E00-0000CA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id="{00000000-0008-0000-0E00-0000CB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id="{00000000-0008-0000-0E00-0000CC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id="{00000000-0008-0000-0E00-0000CD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id="{00000000-0008-0000-0E00-0000CE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id="{00000000-0008-0000-0E00-0000CF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a16="http://schemas.microsoft.com/office/drawing/2014/main" id="{00000000-0008-0000-0E00-0000D0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6" name="直線コネクタ 465">
          <a:extLst>
            <a:ext uri="{FF2B5EF4-FFF2-40B4-BE49-F238E27FC236}">
              <a16:creationId xmlns:a16="http://schemas.microsoft.com/office/drawing/2014/main" id="{00000000-0008-0000-0E00-0000D2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7" name="テキスト ボックス 466">
          <a:extLst>
            <a:ext uri="{FF2B5EF4-FFF2-40B4-BE49-F238E27FC236}">
              <a16:creationId xmlns:a16="http://schemas.microsoft.com/office/drawing/2014/main" id="{00000000-0008-0000-0E00-0000D3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8" name="直線コネクタ 467">
          <a:extLst>
            <a:ext uri="{FF2B5EF4-FFF2-40B4-BE49-F238E27FC236}">
              <a16:creationId xmlns:a16="http://schemas.microsoft.com/office/drawing/2014/main" id="{00000000-0008-0000-0E00-0000D4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9" name="テキスト ボックス 468">
          <a:extLst>
            <a:ext uri="{FF2B5EF4-FFF2-40B4-BE49-F238E27FC236}">
              <a16:creationId xmlns:a16="http://schemas.microsoft.com/office/drawing/2014/main" id="{00000000-0008-0000-0E00-0000D5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0" name="直線コネクタ 469">
          <a:extLst>
            <a:ext uri="{FF2B5EF4-FFF2-40B4-BE49-F238E27FC236}">
              <a16:creationId xmlns:a16="http://schemas.microsoft.com/office/drawing/2014/main" id="{00000000-0008-0000-0E00-0000D6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1" name="テキスト ボックス 470">
          <a:extLst>
            <a:ext uri="{FF2B5EF4-FFF2-40B4-BE49-F238E27FC236}">
              <a16:creationId xmlns:a16="http://schemas.microsoft.com/office/drawing/2014/main" id="{00000000-0008-0000-0E00-0000D7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2" name="直線コネクタ 471">
          <a:extLst>
            <a:ext uri="{FF2B5EF4-FFF2-40B4-BE49-F238E27FC236}">
              <a16:creationId xmlns:a16="http://schemas.microsoft.com/office/drawing/2014/main" id="{00000000-0008-0000-0E00-0000D8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3" name="テキスト ボックス 472">
          <a:extLst>
            <a:ext uri="{FF2B5EF4-FFF2-40B4-BE49-F238E27FC236}">
              <a16:creationId xmlns:a16="http://schemas.microsoft.com/office/drawing/2014/main" id="{00000000-0008-0000-0E00-0000D9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00000000-0008-0000-0E00-0000DA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a:extLst>
            <a:ext uri="{FF2B5EF4-FFF2-40B4-BE49-F238E27FC236}">
              <a16:creationId xmlns:a16="http://schemas.microsoft.com/office/drawing/2014/main" id="{00000000-0008-0000-0E00-0000DB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a:extLst>
            <a:ext uri="{FF2B5EF4-FFF2-40B4-BE49-F238E27FC236}">
              <a16:creationId xmlns:a16="http://schemas.microsoft.com/office/drawing/2014/main" id="{00000000-0008-0000-0E00-0000DC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73914</xdr:rowOff>
    </xdr:from>
    <xdr:to>
      <xdr:col>116</xdr:col>
      <xdr:colOff>62864</xdr:colOff>
      <xdr:row>41</xdr:row>
      <xdr:rowOff>105918</xdr:rowOff>
    </xdr:to>
    <xdr:cxnSp macro="">
      <xdr:nvCxnSpPr>
        <xdr:cNvPr id="477" name="直線コネクタ 476">
          <a:extLst>
            <a:ext uri="{FF2B5EF4-FFF2-40B4-BE49-F238E27FC236}">
              <a16:creationId xmlns:a16="http://schemas.microsoft.com/office/drawing/2014/main" id="{00000000-0008-0000-0E00-0000DD010000}"/>
            </a:ext>
          </a:extLst>
        </xdr:cNvPr>
        <xdr:cNvCxnSpPr/>
      </xdr:nvCxnSpPr>
      <xdr:spPr>
        <a:xfrm flipV="1">
          <a:off x="22160864" y="5903214"/>
          <a:ext cx="0" cy="1232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109745</xdr:rowOff>
    </xdr:from>
    <xdr:ext cx="469744" cy="259045"/>
    <xdr:sp macro="" textlink="">
      <xdr:nvSpPr>
        <xdr:cNvPr id="478" name="【認定こども園・幼稚園・保育所】&#10;一人当たり面積最小値テキスト">
          <a:extLst>
            <a:ext uri="{FF2B5EF4-FFF2-40B4-BE49-F238E27FC236}">
              <a16:creationId xmlns:a16="http://schemas.microsoft.com/office/drawing/2014/main" id="{00000000-0008-0000-0E00-0000DE010000}"/>
            </a:ext>
          </a:extLst>
        </xdr:cNvPr>
        <xdr:cNvSpPr txBox="1"/>
      </xdr:nvSpPr>
      <xdr:spPr>
        <a:xfrm>
          <a:off x="22199600" y="713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105918</xdr:rowOff>
    </xdr:from>
    <xdr:to>
      <xdr:col>116</xdr:col>
      <xdr:colOff>152400</xdr:colOff>
      <xdr:row>41</xdr:row>
      <xdr:rowOff>105918</xdr:rowOff>
    </xdr:to>
    <xdr:cxnSp macro="">
      <xdr:nvCxnSpPr>
        <xdr:cNvPr id="479" name="直線コネクタ 478">
          <a:extLst>
            <a:ext uri="{FF2B5EF4-FFF2-40B4-BE49-F238E27FC236}">
              <a16:creationId xmlns:a16="http://schemas.microsoft.com/office/drawing/2014/main" id="{00000000-0008-0000-0E00-0000DF010000}"/>
            </a:ext>
          </a:extLst>
        </xdr:cNvPr>
        <xdr:cNvCxnSpPr/>
      </xdr:nvCxnSpPr>
      <xdr:spPr>
        <a:xfrm>
          <a:off x="22072600" y="713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20591</xdr:rowOff>
    </xdr:from>
    <xdr:ext cx="469744" cy="259045"/>
    <xdr:sp macro="" textlink="">
      <xdr:nvSpPr>
        <xdr:cNvPr id="480" name="【認定こども園・幼稚園・保育所】&#10;一人当たり面積最大値テキスト">
          <a:extLst>
            <a:ext uri="{FF2B5EF4-FFF2-40B4-BE49-F238E27FC236}">
              <a16:creationId xmlns:a16="http://schemas.microsoft.com/office/drawing/2014/main" id="{00000000-0008-0000-0E00-0000E0010000}"/>
            </a:ext>
          </a:extLst>
        </xdr:cNvPr>
        <xdr:cNvSpPr txBox="1"/>
      </xdr:nvSpPr>
      <xdr:spPr>
        <a:xfrm>
          <a:off x="22199600" y="5678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73914</xdr:rowOff>
    </xdr:from>
    <xdr:to>
      <xdr:col>116</xdr:col>
      <xdr:colOff>152400</xdr:colOff>
      <xdr:row>34</xdr:row>
      <xdr:rowOff>73914</xdr:rowOff>
    </xdr:to>
    <xdr:cxnSp macro="">
      <xdr:nvCxnSpPr>
        <xdr:cNvPr id="481" name="直線コネクタ 480">
          <a:extLst>
            <a:ext uri="{FF2B5EF4-FFF2-40B4-BE49-F238E27FC236}">
              <a16:creationId xmlns:a16="http://schemas.microsoft.com/office/drawing/2014/main" id="{00000000-0008-0000-0E00-0000E1010000}"/>
            </a:ext>
          </a:extLst>
        </xdr:cNvPr>
        <xdr:cNvCxnSpPr/>
      </xdr:nvCxnSpPr>
      <xdr:spPr>
        <a:xfrm>
          <a:off x="22072600" y="590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127271</xdr:rowOff>
    </xdr:from>
    <xdr:ext cx="469744" cy="259045"/>
    <xdr:sp macro="" textlink="">
      <xdr:nvSpPr>
        <xdr:cNvPr id="482" name="【認定こども園・幼稚園・保育所】&#10;一人当たり面積平均値テキスト">
          <a:extLst>
            <a:ext uri="{FF2B5EF4-FFF2-40B4-BE49-F238E27FC236}">
              <a16:creationId xmlns:a16="http://schemas.microsoft.com/office/drawing/2014/main" id="{00000000-0008-0000-0E00-0000E2010000}"/>
            </a:ext>
          </a:extLst>
        </xdr:cNvPr>
        <xdr:cNvSpPr txBox="1"/>
      </xdr:nvSpPr>
      <xdr:spPr>
        <a:xfrm>
          <a:off x="22199600" y="6642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148844</xdr:rowOff>
    </xdr:from>
    <xdr:to>
      <xdr:col>116</xdr:col>
      <xdr:colOff>114300</xdr:colOff>
      <xdr:row>39</xdr:row>
      <xdr:rowOff>78994</xdr:rowOff>
    </xdr:to>
    <xdr:sp macro="" textlink="">
      <xdr:nvSpPr>
        <xdr:cNvPr id="483" name="フローチャート: 判断 482">
          <a:extLst>
            <a:ext uri="{FF2B5EF4-FFF2-40B4-BE49-F238E27FC236}">
              <a16:creationId xmlns:a16="http://schemas.microsoft.com/office/drawing/2014/main" id="{00000000-0008-0000-0E00-0000E3010000}"/>
            </a:ext>
          </a:extLst>
        </xdr:cNvPr>
        <xdr:cNvSpPr/>
      </xdr:nvSpPr>
      <xdr:spPr>
        <a:xfrm>
          <a:off x="22110700" y="666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9398</xdr:rowOff>
    </xdr:from>
    <xdr:to>
      <xdr:col>112</xdr:col>
      <xdr:colOff>38100</xdr:colOff>
      <xdr:row>39</xdr:row>
      <xdr:rowOff>110998</xdr:rowOff>
    </xdr:to>
    <xdr:sp macro="" textlink="">
      <xdr:nvSpPr>
        <xdr:cNvPr id="484" name="フローチャート: 判断 483">
          <a:extLst>
            <a:ext uri="{FF2B5EF4-FFF2-40B4-BE49-F238E27FC236}">
              <a16:creationId xmlns:a16="http://schemas.microsoft.com/office/drawing/2014/main" id="{00000000-0008-0000-0E00-0000E4010000}"/>
            </a:ext>
          </a:extLst>
        </xdr:cNvPr>
        <xdr:cNvSpPr/>
      </xdr:nvSpPr>
      <xdr:spPr>
        <a:xfrm>
          <a:off x="21272500" y="669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7112</xdr:rowOff>
    </xdr:from>
    <xdr:to>
      <xdr:col>107</xdr:col>
      <xdr:colOff>101600</xdr:colOff>
      <xdr:row>39</xdr:row>
      <xdr:rowOff>108712</xdr:rowOff>
    </xdr:to>
    <xdr:sp macro="" textlink="">
      <xdr:nvSpPr>
        <xdr:cNvPr id="485" name="フローチャート: 判断 484">
          <a:extLst>
            <a:ext uri="{FF2B5EF4-FFF2-40B4-BE49-F238E27FC236}">
              <a16:creationId xmlns:a16="http://schemas.microsoft.com/office/drawing/2014/main" id="{00000000-0008-0000-0E00-0000E5010000}"/>
            </a:ext>
          </a:extLst>
        </xdr:cNvPr>
        <xdr:cNvSpPr/>
      </xdr:nvSpPr>
      <xdr:spPr>
        <a:xfrm>
          <a:off x="20383500" y="669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18542</xdr:rowOff>
    </xdr:from>
    <xdr:to>
      <xdr:col>102</xdr:col>
      <xdr:colOff>165100</xdr:colOff>
      <xdr:row>39</xdr:row>
      <xdr:rowOff>120142</xdr:rowOff>
    </xdr:to>
    <xdr:sp macro="" textlink="">
      <xdr:nvSpPr>
        <xdr:cNvPr id="486" name="フローチャート: 判断 485">
          <a:extLst>
            <a:ext uri="{FF2B5EF4-FFF2-40B4-BE49-F238E27FC236}">
              <a16:creationId xmlns:a16="http://schemas.microsoft.com/office/drawing/2014/main" id="{00000000-0008-0000-0E00-0000E6010000}"/>
            </a:ext>
          </a:extLst>
        </xdr:cNvPr>
        <xdr:cNvSpPr/>
      </xdr:nvSpPr>
      <xdr:spPr>
        <a:xfrm>
          <a:off x="19494500" y="670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18542</xdr:rowOff>
    </xdr:from>
    <xdr:to>
      <xdr:col>98</xdr:col>
      <xdr:colOff>38100</xdr:colOff>
      <xdr:row>39</xdr:row>
      <xdr:rowOff>120142</xdr:rowOff>
    </xdr:to>
    <xdr:sp macro="" textlink="">
      <xdr:nvSpPr>
        <xdr:cNvPr id="487" name="フローチャート: 判断 486">
          <a:extLst>
            <a:ext uri="{FF2B5EF4-FFF2-40B4-BE49-F238E27FC236}">
              <a16:creationId xmlns:a16="http://schemas.microsoft.com/office/drawing/2014/main" id="{00000000-0008-0000-0E00-0000E7010000}"/>
            </a:ext>
          </a:extLst>
        </xdr:cNvPr>
        <xdr:cNvSpPr/>
      </xdr:nvSpPr>
      <xdr:spPr>
        <a:xfrm>
          <a:off x="18605500" y="670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E00-0000E8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E00-0000E9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E00-0000EA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E00-0000EB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0000000-0008-0000-0E00-0000EC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125984</xdr:rowOff>
    </xdr:from>
    <xdr:to>
      <xdr:col>116</xdr:col>
      <xdr:colOff>114300</xdr:colOff>
      <xdr:row>37</xdr:row>
      <xdr:rowOff>56134</xdr:rowOff>
    </xdr:to>
    <xdr:sp macro="" textlink="">
      <xdr:nvSpPr>
        <xdr:cNvPr id="493" name="楕円 492">
          <a:extLst>
            <a:ext uri="{FF2B5EF4-FFF2-40B4-BE49-F238E27FC236}">
              <a16:creationId xmlns:a16="http://schemas.microsoft.com/office/drawing/2014/main" id="{00000000-0008-0000-0E00-0000ED010000}"/>
            </a:ext>
          </a:extLst>
        </xdr:cNvPr>
        <xdr:cNvSpPr/>
      </xdr:nvSpPr>
      <xdr:spPr>
        <a:xfrm>
          <a:off x="22110700" y="629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148861</xdr:rowOff>
    </xdr:from>
    <xdr:ext cx="469744" cy="259045"/>
    <xdr:sp macro="" textlink="">
      <xdr:nvSpPr>
        <xdr:cNvPr id="494" name="【認定こども園・幼稚園・保育所】&#10;一人当たり面積該当値テキスト">
          <a:extLst>
            <a:ext uri="{FF2B5EF4-FFF2-40B4-BE49-F238E27FC236}">
              <a16:creationId xmlns:a16="http://schemas.microsoft.com/office/drawing/2014/main" id="{00000000-0008-0000-0E00-0000EE010000}"/>
            </a:ext>
          </a:extLst>
        </xdr:cNvPr>
        <xdr:cNvSpPr txBox="1"/>
      </xdr:nvSpPr>
      <xdr:spPr>
        <a:xfrm>
          <a:off x="22199600" y="61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59690</xdr:rowOff>
    </xdr:from>
    <xdr:to>
      <xdr:col>112</xdr:col>
      <xdr:colOff>38100</xdr:colOff>
      <xdr:row>37</xdr:row>
      <xdr:rowOff>161290</xdr:rowOff>
    </xdr:to>
    <xdr:sp macro="" textlink="">
      <xdr:nvSpPr>
        <xdr:cNvPr id="495" name="楕円 494">
          <a:extLst>
            <a:ext uri="{FF2B5EF4-FFF2-40B4-BE49-F238E27FC236}">
              <a16:creationId xmlns:a16="http://schemas.microsoft.com/office/drawing/2014/main" id="{00000000-0008-0000-0E00-0000EF010000}"/>
            </a:ext>
          </a:extLst>
        </xdr:cNvPr>
        <xdr:cNvSpPr/>
      </xdr:nvSpPr>
      <xdr:spPr>
        <a:xfrm>
          <a:off x="21272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5334</xdr:rowOff>
    </xdr:from>
    <xdr:to>
      <xdr:col>116</xdr:col>
      <xdr:colOff>63500</xdr:colOff>
      <xdr:row>37</xdr:row>
      <xdr:rowOff>110490</xdr:rowOff>
    </xdr:to>
    <xdr:cxnSp macro="">
      <xdr:nvCxnSpPr>
        <xdr:cNvPr id="496" name="直線コネクタ 495">
          <a:extLst>
            <a:ext uri="{FF2B5EF4-FFF2-40B4-BE49-F238E27FC236}">
              <a16:creationId xmlns:a16="http://schemas.microsoft.com/office/drawing/2014/main" id="{00000000-0008-0000-0E00-0000F0010000}"/>
            </a:ext>
          </a:extLst>
        </xdr:cNvPr>
        <xdr:cNvCxnSpPr/>
      </xdr:nvCxnSpPr>
      <xdr:spPr>
        <a:xfrm flipV="1">
          <a:off x="21323300" y="6348984"/>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155702</xdr:rowOff>
    </xdr:from>
    <xdr:to>
      <xdr:col>107</xdr:col>
      <xdr:colOff>101600</xdr:colOff>
      <xdr:row>38</xdr:row>
      <xdr:rowOff>85852</xdr:rowOff>
    </xdr:to>
    <xdr:sp macro="" textlink="">
      <xdr:nvSpPr>
        <xdr:cNvPr id="497" name="楕円 496">
          <a:extLst>
            <a:ext uri="{FF2B5EF4-FFF2-40B4-BE49-F238E27FC236}">
              <a16:creationId xmlns:a16="http://schemas.microsoft.com/office/drawing/2014/main" id="{00000000-0008-0000-0E00-0000F1010000}"/>
            </a:ext>
          </a:extLst>
        </xdr:cNvPr>
        <xdr:cNvSpPr/>
      </xdr:nvSpPr>
      <xdr:spPr>
        <a:xfrm>
          <a:off x="20383500" y="649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110490</xdr:rowOff>
    </xdr:from>
    <xdr:to>
      <xdr:col>111</xdr:col>
      <xdr:colOff>177800</xdr:colOff>
      <xdr:row>38</xdr:row>
      <xdr:rowOff>35052</xdr:rowOff>
    </xdr:to>
    <xdr:cxnSp macro="">
      <xdr:nvCxnSpPr>
        <xdr:cNvPr id="498" name="直線コネクタ 497">
          <a:extLst>
            <a:ext uri="{FF2B5EF4-FFF2-40B4-BE49-F238E27FC236}">
              <a16:creationId xmlns:a16="http://schemas.microsoft.com/office/drawing/2014/main" id="{00000000-0008-0000-0E00-0000F2010000}"/>
            </a:ext>
          </a:extLst>
        </xdr:cNvPr>
        <xdr:cNvCxnSpPr/>
      </xdr:nvCxnSpPr>
      <xdr:spPr>
        <a:xfrm flipV="1">
          <a:off x="20434300" y="645414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20828</xdr:rowOff>
    </xdr:from>
    <xdr:to>
      <xdr:col>102</xdr:col>
      <xdr:colOff>165100</xdr:colOff>
      <xdr:row>38</xdr:row>
      <xdr:rowOff>122428</xdr:rowOff>
    </xdr:to>
    <xdr:sp macro="" textlink="">
      <xdr:nvSpPr>
        <xdr:cNvPr id="499" name="楕円 498">
          <a:extLst>
            <a:ext uri="{FF2B5EF4-FFF2-40B4-BE49-F238E27FC236}">
              <a16:creationId xmlns:a16="http://schemas.microsoft.com/office/drawing/2014/main" id="{00000000-0008-0000-0E00-0000F3010000}"/>
            </a:ext>
          </a:extLst>
        </xdr:cNvPr>
        <xdr:cNvSpPr/>
      </xdr:nvSpPr>
      <xdr:spPr>
        <a:xfrm>
          <a:off x="19494500" y="653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35052</xdr:rowOff>
    </xdr:from>
    <xdr:to>
      <xdr:col>107</xdr:col>
      <xdr:colOff>50800</xdr:colOff>
      <xdr:row>38</xdr:row>
      <xdr:rowOff>71628</xdr:rowOff>
    </xdr:to>
    <xdr:cxnSp macro="">
      <xdr:nvCxnSpPr>
        <xdr:cNvPr id="500" name="直線コネクタ 499">
          <a:extLst>
            <a:ext uri="{FF2B5EF4-FFF2-40B4-BE49-F238E27FC236}">
              <a16:creationId xmlns:a16="http://schemas.microsoft.com/office/drawing/2014/main" id="{00000000-0008-0000-0E00-0000F4010000}"/>
            </a:ext>
          </a:extLst>
        </xdr:cNvPr>
        <xdr:cNvCxnSpPr/>
      </xdr:nvCxnSpPr>
      <xdr:spPr>
        <a:xfrm flipV="1">
          <a:off x="19545300" y="65501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32258</xdr:rowOff>
    </xdr:from>
    <xdr:to>
      <xdr:col>98</xdr:col>
      <xdr:colOff>38100</xdr:colOff>
      <xdr:row>38</xdr:row>
      <xdr:rowOff>133858</xdr:rowOff>
    </xdr:to>
    <xdr:sp macro="" textlink="">
      <xdr:nvSpPr>
        <xdr:cNvPr id="501" name="楕円 500">
          <a:extLst>
            <a:ext uri="{FF2B5EF4-FFF2-40B4-BE49-F238E27FC236}">
              <a16:creationId xmlns:a16="http://schemas.microsoft.com/office/drawing/2014/main" id="{00000000-0008-0000-0E00-0000F5010000}"/>
            </a:ext>
          </a:extLst>
        </xdr:cNvPr>
        <xdr:cNvSpPr/>
      </xdr:nvSpPr>
      <xdr:spPr>
        <a:xfrm>
          <a:off x="18605500" y="654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71628</xdr:rowOff>
    </xdr:from>
    <xdr:to>
      <xdr:col>102</xdr:col>
      <xdr:colOff>114300</xdr:colOff>
      <xdr:row>38</xdr:row>
      <xdr:rowOff>83058</xdr:rowOff>
    </xdr:to>
    <xdr:cxnSp macro="">
      <xdr:nvCxnSpPr>
        <xdr:cNvPr id="502" name="直線コネクタ 501">
          <a:extLst>
            <a:ext uri="{FF2B5EF4-FFF2-40B4-BE49-F238E27FC236}">
              <a16:creationId xmlns:a16="http://schemas.microsoft.com/office/drawing/2014/main" id="{00000000-0008-0000-0E00-0000F6010000}"/>
            </a:ext>
          </a:extLst>
        </xdr:cNvPr>
        <xdr:cNvCxnSpPr/>
      </xdr:nvCxnSpPr>
      <xdr:spPr>
        <a:xfrm flipV="1">
          <a:off x="18656300" y="658672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102125</xdr:rowOff>
    </xdr:from>
    <xdr:ext cx="469744" cy="259045"/>
    <xdr:sp macro="" textlink="">
      <xdr:nvSpPr>
        <xdr:cNvPr id="503" name="n_1aveValue【認定こども園・幼稚園・保育所】&#10;一人当たり面積">
          <a:extLst>
            <a:ext uri="{FF2B5EF4-FFF2-40B4-BE49-F238E27FC236}">
              <a16:creationId xmlns:a16="http://schemas.microsoft.com/office/drawing/2014/main" id="{00000000-0008-0000-0E00-0000F7010000}"/>
            </a:ext>
          </a:extLst>
        </xdr:cNvPr>
        <xdr:cNvSpPr txBox="1"/>
      </xdr:nvSpPr>
      <xdr:spPr>
        <a:xfrm>
          <a:off x="21075727" y="678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99839</xdr:rowOff>
    </xdr:from>
    <xdr:ext cx="469744" cy="259045"/>
    <xdr:sp macro="" textlink="">
      <xdr:nvSpPr>
        <xdr:cNvPr id="504" name="n_2aveValue【認定こども園・幼稚園・保育所】&#10;一人当たり面積">
          <a:extLst>
            <a:ext uri="{FF2B5EF4-FFF2-40B4-BE49-F238E27FC236}">
              <a16:creationId xmlns:a16="http://schemas.microsoft.com/office/drawing/2014/main" id="{00000000-0008-0000-0E00-0000F8010000}"/>
            </a:ext>
          </a:extLst>
        </xdr:cNvPr>
        <xdr:cNvSpPr txBox="1"/>
      </xdr:nvSpPr>
      <xdr:spPr>
        <a:xfrm>
          <a:off x="20199427" y="6786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111269</xdr:rowOff>
    </xdr:from>
    <xdr:ext cx="469744" cy="259045"/>
    <xdr:sp macro="" textlink="">
      <xdr:nvSpPr>
        <xdr:cNvPr id="505" name="n_3aveValue【認定こども園・幼稚園・保育所】&#10;一人当たり面積">
          <a:extLst>
            <a:ext uri="{FF2B5EF4-FFF2-40B4-BE49-F238E27FC236}">
              <a16:creationId xmlns:a16="http://schemas.microsoft.com/office/drawing/2014/main" id="{00000000-0008-0000-0E00-0000F9010000}"/>
            </a:ext>
          </a:extLst>
        </xdr:cNvPr>
        <xdr:cNvSpPr txBox="1"/>
      </xdr:nvSpPr>
      <xdr:spPr>
        <a:xfrm>
          <a:off x="19310427" y="679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111269</xdr:rowOff>
    </xdr:from>
    <xdr:ext cx="469744" cy="259045"/>
    <xdr:sp macro="" textlink="">
      <xdr:nvSpPr>
        <xdr:cNvPr id="506" name="n_4aveValue【認定こども園・幼稚園・保育所】&#10;一人当たり面積">
          <a:extLst>
            <a:ext uri="{FF2B5EF4-FFF2-40B4-BE49-F238E27FC236}">
              <a16:creationId xmlns:a16="http://schemas.microsoft.com/office/drawing/2014/main" id="{00000000-0008-0000-0E00-0000FA010000}"/>
            </a:ext>
          </a:extLst>
        </xdr:cNvPr>
        <xdr:cNvSpPr txBox="1"/>
      </xdr:nvSpPr>
      <xdr:spPr>
        <a:xfrm>
          <a:off x="18421427" y="679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6367</xdr:rowOff>
    </xdr:from>
    <xdr:ext cx="469744" cy="259045"/>
    <xdr:sp macro="" textlink="">
      <xdr:nvSpPr>
        <xdr:cNvPr id="507" name="n_1mainValue【認定こども園・幼稚園・保育所】&#10;一人当たり面積">
          <a:extLst>
            <a:ext uri="{FF2B5EF4-FFF2-40B4-BE49-F238E27FC236}">
              <a16:creationId xmlns:a16="http://schemas.microsoft.com/office/drawing/2014/main" id="{00000000-0008-0000-0E00-0000FB010000}"/>
            </a:ext>
          </a:extLst>
        </xdr:cNvPr>
        <xdr:cNvSpPr txBox="1"/>
      </xdr:nvSpPr>
      <xdr:spPr>
        <a:xfrm>
          <a:off x="21075727" y="617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102379</xdr:rowOff>
    </xdr:from>
    <xdr:ext cx="469744" cy="259045"/>
    <xdr:sp macro="" textlink="">
      <xdr:nvSpPr>
        <xdr:cNvPr id="508" name="n_2mainValue【認定こども園・幼稚園・保育所】&#10;一人当たり面積">
          <a:extLst>
            <a:ext uri="{FF2B5EF4-FFF2-40B4-BE49-F238E27FC236}">
              <a16:creationId xmlns:a16="http://schemas.microsoft.com/office/drawing/2014/main" id="{00000000-0008-0000-0E00-0000FC010000}"/>
            </a:ext>
          </a:extLst>
        </xdr:cNvPr>
        <xdr:cNvSpPr txBox="1"/>
      </xdr:nvSpPr>
      <xdr:spPr>
        <a:xfrm>
          <a:off x="20199427" y="627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138955</xdr:rowOff>
    </xdr:from>
    <xdr:ext cx="469744" cy="259045"/>
    <xdr:sp macro="" textlink="">
      <xdr:nvSpPr>
        <xdr:cNvPr id="509" name="n_3mainValue【認定こども園・幼稚園・保育所】&#10;一人当たり面積">
          <a:extLst>
            <a:ext uri="{FF2B5EF4-FFF2-40B4-BE49-F238E27FC236}">
              <a16:creationId xmlns:a16="http://schemas.microsoft.com/office/drawing/2014/main" id="{00000000-0008-0000-0E00-0000FD010000}"/>
            </a:ext>
          </a:extLst>
        </xdr:cNvPr>
        <xdr:cNvSpPr txBox="1"/>
      </xdr:nvSpPr>
      <xdr:spPr>
        <a:xfrm>
          <a:off x="19310427" y="631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150385</xdr:rowOff>
    </xdr:from>
    <xdr:ext cx="469744" cy="259045"/>
    <xdr:sp macro="" textlink="">
      <xdr:nvSpPr>
        <xdr:cNvPr id="510" name="n_4mainValue【認定こども園・幼稚園・保育所】&#10;一人当たり面積">
          <a:extLst>
            <a:ext uri="{FF2B5EF4-FFF2-40B4-BE49-F238E27FC236}">
              <a16:creationId xmlns:a16="http://schemas.microsoft.com/office/drawing/2014/main" id="{00000000-0008-0000-0E00-0000FE010000}"/>
            </a:ext>
          </a:extLst>
        </xdr:cNvPr>
        <xdr:cNvSpPr txBox="1"/>
      </xdr:nvSpPr>
      <xdr:spPr>
        <a:xfrm>
          <a:off x="18421427" y="6322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00000000-0008-0000-0E00-0000FF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00000000-0008-0000-0E00-000000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00000000-0008-0000-0E00-000001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00000000-0008-0000-0E00-000002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00000000-0008-0000-0E00-000003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00000000-0008-0000-0E00-000004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00000000-0008-0000-0E00-000005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00000000-0008-0000-0E00-000006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00000000-0008-0000-0E00-000007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00000000-0008-0000-0E00-000008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00000000-0008-0000-0E00-000009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a:extLst>
            <a:ext uri="{FF2B5EF4-FFF2-40B4-BE49-F238E27FC236}">
              <a16:creationId xmlns:a16="http://schemas.microsoft.com/office/drawing/2014/main" id="{00000000-0008-0000-0E00-00000A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a:extLst>
            <a:ext uri="{FF2B5EF4-FFF2-40B4-BE49-F238E27FC236}">
              <a16:creationId xmlns:a16="http://schemas.microsoft.com/office/drawing/2014/main" id="{00000000-0008-0000-0E00-00000B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a:extLst>
            <a:ext uri="{FF2B5EF4-FFF2-40B4-BE49-F238E27FC236}">
              <a16:creationId xmlns:a16="http://schemas.microsoft.com/office/drawing/2014/main" id="{00000000-0008-0000-0E00-00000C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a:extLst>
            <a:ext uri="{FF2B5EF4-FFF2-40B4-BE49-F238E27FC236}">
              <a16:creationId xmlns:a16="http://schemas.microsoft.com/office/drawing/2014/main" id="{00000000-0008-0000-0E00-00000D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a:extLst>
            <a:ext uri="{FF2B5EF4-FFF2-40B4-BE49-F238E27FC236}">
              <a16:creationId xmlns:a16="http://schemas.microsoft.com/office/drawing/2014/main" id="{00000000-0008-0000-0E00-00000E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a:extLst>
            <a:ext uri="{FF2B5EF4-FFF2-40B4-BE49-F238E27FC236}">
              <a16:creationId xmlns:a16="http://schemas.microsoft.com/office/drawing/2014/main" id="{00000000-0008-0000-0E00-00000F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a:extLst>
            <a:ext uri="{FF2B5EF4-FFF2-40B4-BE49-F238E27FC236}">
              <a16:creationId xmlns:a16="http://schemas.microsoft.com/office/drawing/2014/main" id="{00000000-0008-0000-0E00-000010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a:extLst>
            <a:ext uri="{FF2B5EF4-FFF2-40B4-BE49-F238E27FC236}">
              <a16:creationId xmlns:a16="http://schemas.microsoft.com/office/drawing/2014/main" id="{00000000-0008-0000-0E00-000011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a:extLst>
            <a:ext uri="{FF2B5EF4-FFF2-40B4-BE49-F238E27FC236}">
              <a16:creationId xmlns:a16="http://schemas.microsoft.com/office/drawing/2014/main" id="{00000000-0008-0000-0E00-000012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a:extLst>
            <a:ext uri="{FF2B5EF4-FFF2-40B4-BE49-F238E27FC236}">
              <a16:creationId xmlns:a16="http://schemas.microsoft.com/office/drawing/2014/main" id="{00000000-0008-0000-0E00-000013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id="{00000000-0008-0000-0E00-000014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a:extLst>
            <a:ext uri="{FF2B5EF4-FFF2-40B4-BE49-F238E27FC236}">
              <a16:creationId xmlns:a16="http://schemas.microsoft.com/office/drawing/2014/main" id="{00000000-0008-0000-0E00-000015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a:extLst>
            <a:ext uri="{FF2B5EF4-FFF2-40B4-BE49-F238E27FC236}">
              <a16:creationId xmlns:a16="http://schemas.microsoft.com/office/drawing/2014/main" id="{00000000-0008-0000-0E00-000016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133350</xdr:rowOff>
    </xdr:from>
    <xdr:to>
      <xdr:col>85</xdr:col>
      <xdr:colOff>126364</xdr:colOff>
      <xdr:row>62</xdr:row>
      <xdr:rowOff>160020</xdr:rowOff>
    </xdr:to>
    <xdr:cxnSp macro="">
      <xdr:nvCxnSpPr>
        <xdr:cNvPr id="535" name="直線コネクタ 534">
          <a:extLst>
            <a:ext uri="{FF2B5EF4-FFF2-40B4-BE49-F238E27FC236}">
              <a16:creationId xmlns:a16="http://schemas.microsoft.com/office/drawing/2014/main" id="{00000000-0008-0000-0E00-000017020000}"/>
            </a:ext>
          </a:extLst>
        </xdr:cNvPr>
        <xdr:cNvCxnSpPr/>
      </xdr:nvCxnSpPr>
      <xdr:spPr>
        <a:xfrm flipV="1">
          <a:off x="16318864" y="9734550"/>
          <a:ext cx="0" cy="1055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163847</xdr:rowOff>
    </xdr:from>
    <xdr:ext cx="405111" cy="259045"/>
    <xdr:sp macro="" textlink="">
      <xdr:nvSpPr>
        <xdr:cNvPr id="536" name="【学校施設】&#10;有形固定資産減価償却率最小値テキスト">
          <a:extLst>
            <a:ext uri="{FF2B5EF4-FFF2-40B4-BE49-F238E27FC236}">
              <a16:creationId xmlns:a16="http://schemas.microsoft.com/office/drawing/2014/main" id="{00000000-0008-0000-0E00-000018020000}"/>
            </a:ext>
          </a:extLst>
        </xdr:cNvPr>
        <xdr:cNvSpPr txBox="1"/>
      </xdr:nvSpPr>
      <xdr:spPr>
        <a:xfrm>
          <a:off x="16357600" y="1079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160020</xdr:rowOff>
    </xdr:from>
    <xdr:to>
      <xdr:col>86</xdr:col>
      <xdr:colOff>25400</xdr:colOff>
      <xdr:row>62</xdr:row>
      <xdr:rowOff>160020</xdr:rowOff>
    </xdr:to>
    <xdr:cxnSp macro="">
      <xdr:nvCxnSpPr>
        <xdr:cNvPr id="537" name="直線コネクタ 536">
          <a:extLst>
            <a:ext uri="{FF2B5EF4-FFF2-40B4-BE49-F238E27FC236}">
              <a16:creationId xmlns:a16="http://schemas.microsoft.com/office/drawing/2014/main" id="{00000000-0008-0000-0E00-000019020000}"/>
            </a:ext>
          </a:extLst>
        </xdr:cNvPr>
        <xdr:cNvCxnSpPr/>
      </xdr:nvCxnSpPr>
      <xdr:spPr>
        <a:xfrm>
          <a:off x="16230600" y="1078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80027</xdr:rowOff>
    </xdr:from>
    <xdr:ext cx="405111" cy="259045"/>
    <xdr:sp macro="" textlink="">
      <xdr:nvSpPr>
        <xdr:cNvPr id="538" name="【学校施設】&#10;有形固定資産減価償却率最大値テキスト">
          <a:extLst>
            <a:ext uri="{FF2B5EF4-FFF2-40B4-BE49-F238E27FC236}">
              <a16:creationId xmlns:a16="http://schemas.microsoft.com/office/drawing/2014/main" id="{00000000-0008-0000-0E00-00001A020000}"/>
            </a:ext>
          </a:extLst>
        </xdr:cNvPr>
        <xdr:cNvSpPr txBox="1"/>
      </xdr:nvSpPr>
      <xdr:spPr>
        <a:xfrm>
          <a:off x="16357600" y="9509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133350</xdr:rowOff>
    </xdr:from>
    <xdr:to>
      <xdr:col>86</xdr:col>
      <xdr:colOff>25400</xdr:colOff>
      <xdr:row>56</xdr:row>
      <xdr:rowOff>133350</xdr:rowOff>
    </xdr:to>
    <xdr:cxnSp macro="">
      <xdr:nvCxnSpPr>
        <xdr:cNvPr id="539" name="直線コネクタ 538">
          <a:extLst>
            <a:ext uri="{FF2B5EF4-FFF2-40B4-BE49-F238E27FC236}">
              <a16:creationId xmlns:a16="http://schemas.microsoft.com/office/drawing/2014/main" id="{00000000-0008-0000-0E00-00001B020000}"/>
            </a:ext>
          </a:extLst>
        </xdr:cNvPr>
        <xdr:cNvCxnSpPr/>
      </xdr:nvCxnSpPr>
      <xdr:spPr>
        <a:xfrm>
          <a:off x="16230600" y="973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12082</xdr:rowOff>
    </xdr:from>
    <xdr:ext cx="405111" cy="259045"/>
    <xdr:sp macro="" textlink="">
      <xdr:nvSpPr>
        <xdr:cNvPr id="540" name="【学校施設】&#10;有形固定資産減価償却率平均値テキスト">
          <a:extLst>
            <a:ext uri="{FF2B5EF4-FFF2-40B4-BE49-F238E27FC236}">
              <a16:creationId xmlns:a16="http://schemas.microsoft.com/office/drawing/2014/main" id="{00000000-0008-0000-0E00-00001C020000}"/>
            </a:ext>
          </a:extLst>
        </xdr:cNvPr>
        <xdr:cNvSpPr txBox="1"/>
      </xdr:nvSpPr>
      <xdr:spPr>
        <a:xfrm>
          <a:off x="16357600" y="10127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160655</xdr:rowOff>
    </xdr:from>
    <xdr:to>
      <xdr:col>85</xdr:col>
      <xdr:colOff>177800</xdr:colOff>
      <xdr:row>60</xdr:row>
      <xdr:rowOff>90805</xdr:rowOff>
    </xdr:to>
    <xdr:sp macro="" textlink="">
      <xdr:nvSpPr>
        <xdr:cNvPr id="541" name="フローチャート: 判断 540">
          <a:extLst>
            <a:ext uri="{FF2B5EF4-FFF2-40B4-BE49-F238E27FC236}">
              <a16:creationId xmlns:a16="http://schemas.microsoft.com/office/drawing/2014/main" id="{00000000-0008-0000-0E00-00001D020000}"/>
            </a:ext>
          </a:extLst>
        </xdr:cNvPr>
        <xdr:cNvSpPr/>
      </xdr:nvSpPr>
      <xdr:spPr>
        <a:xfrm>
          <a:off x="162687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158750</xdr:rowOff>
    </xdr:from>
    <xdr:to>
      <xdr:col>81</xdr:col>
      <xdr:colOff>101600</xdr:colOff>
      <xdr:row>60</xdr:row>
      <xdr:rowOff>88900</xdr:rowOff>
    </xdr:to>
    <xdr:sp macro="" textlink="">
      <xdr:nvSpPr>
        <xdr:cNvPr id="542" name="フローチャート: 判断 541">
          <a:extLst>
            <a:ext uri="{FF2B5EF4-FFF2-40B4-BE49-F238E27FC236}">
              <a16:creationId xmlns:a16="http://schemas.microsoft.com/office/drawing/2014/main" id="{00000000-0008-0000-0E00-00001E020000}"/>
            </a:ext>
          </a:extLst>
        </xdr:cNvPr>
        <xdr:cNvSpPr/>
      </xdr:nvSpPr>
      <xdr:spPr>
        <a:xfrm>
          <a:off x="15430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162560</xdr:rowOff>
    </xdr:from>
    <xdr:to>
      <xdr:col>76</xdr:col>
      <xdr:colOff>165100</xdr:colOff>
      <xdr:row>60</xdr:row>
      <xdr:rowOff>92710</xdr:rowOff>
    </xdr:to>
    <xdr:sp macro="" textlink="">
      <xdr:nvSpPr>
        <xdr:cNvPr id="543" name="フローチャート: 判断 542">
          <a:extLst>
            <a:ext uri="{FF2B5EF4-FFF2-40B4-BE49-F238E27FC236}">
              <a16:creationId xmlns:a16="http://schemas.microsoft.com/office/drawing/2014/main" id="{00000000-0008-0000-0E00-00001F020000}"/>
            </a:ext>
          </a:extLst>
        </xdr:cNvPr>
        <xdr:cNvSpPr/>
      </xdr:nvSpPr>
      <xdr:spPr>
        <a:xfrm>
          <a:off x="14541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130175</xdr:rowOff>
    </xdr:from>
    <xdr:to>
      <xdr:col>72</xdr:col>
      <xdr:colOff>38100</xdr:colOff>
      <xdr:row>60</xdr:row>
      <xdr:rowOff>60325</xdr:rowOff>
    </xdr:to>
    <xdr:sp macro="" textlink="">
      <xdr:nvSpPr>
        <xdr:cNvPr id="544" name="フローチャート: 判断 543">
          <a:extLst>
            <a:ext uri="{FF2B5EF4-FFF2-40B4-BE49-F238E27FC236}">
              <a16:creationId xmlns:a16="http://schemas.microsoft.com/office/drawing/2014/main" id="{00000000-0008-0000-0E00-000020020000}"/>
            </a:ext>
          </a:extLst>
        </xdr:cNvPr>
        <xdr:cNvSpPr/>
      </xdr:nvSpPr>
      <xdr:spPr>
        <a:xfrm>
          <a:off x="13652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116840</xdr:rowOff>
    </xdr:from>
    <xdr:to>
      <xdr:col>67</xdr:col>
      <xdr:colOff>101600</xdr:colOff>
      <xdr:row>60</xdr:row>
      <xdr:rowOff>46990</xdr:rowOff>
    </xdr:to>
    <xdr:sp macro="" textlink="">
      <xdr:nvSpPr>
        <xdr:cNvPr id="545" name="フローチャート: 判断 544">
          <a:extLst>
            <a:ext uri="{FF2B5EF4-FFF2-40B4-BE49-F238E27FC236}">
              <a16:creationId xmlns:a16="http://schemas.microsoft.com/office/drawing/2014/main" id="{00000000-0008-0000-0E00-000021020000}"/>
            </a:ext>
          </a:extLst>
        </xdr:cNvPr>
        <xdr:cNvSpPr/>
      </xdr:nvSpPr>
      <xdr:spPr>
        <a:xfrm>
          <a:off x="12763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E00-000022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E00-000023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E00-000024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E00-000025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0000000-0008-0000-0E00-000026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166370</xdr:rowOff>
    </xdr:from>
    <xdr:to>
      <xdr:col>85</xdr:col>
      <xdr:colOff>177800</xdr:colOff>
      <xdr:row>60</xdr:row>
      <xdr:rowOff>96520</xdr:rowOff>
    </xdr:to>
    <xdr:sp macro="" textlink="">
      <xdr:nvSpPr>
        <xdr:cNvPr id="551" name="楕円 550">
          <a:extLst>
            <a:ext uri="{FF2B5EF4-FFF2-40B4-BE49-F238E27FC236}">
              <a16:creationId xmlns:a16="http://schemas.microsoft.com/office/drawing/2014/main" id="{00000000-0008-0000-0E00-000027020000}"/>
            </a:ext>
          </a:extLst>
        </xdr:cNvPr>
        <xdr:cNvSpPr/>
      </xdr:nvSpPr>
      <xdr:spPr>
        <a:xfrm>
          <a:off x="162687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144797</xdr:rowOff>
    </xdr:from>
    <xdr:ext cx="405111" cy="259045"/>
    <xdr:sp macro="" textlink="">
      <xdr:nvSpPr>
        <xdr:cNvPr id="552" name="【学校施設】&#10;有形固定資産減価償却率該当値テキスト">
          <a:extLst>
            <a:ext uri="{FF2B5EF4-FFF2-40B4-BE49-F238E27FC236}">
              <a16:creationId xmlns:a16="http://schemas.microsoft.com/office/drawing/2014/main" id="{00000000-0008-0000-0E00-000028020000}"/>
            </a:ext>
          </a:extLst>
        </xdr:cNvPr>
        <xdr:cNvSpPr txBox="1"/>
      </xdr:nvSpPr>
      <xdr:spPr>
        <a:xfrm>
          <a:off x="16357600"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145415</xdr:rowOff>
    </xdr:from>
    <xdr:to>
      <xdr:col>81</xdr:col>
      <xdr:colOff>101600</xdr:colOff>
      <xdr:row>60</xdr:row>
      <xdr:rowOff>75565</xdr:rowOff>
    </xdr:to>
    <xdr:sp macro="" textlink="">
      <xdr:nvSpPr>
        <xdr:cNvPr id="553" name="楕円 552">
          <a:extLst>
            <a:ext uri="{FF2B5EF4-FFF2-40B4-BE49-F238E27FC236}">
              <a16:creationId xmlns:a16="http://schemas.microsoft.com/office/drawing/2014/main" id="{00000000-0008-0000-0E00-000029020000}"/>
            </a:ext>
          </a:extLst>
        </xdr:cNvPr>
        <xdr:cNvSpPr/>
      </xdr:nvSpPr>
      <xdr:spPr>
        <a:xfrm>
          <a:off x="15430500" y="102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24765</xdr:rowOff>
    </xdr:from>
    <xdr:to>
      <xdr:col>85</xdr:col>
      <xdr:colOff>127000</xdr:colOff>
      <xdr:row>60</xdr:row>
      <xdr:rowOff>45720</xdr:rowOff>
    </xdr:to>
    <xdr:cxnSp macro="">
      <xdr:nvCxnSpPr>
        <xdr:cNvPr id="554" name="直線コネクタ 553">
          <a:extLst>
            <a:ext uri="{FF2B5EF4-FFF2-40B4-BE49-F238E27FC236}">
              <a16:creationId xmlns:a16="http://schemas.microsoft.com/office/drawing/2014/main" id="{00000000-0008-0000-0E00-00002A020000}"/>
            </a:ext>
          </a:extLst>
        </xdr:cNvPr>
        <xdr:cNvCxnSpPr/>
      </xdr:nvCxnSpPr>
      <xdr:spPr>
        <a:xfrm>
          <a:off x="15481300" y="1031176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147320</xdr:rowOff>
    </xdr:from>
    <xdr:to>
      <xdr:col>76</xdr:col>
      <xdr:colOff>165100</xdr:colOff>
      <xdr:row>60</xdr:row>
      <xdr:rowOff>77470</xdr:rowOff>
    </xdr:to>
    <xdr:sp macro="" textlink="">
      <xdr:nvSpPr>
        <xdr:cNvPr id="555" name="楕円 554">
          <a:extLst>
            <a:ext uri="{FF2B5EF4-FFF2-40B4-BE49-F238E27FC236}">
              <a16:creationId xmlns:a16="http://schemas.microsoft.com/office/drawing/2014/main" id="{00000000-0008-0000-0E00-00002B020000}"/>
            </a:ext>
          </a:extLst>
        </xdr:cNvPr>
        <xdr:cNvSpPr/>
      </xdr:nvSpPr>
      <xdr:spPr>
        <a:xfrm>
          <a:off x="14541500" y="1026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24765</xdr:rowOff>
    </xdr:from>
    <xdr:to>
      <xdr:col>81</xdr:col>
      <xdr:colOff>50800</xdr:colOff>
      <xdr:row>60</xdr:row>
      <xdr:rowOff>26670</xdr:rowOff>
    </xdr:to>
    <xdr:cxnSp macro="">
      <xdr:nvCxnSpPr>
        <xdr:cNvPr id="556" name="直線コネクタ 555">
          <a:extLst>
            <a:ext uri="{FF2B5EF4-FFF2-40B4-BE49-F238E27FC236}">
              <a16:creationId xmlns:a16="http://schemas.microsoft.com/office/drawing/2014/main" id="{00000000-0008-0000-0E00-00002C020000}"/>
            </a:ext>
          </a:extLst>
        </xdr:cNvPr>
        <xdr:cNvCxnSpPr/>
      </xdr:nvCxnSpPr>
      <xdr:spPr>
        <a:xfrm flipV="1">
          <a:off x="14592300" y="1031176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145415</xdr:rowOff>
    </xdr:from>
    <xdr:to>
      <xdr:col>72</xdr:col>
      <xdr:colOff>38100</xdr:colOff>
      <xdr:row>60</xdr:row>
      <xdr:rowOff>75565</xdr:rowOff>
    </xdr:to>
    <xdr:sp macro="" textlink="">
      <xdr:nvSpPr>
        <xdr:cNvPr id="557" name="楕円 556">
          <a:extLst>
            <a:ext uri="{FF2B5EF4-FFF2-40B4-BE49-F238E27FC236}">
              <a16:creationId xmlns:a16="http://schemas.microsoft.com/office/drawing/2014/main" id="{00000000-0008-0000-0E00-00002D020000}"/>
            </a:ext>
          </a:extLst>
        </xdr:cNvPr>
        <xdr:cNvSpPr/>
      </xdr:nvSpPr>
      <xdr:spPr>
        <a:xfrm>
          <a:off x="13652500" y="102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24765</xdr:rowOff>
    </xdr:from>
    <xdr:to>
      <xdr:col>76</xdr:col>
      <xdr:colOff>114300</xdr:colOff>
      <xdr:row>60</xdr:row>
      <xdr:rowOff>26670</xdr:rowOff>
    </xdr:to>
    <xdr:cxnSp macro="">
      <xdr:nvCxnSpPr>
        <xdr:cNvPr id="558" name="直線コネクタ 557">
          <a:extLst>
            <a:ext uri="{FF2B5EF4-FFF2-40B4-BE49-F238E27FC236}">
              <a16:creationId xmlns:a16="http://schemas.microsoft.com/office/drawing/2014/main" id="{00000000-0008-0000-0E00-00002E020000}"/>
            </a:ext>
          </a:extLst>
        </xdr:cNvPr>
        <xdr:cNvCxnSpPr/>
      </xdr:nvCxnSpPr>
      <xdr:spPr>
        <a:xfrm>
          <a:off x="13703300" y="1031176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147320</xdr:rowOff>
    </xdr:from>
    <xdr:to>
      <xdr:col>67</xdr:col>
      <xdr:colOff>101600</xdr:colOff>
      <xdr:row>60</xdr:row>
      <xdr:rowOff>77470</xdr:rowOff>
    </xdr:to>
    <xdr:sp macro="" textlink="">
      <xdr:nvSpPr>
        <xdr:cNvPr id="559" name="楕円 558">
          <a:extLst>
            <a:ext uri="{FF2B5EF4-FFF2-40B4-BE49-F238E27FC236}">
              <a16:creationId xmlns:a16="http://schemas.microsoft.com/office/drawing/2014/main" id="{00000000-0008-0000-0E00-00002F020000}"/>
            </a:ext>
          </a:extLst>
        </xdr:cNvPr>
        <xdr:cNvSpPr/>
      </xdr:nvSpPr>
      <xdr:spPr>
        <a:xfrm>
          <a:off x="12763500" y="1026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24765</xdr:rowOff>
    </xdr:from>
    <xdr:to>
      <xdr:col>71</xdr:col>
      <xdr:colOff>177800</xdr:colOff>
      <xdr:row>60</xdr:row>
      <xdr:rowOff>26670</xdr:rowOff>
    </xdr:to>
    <xdr:cxnSp macro="">
      <xdr:nvCxnSpPr>
        <xdr:cNvPr id="560" name="直線コネクタ 559">
          <a:extLst>
            <a:ext uri="{FF2B5EF4-FFF2-40B4-BE49-F238E27FC236}">
              <a16:creationId xmlns:a16="http://schemas.microsoft.com/office/drawing/2014/main" id="{00000000-0008-0000-0E00-000030020000}"/>
            </a:ext>
          </a:extLst>
        </xdr:cNvPr>
        <xdr:cNvCxnSpPr/>
      </xdr:nvCxnSpPr>
      <xdr:spPr>
        <a:xfrm flipV="1">
          <a:off x="12814300" y="1031176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80027</xdr:rowOff>
    </xdr:from>
    <xdr:ext cx="405111" cy="259045"/>
    <xdr:sp macro="" textlink="">
      <xdr:nvSpPr>
        <xdr:cNvPr id="561" name="n_1aveValue【学校施設】&#10;有形固定資産減価償却率">
          <a:extLst>
            <a:ext uri="{FF2B5EF4-FFF2-40B4-BE49-F238E27FC236}">
              <a16:creationId xmlns:a16="http://schemas.microsoft.com/office/drawing/2014/main" id="{00000000-0008-0000-0E00-000031020000}"/>
            </a:ext>
          </a:extLst>
        </xdr:cNvPr>
        <xdr:cNvSpPr txBox="1"/>
      </xdr:nvSpPr>
      <xdr:spPr>
        <a:xfrm>
          <a:off x="152660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83837</xdr:rowOff>
    </xdr:from>
    <xdr:ext cx="405111" cy="259045"/>
    <xdr:sp macro="" textlink="">
      <xdr:nvSpPr>
        <xdr:cNvPr id="562" name="n_2aveValue【学校施設】&#10;有形固定資産減価償却率">
          <a:extLst>
            <a:ext uri="{FF2B5EF4-FFF2-40B4-BE49-F238E27FC236}">
              <a16:creationId xmlns:a16="http://schemas.microsoft.com/office/drawing/2014/main" id="{00000000-0008-0000-0E00-000032020000}"/>
            </a:ext>
          </a:extLst>
        </xdr:cNvPr>
        <xdr:cNvSpPr txBox="1"/>
      </xdr:nvSpPr>
      <xdr:spPr>
        <a:xfrm>
          <a:off x="143897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76852</xdr:rowOff>
    </xdr:from>
    <xdr:ext cx="405111" cy="259045"/>
    <xdr:sp macro="" textlink="">
      <xdr:nvSpPr>
        <xdr:cNvPr id="563" name="n_3aveValue【学校施設】&#10;有形固定資産減価償却率">
          <a:extLst>
            <a:ext uri="{FF2B5EF4-FFF2-40B4-BE49-F238E27FC236}">
              <a16:creationId xmlns:a16="http://schemas.microsoft.com/office/drawing/2014/main" id="{00000000-0008-0000-0E00-000033020000}"/>
            </a:ext>
          </a:extLst>
        </xdr:cNvPr>
        <xdr:cNvSpPr txBox="1"/>
      </xdr:nvSpPr>
      <xdr:spPr>
        <a:xfrm>
          <a:off x="135007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63517</xdr:rowOff>
    </xdr:from>
    <xdr:ext cx="405111" cy="259045"/>
    <xdr:sp macro="" textlink="">
      <xdr:nvSpPr>
        <xdr:cNvPr id="564" name="n_4aveValue【学校施設】&#10;有形固定資産減価償却率">
          <a:extLst>
            <a:ext uri="{FF2B5EF4-FFF2-40B4-BE49-F238E27FC236}">
              <a16:creationId xmlns:a16="http://schemas.microsoft.com/office/drawing/2014/main" id="{00000000-0008-0000-0E00-000034020000}"/>
            </a:ext>
          </a:extLst>
        </xdr:cNvPr>
        <xdr:cNvSpPr txBox="1"/>
      </xdr:nvSpPr>
      <xdr:spPr>
        <a:xfrm>
          <a:off x="12611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92092</xdr:rowOff>
    </xdr:from>
    <xdr:ext cx="405111" cy="259045"/>
    <xdr:sp macro="" textlink="">
      <xdr:nvSpPr>
        <xdr:cNvPr id="565" name="n_1mainValue【学校施設】&#10;有形固定資産減価償却率">
          <a:extLst>
            <a:ext uri="{FF2B5EF4-FFF2-40B4-BE49-F238E27FC236}">
              <a16:creationId xmlns:a16="http://schemas.microsoft.com/office/drawing/2014/main" id="{00000000-0008-0000-0E00-000035020000}"/>
            </a:ext>
          </a:extLst>
        </xdr:cNvPr>
        <xdr:cNvSpPr txBox="1"/>
      </xdr:nvSpPr>
      <xdr:spPr>
        <a:xfrm>
          <a:off x="152660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93997</xdr:rowOff>
    </xdr:from>
    <xdr:ext cx="405111" cy="259045"/>
    <xdr:sp macro="" textlink="">
      <xdr:nvSpPr>
        <xdr:cNvPr id="566" name="n_2mainValue【学校施設】&#10;有形固定資産減価償却率">
          <a:extLst>
            <a:ext uri="{FF2B5EF4-FFF2-40B4-BE49-F238E27FC236}">
              <a16:creationId xmlns:a16="http://schemas.microsoft.com/office/drawing/2014/main" id="{00000000-0008-0000-0E00-000036020000}"/>
            </a:ext>
          </a:extLst>
        </xdr:cNvPr>
        <xdr:cNvSpPr txBox="1"/>
      </xdr:nvSpPr>
      <xdr:spPr>
        <a:xfrm>
          <a:off x="143897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66692</xdr:rowOff>
    </xdr:from>
    <xdr:ext cx="405111" cy="259045"/>
    <xdr:sp macro="" textlink="">
      <xdr:nvSpPr>
        <xdr:cNvPr id="567" name="n_3mainValue【学校施設】&#10;有形固定資産減価償却率">
          <a:extLst>
            <a:ext uri="{FF2B5EF4-FFF2-40B4-BE49-F238E27FC236}">
              <a16:creationId xmlns:a16="http://schemas.microsoft.com/office/drawing/2014/main" id="{00000000-0008-0000-0E00-000037020000}"/>
            </a:ext>
          </a:extLst>
        </xdr:cNvPr>
        <xdr:cNvSpPr txBox="1"/>
      </xdr:nvSpPr>
      <xdr:spPr>
        <a:xfrm>
          <a:off x="135007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68597</xdr:rowOff>
    </xdr:from>
    <xdr:ext cx="405111" cy="259045"/>
    <xdr:sp macro="" textlink="">
      <xdr:nvSpPr>
        <xdr:cNvPr id="568" name="n_4mainValue【学校施設】&#10;有形固定資産減価償却率">
          <a:extLst>
            <a:ext uri="{FF2B5EF4-FFF2-40B4-BE49-F238E27FC236}">
              <a16:creationId xmlns:a16="http://schemas.microsoft.com/office/drawing/2014/main" id="{00000000-0008-0000-0E00-000038020000}"/>
            </a:ext>
          </a:extLst>
        </xdr:cNvPr>
        <xdr:cNvSpPr txBox="1"/>
      </xdr:nvSpPr>
      <xdr:spPr>
        <a:xfrm>
          <a:off x="12611744"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00000000-0008-0000-0E00-000039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00000000-0008-0000-0E00-00003A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00000000-0008-0000-0E00-00003B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00000000-0008-0000-0E00-00003C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00000000-0008-0000-0E00-00003D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00000000-0008-0000-0E00-00003E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00000000-0008-0000-0E00-00003F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00000000-0008-0000-0E00-000040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id="{00000000-0008-0000-0E00-000041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00000000-0008-0000-0E00-000042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a:extLst>
            <a:ext uri="{FF2B5EF4-FFF2-40B4-BE49-F238E27FC236}">
              <a16:creationId xmlns:a16="http://schemas.microsoft.com/office/drawing/2014/main" id="{00000000-0008-0000-0E00-000045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a:extLst>
            <a:ext uri="{FF2B5EF4-FFF2-40B4-BE49-F238E27FC236}">
              <a16:creationId xmlns:a16="http://schemas.microsoft.com/office/drawing/2014/main" id="{00000000-0008-0000-0E00-000047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4" name="テキスト ボックス 583">
          <a:extLst>
            <a:ext uri="{FF2B5EF4-FFF2-40B4-BE49-F238E27FC236}">
              <a16:creationId xmlns:a16="http://schemas.microsoft.com/office/drawing/2014/main" id="{00000000-0008-0000-0E00-000048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a:extLst>
            <a:ext uri="{FF2B5EF4-FFF2-40B4-BE49-F238E27FC236}">
              <a16:creationId xmlns:a16="http://schemas.microsoft.com/office/drawing/2014/main" id="{00000000-0008-0000-0E00-000049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6" name="テキスト ボックス 585">
          <a:extLst>
            <a:ext uri="{FF2B5EF4-FFF2-40B4-BE49-F238E27FC236}">
              <a16:creationId xmlns:a16="http://schemas.microsoft.com/office/drawing/2014/main" id="{00000000-0008-0000-0E00-00004A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a:extLst>
            <a:ext uri="{FF2B5EF4-FFF2-40B4-BE49-F238E27FC236}">
              <a16:creationId xmlns:a16="http://schemas.microsoft.com/office/drawing/2014/main" id="{00000000-0008-0000-0E00-00004B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8" name="テキスト ボックス 587">
          <a:extLst>
            <a:ext uri="{FF2B5EF4-FFF2-40B4-BE49-F238E27FC236}">
              <a16:creationId xmlns:a16="http://schemas.microsoft.com/office/drawing/2014/main" id="{00000000-0008-0000-0E00-00004C020000}"/>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00000000-0008-0000-0E00-00004D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0" name="テキスト ボックス 589">
          <a:extLst>
            <a:ext uri="{FF2B5EF4-FFF2-40B4-BE49-F238E27FC236}">
              <a16:creationId xmlns:a16="http://schemas.microsoft.com/office/drawing/2014/main" id="{00000000-0008-0000-0E00-00004E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00000000-0008-0000-0E00-00004F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169164</xdr:rowOff>
    </xdr:from>
    <xdr:to>
      <xdr:col>116</xdr:col>
      <xdr:colOff>62864</xdr:colOff>
      <xdr:row>63</xdr:row>
      <xdr:rowOff>119634</xdr:rowOff>
    </xdr:to>
    <xdr:cxnSp macro="">
      <xdr:nvCxnSpPr>
        <xdr:cNvPr id="592" name="直線コネクタ 591">
          <a:extLst>
            <a:ext uri="{FF2B5EF4-FFF2-40B4-BE49-F238E27FC236}">
              <a16:creationId xmlns:a16="http://schemas.microsoft.com/office/drawing/2014/main" id="{00000000-0008-0000-0E00-000050020000}"/>
            </a:ext>
          </a:extLst>
        </xdr:cNvPr>
        <xdr:cNvCxnSpPr/>
      </xdr:nvCxnSpPr>
      <xdr:spPr>
        <a:xfrm flipV="1">
          <a:off x="22160864" y="9427464"/>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123461</xdr:rowOff>
    </xdr:from>
    <xdr:ext cx="469744" cy="259045"/>
    <xdr:sp macro="" textlink="">
      <xdr:nvSpPr>
        <xdr:cNvPr id="593" name="【学校施設】&#10;一人当たり面積最小値テキスト">
          <a:extLst>
            <a:ext uri="{FF2B5EF4-FFF2-40B4-BE49-F238E27FC236}">
              <a16:creationId xmlns:a16="http://schemas.microsoft.com/office/drawing/2014/main" id="{00000000-0008-0000-0E00-000051020000}"/>
            </a:ext>
          </a:extLst>
        </xdr:cNvPr>
        <xdr:cNvSpPr txBox="1"/>
      </xdr:nvSpPr>
      <xdr:spPr>
        <a:xfrm>
          <a:off x="22199600" y="10924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119634</xdr:rowOff>
    </xdr:from>
    <xdr:to>
      <xdr:col>116</xdr:col>
      <xdr:colOff>152400</xdr:colOff>
      <xdr:row>63</xdr:row>
      <xdr:rowOff>119634</xdr:rowOff>
    </xdr:to>
    <xdr:cxnSp macro="">
      <xdr:nvCxnSpPr>
        <xdr:cNvPr id="594" name="直線コネクタ 593">
          <a:extLst>
            <a:ext uri="{FF2B5EF4-FFF2-40B4-BE49-F238E27FC236}">
              <a16:creationId xmlns:a16="http://schemas.microsoft.com/office/drawing/2014/main" id="{00000000-0008-0000-0E00-000052020000}"/>
            </a:ext>
          </a:extLst>
        </xdr:cNvPr>
        <xdr:cNvCxnSpPr/>
      </xdr:nvCxnSpPr>
      <xdr:spPr>
        <a:xfrm>
          <a:off x="22072600" y="10920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115841</xdr:rowOff>
    </xdr:from>
    <xdr:ext cx="534377" cy="259045"/>
    <xdr:sp macro="" textlink="">
      <xdr:nvSpPr>
        <xdr:cNvPr id="595" name="【学校施設】&#10;一人当たり面積最大値テキスト">
          <a:extLst>
            <a:ext uri="{FF2B5EF4-FFF2-40B4-BE49-F238E27FC236}">
              <a16:creationId xmlns:a16="http://schemas.microsoft.com/office/drawing/2014/main" id="{00000000-0008-0000-0E00-000053020000}"/>
            </a:ext>
          </a:extLst>
        </xdr:cNvPr>
        <xdr:cNvSpPr txBox="1"/>
      </xdr:nvSpPr>
      <xdr:spPr>
        <a:xfrm>
          <a:off x="22199600" y="9202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169164</xdr:rowOff>
    </xdr:from>
    <xdr:to>
      <xdr:col>116</xdr:col>
      <xdr:colOff>152400</xdr:colOff>
      <xdr:row>54</xdr:row>
      <xdr:rowOff>169164</xdr:rowOff>
    </xdr:to>
    <xdr:cxnSp macro="">
      <xdr:nvCxnSpPr>
        <xdr:cNvPr id="596" name="直線コネクタ 595">
          <a:extLst>
            <a:ext uri="{FF2B5EF4-FFF2-40B4-BE49-F238E27FC236}">
              <a16:creationId xmlns:a16="http://schemas.microsoft.com/office/drawing/2014/main" id="{00000000-0008-0000-0E00-000054020000}"/>
            </a:ext>
          </a:extLst>
        </xdr:cNvPr>
        <xdr:cNvCxnSpPr/>
      </xdr:nvCxnSpPr>
      <xdr:spPr>
        <a:xfrm>
          <a:off x="22072600" y="9427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83329</xdr:rowOff>
    </xdr:from>
    <xdr:ext cx="469744" cy="259045"/>
    <xdr:sp macro="" textlink="">
      <xdr:nvSpPr>
        <xdr:cNvPr id="597" name="【学校施設】&#10;一人当たり面積平均値テキスト">
          <a:extLst>
            <a:ext uri="{FF2B5EF4-FFF2-40B4-BE49-F238E27FC236}">
              <a16:creationId xmlns:a16="http://schemas.microsoft.com/office/drawing/2014/main" id="{00000000-0008-0000-0E00-000055020000}"/>
            </a:ext>
          </a:extLst>
        </xdr:cNvPr>
        <xdr:cNvSpPr txBox="1"/>
      </xdr:nvSpPr>
      <xdr:spPr>
        <a:xfrm>
          <a:off x="22199600" y="107132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104902</xdr:rowOff>
    </xdr:from>
    <xdr:to>
      <xdr:col>116</xdr:col>
      <xdr:colOff>114300</xdr:colOff>
      <xdr:row>63</xdr:row>
      <xdr:rowOff>35052</xdr:rowOff>
    </xdr:to>
    <xdr:sp macro="" textlink="">
      <xdr:nvSpPr>
        <xdr:cNvPr id="598" name="フローチャート: 判断 597">
          <a:extLst>
            <a:ext uri="{FF2B5EF4-FFF2-40B4-BE49-F238E27FC236}">
              <a16:creationId xmlns:a16="http://schemas.microsoft.com/office/drawing/2014/main" id="{00000000-0008-0000-0E00-000056020000}"/>
            </a:ext>
          </a:extLst>
        </xdr:cNvPr>
        <xdr:cNvSpPr/>
      </xdr:nvSpPr>
      <xdr:spPr>
        <a:xfrm>
          <a:off x="22110700" y="1073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124587</xdr:rowOff>
    </xdr:from>
    <xdr:to>
      <xdr:col>112</xdr:col>
      <xdr:colOff>38100</xdr:colOff>
      <xdr:row>63</xdr:row>
      <xdr:rowOff>54737</xdr:rowOff>
    </xdr:to>
    <xdr:sp macro="" textlink="">
      <xdr:nvSpPr>
        <xdr:cNvPr id="599" name="フローチャート: 判断 598">
          <a:extLst>
            <a:ext uri="{FF2B5EF4-FFF2-40B4-BE49-F238E27FC236}">
              <a16:creationId xmlns:a16="http://schemas.microsoft.com/office/drawing/2014/main" id="{00000000-0008-0000-0E00-000057020000}"/>
            </a:ext>
          </a:extLst>
        </xdr:cNvPr>
        <xdr:cNvSpPr/>
      </xdr:nvSpPr>
      <xdr:spPr>
        <a:xfrm>
          <a:off x="21272500" y="1075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127127</xdr:rowOff>
    </xdr:from>
    <xdr:to>
      <xdr:col>107</xdr:col>
      <xdr:colOff>101600</xdr:colOff>
      <xdr:row>63</xdr:row>
      <xdr:rowOff>57277</xdr:rowOff>
    </xdr:to>
    <xdr:sp macro="" textlink="">
      <xdr:nvSpPr>
        <xdr:cNvPr id="600" name="フローチャート: 判断 599">
          <a:extLst>
            <a:ext uri="{FF2B5EF4-FFF2-40B4-BE49-F238E27FC236}">
              <a16:creationId xmlns:a16="http://schemas.microsoft.com/office/drawing/2014/main" id="{00000000-0008-0000-0E00-000058020000}"/>
            </a:ext>
          </a:extLst>
        </xdr:cNvPr>
        <xdr:cNvSpPr/>
      </xdr:nvSpPr>
      <xdr:spPr>
        <a:xfrm>
          <a:off x="20383500" y="107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127762</xdr:rowOff>
    </xdr:from>
    <xdr:to>
      <xdr:col>102</xdr:col>
      <xdr:colOff>165100</xdr:colOff>
      <xdr:row>63</xdr:row>
      <xdr:rowOff>57912</xdr:rowOff>
    </xdr:to>
    <xdr:sp macro="" textlink="">
      <xdr:nvSpPr>
        <xdr:cNvPr id="601" name="フローチャート: 判断 600">
          <a:extLst>
            <a:ext uri="{FF2B5EF4-FFF2-40B4-BE49-F238E27FC236}">
              <a16:creationId xmlns:a16="http://schemas.microsoft.com/office/drawing/2014/main" id="{00000000-0008-0000-0E00-000059020000}"/>
            </a:ext>
          </a:extLst>
        </xdr:cNvPr>
        <xdr:cNvSpPr/>
      </xdr:nvSpPr>
      <xdr:spPr>
        <a:xfrm>
          <a:off x="19494500" y="1075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125984</xdr:rowOff>
    </xdr:from>
    <xdr:to>
      <xdr:col>98</xdr:col>
      <xdr:colOff>38100</xdr:colOff>
      <xdr:row>63</xdr:row>
      <xdr:rowOff>56134</xdr:rowOff>
    </xdr:to>
    <xdr:sp macro="" textlink="">
      <xdr:nvSpPr>
        <xdr:cNvPr id="602" name="フローチャート: 判断 601">
          <a:extLst>
            <a:ext uri="{FF2B5EF4-FFF2-40B4-BE49-F238E27FC236}">
              <a16:creationId xmlns:a16="http://schemas.microsoft.com/office/drawing/2014/main" id="{00000000-0008-0000-0E00-00005A020000}"/>
            </a:ext>
          </a:extLst>
        </xdr:cNvPr>
        <xdr:cNvSpPr/>
      </xdr:nvSpPr>
      <xdr:spPr>
        <a:xfrm>
          <a:off x="18605500" y="10755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E00-00005B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E00-00005C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E00-00005D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E00-00005E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0000000-0008-0000-0E00-00005F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19812</xdr:rowOff>
    </xdr:from>
    <xdr:to>
      <xdr:col>116</xdr:col>
      <xdr:colOff>114300</xdr:colOff>
      <xdr:row>62</xdr:row>
      <xdr:rowOff>121412</xdr:rowOff>
    </xdr:to>
    <xdr:sp macro="" textlink="">
      <xdr:nvSpPr>
        <xdr:cNvPr id="608" name="楕円 607">
          <a:extLst>
            <a:ext uri="{FF2B5EF4-FFF2-40B4-BE49-F238E27FC236}">
              <a16:creationId xmlns:a16="http://schemas.microsoft.com/office/drawing/2014/main" id="{00000000-0008-0000-0E00-000060020000}"/>
            </a:ext>
          </a:extLst>
        </xdr:cNvPr>
        <xdr:cNvSpPr/>
      </xdr:nvSpPr>
      <xdr:spPr>
        <a:xfrm>
          <a:off x="22110700" y="1064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42689</xdr:rowOff>
    </xdr:from>
    <xdr:ext cx="469744" cy="259045"/>
    <xdr:sp macro="" textlink="">
      <xdr:nvSpPr>
        <xdr:cNvPr id="609" name="【学校施設】&#10;一人当たり面積該当値テキスト">
          <a:extLst>
            <a:ext uri="{FF2B5EF4-FFF2-40B4-BE49-F238E27FC236}">
              <a16:creationId xmlns:a16="http://schemas.microsoft.com/office/drawing/2014/main" id="{00000000-0008-0000-0E00-000061020000}"/>
            </a:ext>
          </a:extLst>
        </xdr:cNvPr>
        <xdr:cNvSpPr txBox="1"/>
      </xdr:nvSpPr>
      <xdr:spPr>
        <a:xfrm>
          <a:off x="22199600" y="10501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33782</xdr:rowOff>
    </xdr:from>
    <xdr:to>
      <xdr:col>112</xdr:col>
      <xdr:colOff>38100</xdr:colOff>
      <xdr:row>62</xdr:row>
      <xdr:rowOff>135382</xdr:rowOff>
    </xdr:to>
    <xdr:sp macro="" textlink="">
      <xdr:nvSpPr>
        <xdr:cNvPr id="610" name="楕円 609">
          <a:extLst>
            <a:ext uri="{FF2B5EF4-FFF2-40B4-BE49-F238E27FC236}">
              <a16:creationId xmlns:a16="http://schemas.microsoft.com/office/drawing/2014/main" id="{00000000-0008-0000-0E00-000062020000}"/>
            </a:ext>
          </a:extLst>
        </xdr:cNvPr>
        <xdr:cNvSpPr/>
      </xdr:nvSpPr>
      <xdr:spPr>
        <a:xfrm>
          <a:off x="21272500" y="1066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70612</xdr:rowOff>
    </xdr:from>
    <xdr:to>
      <xdr:col>116</xdr:col>
      <xdr:colOff>63500</xdr:colOff>
      <xdr:row>62</xdr:row>
      <xdr:rowOff>84582</xdr:rowOff>
    </xdr:to>
    <xdr:cxnSp macro="">
      <xdr:nvCxnSpPr>
        <xdr:cNvPr id="611" name="直線コネクタ 610">
          <a:extLst>
            <a:ext uri="{FF2B5EF4-FFF2-40B4-BE49-F238E27FC236}">
              <a16:creationId xmlns:a16="http://schemas.microsoft.com/office/drawing/2014/main" id="{00000000-0008-0000-0E00-000063020000}"/>
            </a:ext>
          </a:extLst>
        </xdr:cNvPr>
        <xdr:cNvCxnSpPr/>
      </xdr:nvCxnSpPr>
      <xdr:spPr>
        <a:xfrm flipV="1">
          <a:off x="21323300" y="10700512"/>
          <a:ext cx="8382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39751</xdr:rowOff>
    </xdr:from>
    <xdr:to>
      <xdr:col>107</xdr:col>
      <xdr:colOff>101600</xdr:colOff>
      <xdr:row>62</xdr:row>
      <xdr:rowOff>141351</xdr:rowOff>
    </xdr:to>
    <xdr:sp macro="" textlink="">
      <xdr:nvSpPr>
        <xdr:cNvPr id="612" name="楕円 611">
          <a:extLst>
            <a:ext uri="{FF2B5EF4-FFF2-40B4-BE49-F238E27FC236}">
              <a16:creationId xmlns:a16="http://schemas.microsoft.com/office/drawing/2014/main" id="{00000000-0008-0000-0E00-000064020000}"/>
            </a:ext>
          </a:extLst>
        </xdr:cNvPr>
        <xdr:cNvSpPr/>
      </xdr:nvSpPr>
      <xdr:spPr>
        <a:xfrm>
          <a:off x="20383500" y="10669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84582</xdr:rowOff>
    </xdr:from>
    <xdr:to>
      <xdr:col>111</xdr:col>
      <xdr:colOff>177800</xdr:colOff>
      <xdr:row>62</xdr:row>
      <xdr:rowOff>90551</xdr:rowOff>
    </xdr:to>
    <xdr:cxnSp macro="">
      <xdr:nvCxnSpPr>
        <xdr:cNvPr id="613" name="直線コネクタ 612">
          <a:extLst>
            <a:ext uri="{FF2B5EF4-FFF2-40B4-BE49-F238E27FC236}">
              <a16:creationId xmlns:a16="http://schemas.microsoft.com/office/drawing/2014/main" id="{00000000-0008-0000-0E00-000065020000}"/>
            </a:ext>
          </a:extLst>
        </xdr:cNvPr>
        <xdr:cNvCxnSpPr/>
      </xdr:nvCxnSpPr>
      <xdr:spPr>
        <a:xfrm flipV="1">
          <a:off x="20434300" y="10714482"/>
          <a:ext cx="889000" cy="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19558</xdr:rowOff>
    </xdr:from>
    <xdr:to>
      <xdr:col>102</xdr:col>
      <xdr:colOff>165100</xdr:colOff>
      <xdr:row>62</xdr:row>
      <xdr:rowOff>121158</xdr:rowOff>
    </xdr:to>
    <xdr:sp macro="" textlink="">
      <xdr:nvSpPr>
        <xdr:cNvPr id="614" name="楕円 613">
          <a:extLst>
            <a:ext uri="{FF2B5EF4-FFF2-40B4-BE49-F238E27FC236}">
              <a16:creationId xmlns:a16="http://schemas.microsoft.com/office/drawing/2014/main" id="{00000000-0008-0000-0E00-000066020000}"/>
            </a:ext>
          </a:extLst>
        </xdr:cNvPr>
        <xdr:cNvSpPr/>
      </xdr:nvSpPr>
      <xdr:spPr>
        <a:xfrm>
          <a:off x="19494500" y="1064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70358</xdr:rowOff>
    </xdr:from>
    <xdr:to>
      <xdr:col>107</xdr:col>
      <xdr:colOff>50800</xdr:colOff>
      <xdr:row>62</xdr:row>
      <xdr:rowOff>90551</xdr:rowOff>
    </xdr:to>
    <xdr:cxnSp macro="">
      <xdr:nvCxnSpPr>
        <xdr:cNvPr id="615" name="直線コネクタ 614">
          <a:extLst>
            <a:ext uri="{FF2B5EF4-FFF2-40B4-BE49-F238E27FC236}">
              <a16:creationId xmlns:a16="http://schemas.microsoft.com/office/drawing/2014/main" id="{00000000-0008-0000-0E00-000067020000}"/>
            </a:ext>
          </a:extLst>
        </xdr:cNvPr>
        <xdr:cNvCxnSpPr/>
      </xdr:nvCxnSpPr>
      <xdr:spPr>
        <a:xfrm>
          <a:off x="19545300" y="10700258"/>
          <a:ext cx="8890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22479</xdr:rowOff>
    </xdr:from>
    <xdr:to>
      <xdr:col>98</xdr:col>
      <xdr:colOff>38100</xdr:colOff>
      <xdr:row>62</xdr:row>
      <xdr:rowOff>124079</xdr:rowOff>
    </xdr:to>
    <xdr:sp macro="" textlink="">
      <xdr:nvSpPr>
        <xdr:cNvPr id="616" name="楕円 615">
          <a:extLst>
            <a:ext uri="{FF2B5EF4-FFF2-40B4-BE49-F238E27FC236}">
              <a16:creationId xmlns:a16="http://schemas.microsoft.com/office/drawing/2014/main" id="{00000000-0008-0000-0E00-000068020000}"/>
            </a:ext>
          </a:extLst>
        </xdr:cNvPr>
        <xdr:cNvSpPr/>
      </xdr:nvSpPr>
      <xdr:spPr>
        <a:xfrm>
          <a:off x="18605500" y="1065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70358</xdr:rowOff>
    </xdr:from>
    <xdr:to>
      <xdr:col>102</xdr:col>
      <xdr:colOff>114300</xdr:colOff>
      <xdr:row>62</xdr:row>
      <xdr:rowOff>73279</xdr:rowOff>
    </xdr:to>
    <xdr:cxnSp macro="">
      <xdr:nvCxnSpPr>
        <xdr:cNvPr id="617" name="直線コネクタ 616">
          <a:extLst>
            <a:ext uri="{FF2B5EF4-FFF2-40B4-BE49-F238E27FC236}">
              <a16:creationId xmlns:a16="http://schemas.microsoft.com/office/drawing/2014/main" id="{00000000-0008-0000-0E00-000069020000}"/>
            </a:ext>
          </a:extLst>
        </xdr:cNvPr>
        <xdr:cNvCxnSpPr/>
      </xdr:nvCxnSpPr>
      <xdr:spPr>
        <a:xfrm flipV="1">
          <a:off x="18656300" y="10700258"/>
          <a:ext cx="889000" cy="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45864</xdr:rowOff>
    </xdr:from>
    <xdr:ext cx="469744" cy="259045"/>
    <xdr:sp macro="" textlink="">
      <xdr:nvSpPr>
        <xdr:cNvPr id="618" name="n_1aveValue【学校施設】&#10;一人当たり面積">
          <a:extLst>
            <a:ext uri="{FF2B5EF4-FFF2-40B4-BE49-F238E27FC236}">
              <a16:creationId xmlns:a16="http://schemas.microsoft.com/office/drawing/2014/main" id="{00000000-0008-0000-0E00-00006A020000}"/>
            </a:ext>
          </a:extLst>
        </xdr:cNvPr>
        <xdr:cNvSpPr txBox="1"/>
      </xdr:nvSpPr>
      <xdr:spPr>
        <a:xfrm>
          <a:off x="21075727" y="1084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48404</xdr:rowOff>
    </xdr:from>
    <xdr:ext cx="469744" cy="259045"/>
    <xdr:sp macro="" textlink="">
      <xdr:nvSpPr>
        <xdr:cNvPr id="619" name="n_2aveValue【学校施設】&#10;一人当たり面積">
          <a:extLst>
            <a:ext uri="{FF2B5EF4-FFF2-40B4-BE49-F238E27FC236}">
              <a16:creationId xmlns:a16="http://schemas.microsoft.com/office/drawing/2014/main" id="{00000000-0008-0000-0E00-00006B020000}"/>
            </a:ext>
          </a:extLst>
        </xdr:cNvPr>
        <xdr:cNvSpPr txBox="1"/>
      </xdr:nvSpPr>
      <xdr:spPr>
        <a:xfrm>
          <a:off x="20199427" y="10849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49039</xdr:rowOff>
    </xdr:from>
    <xdr:ext cx="469744" cy="259045"/>
    <xdr:sp macro="" textlink="">
      <xdr:nvSpPr>
        <xdr:cNvPr id="620" name="n_3aveValue【学校施設】&#10;一人当たり面積">
          <a:extLst>
            <a:ext uri="{FF2B5EF4-FFF2-40B4-BE49-F238E27FC236}">
              <a16:creationId xmlns:a16="http://schemas.microsoft.com/office/drawing/2014/main" id="{00000000-0008-0000-0E00-00006C020000}"/>
            </a:ext>
          </a:extLst>
        </xdr:cNvPr>
        <xdr:cNvSpPr txBox="1"/>
      </xdr:nvSpPr>
      <xdr:spPr>
        <a:xfrm>
          <a:off x="19310427" y="10850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47261</xdr:rowOff>
    </xdr:from>
    <xdr:ext cx="469744" cy="259045"/>
    <xdr:sp macro="" textlink="">
      <xdr:nvSpPr>
        <xdr:cNvPr id="621" name="n_4aveValue【学校施設】&#10;一人当たり面積">
          <a:extLst>
            <a:ext uri="{FF2B5EF4-FFF2-40B4-BE49-F238E27FC236}">
              <a16:creationId xmlns:a16="http://schemas.microsoft.com/office/drawing/2014/main" id="{00000000-0008-0000-0E00-00006D020000}"/>
            </a:ext>
          </a:extLst>
        </xdr:cNvPr>
        <xdr:cNvSpPr txBox="1"/>
      </xdr:nvSpPr>
      <xdr:spPr>
        <a:xfrm>
          <a:off x="18421427" y="10848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151909</xdr:rowOff>
    </xdr:from>
    <xdr:ext cx="469744" cy="259045"/>
    <xdr:sp macro="" textlink="">
      <xdr:nvSpPr>
        <xdr:cNvPr id="622" name="n_1mainValue【学校施設】&#10;一人当たり面積">
          <a:extLst>
            <a:ext uri="{FF2B5EF4-FFF2-40B4-BE49-F238E27FC236}">
              <a16:creationId xmlns:a16="http://schemas.microsoft.com/office/drawing/2014/main" id="{00000000-0008-0000-0E00-00006E020000}"/>
            </a:ext>
          </a:extLst>
        </xdr:cNvPr>
        <xdr:cNvSpPr txBox="1"/>
      </xdr:nvSpPr>
      <xdr:spPr>
        <a:xfrm>
          <a:off x="21075727" y="1043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157878</xdr:rowOff>
    </xdr:from>
    <xdr:ext cx="469744" cy="259045"/>
    <xdr:sp macro="" textlink="">
      <xdr:nvSpPr>
        <xdr:cNvPr id="623" name="n_2mainValue【学校施設】&#10;一人当たり面積">
          <a:extLst>
            <a:ext uri="{FF2B5EF4-FFF2-40B4-BE49-F238E27FC236}">
              <a16:creationId xmlns:a16="http://schemas.microsoft.com/office/drawing/2014/main" id="{00000000-0008-0000-0E00-00006F020000}"/>
            </a:ext>
          </a:extLst>
        </xdr:cNvPr>
        <xdr:cNvSpPr txBox="1"/>
      </xdr:nvSpPr>
      <xdr:spPr>
        <a:xfrm>
          <a:off x="20199427" y="10444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137685</xdr:rowOff>
    </xdr:from>
    <xdr:ext cx="469744" cy="259045"/>
    <xdr:sp macro="" textlink="">
      <xdr:nvSpPr>
        <xdr:cNvPr id="624" name="n_3mainValue【学校施設】&#10;一人当たり面積">
          <a:extLst>
            <a:ext uri="{FF2B5EF4-FFF2-40B4-BE49-F238E27FC236}">
              <a16:creationId xmlns:a16="http://schemas.microsoft.com/office/drawing/2014/main" id="{00000000-0008-0000-0E00-000070020000}"/>
            </a:ext>
          </a:extLst>
        </xdr:cNvPr>
        <xdr:cNvSpPr txBox="1"/>
      </xdr:nvSpPr>
      <xdr:spPr>
        <a:xfrm>
          <a:off x="19310427" y="10424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140606</xdr:rowOff>
    </xdr:from>
    <xdr:ext cx="469744" cy="259045"/>
    <xdr:sp macro="" textlink="">
      <xdr:nvSpPr>
        <xdr:cNvPr id="625" name="n_4mainValue【学校施設】&#10;一人当たり面積">
          <a:extLst>
            <a:ext uri="{FF2B5EF4-FFF2-40B4-BE49-F238E27FC236}">
              <a16:creationId xmlns:a16="http://schemas.microsoft.com/office/drawing/2014/main" id="{00000000-0008-0000-0E00-000071020000}"/>
            </a:ext>
          </a:extLst>
        </xdr:cNvPr>
        <xdr:cNvSpPr txBox="1"/>
      </xdr:nvSpPr>
      <xdr:spPr>
        <a:xfrm>
          <a:off x="18421427" y="10427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00000000-0008-0000-0E00-000072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00000000-0008-0000-0E00-000073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00000000-0008-0000-0E00-000074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00000000-0008-0000-0E00-000075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00000000-0008-0000-0E00-000076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00000000-0008-0000-0E00-000077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00000000-0008-0000-0E00-000078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00000000-0008-0000-0E00-000079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4" name="正方形/長方形 633">
          <a:extLst>
            <a:ext uri="{FF2B5EF4-FFF2-40B4-BE49-F238E27FC236}">
              <a16:creationId xmlns:a16="http://schemas.microsoft.com/office/drawing/2014/main" id="{00000000-0008-0000-0E00-00007A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5" name="正方形/長方形 634">
          <a:extLst>
            <a:ext uri="{FF2B5EF4-FFF2-40B4-BE49-F238E27FC236}">
              <a16:creationId xmlns:a16="http://schemas.microsoft.com/office/drawing/2014/main" id="{00000000-0008-0000-0E00-00007B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6" name="正方形/長方形 635">
          <a:extLst>
            <a:ext uri="{FF2B5EF4-FFF2-40B4-BE49-F238E27FC236}">
              <a16:creationId xmlns:a16="http://schemas.microsoft.com/office/drawing/2014/main" id="{00000000-0008-0000-0E00-00007C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7" name="正方形/長方形 636">
          <a:extLst>
            <a:ext uri="{FF2B5EF4-FFF2-40B4-BE49-F238E27FC236}">
              <a16:creationId xmlns:a16="http://schemas.microsoft.com/office/drawing/2014/main" id="{00000000-0008-0000-0E00-00007D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8" name="正方形/長方形 637">
          <a:extLst>
            <a:ext uri="{FF2B5EF4-FFF2-40B4-BE49-F238E27FC236}">
              <a16:creationId xmlns:a16="http://schemas.microsoft.com/office/drawing/2014/main" id="{00000000-0008-0000-0E00-00007E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9" name="正方形/長方形 638">
          <a:extLst>
            <a:ext uri="{FF2B5EF4-FFF2-40B4-BE49-F238E27FC236}">
              <a16:creationId xmlns:a16="http://schemas.microsoft.com/office/drawing/2014/main" id="{00000000-0008-0000-0E00-00007F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0" name="正方形/長方形 639">
          <a:extLst>
            <a:ext uri="{FF2B5EF4-FFF2-40B4-BE49-F238E27FC236}">
              <a16:creationId xmlns:a16="http://schemas.microsoft.com/office/drawing/2014/main" id="{00000000-0008-0000-0E00-000080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1" name="正方形/長方形 640">
          <a:extLst>
            <a:ext uri="{FF2B5EF4-FFF2-40B4-BE49-F238E27FC236}">
              <a16:creationId xmlns:a16="http://schemas.microsoft.com/office/drawing/2014/main" id="{00000000-0008-0000-0E00-000081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00000000-0008-0000-0E00-000082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00000000-0008-0000-0E00-000083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00000000-0008-0000-0E00-000084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00000000-0008-0000-0E00-000085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00000000-0008-0000-0E00-000086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00000000-0008-0000-0E00-000087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00000000-0008-0000-0E00-000088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00000000-0008-0000-0E00-000089020000}"/>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50" name="正方形/長方形 649">
          <a:extLst>
            <a:ext uri="{FF2B5EF4-FFF2-40B4-BE49-F238E27FC236}">
              <a16:creationId xmlns:a16="http://schemas.microsoft.com/office/drawing/2014/main" id="{00000000-0008-0000-0E00-00008A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1" name="正方形/長方形 650">
          <a:extLst>
            <a:ext uri="{FF2B5EF4-FFF2-40B4-BE49-F238E27FC236}">
              <a16:creationId xmlns:a16="http://schemas.microsoft.com/office/drawing/2014/main" id="{00000000-0008-0000-0E00-00008B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2" name="正方形/長方形 651">
          <a:extLst>
            <a:ext uri="{FF2B5EF4-FFF2-40B4-BE49-F238E27FC236}">
              <a16:creationId xmlns:a16="http://schemas.microsoft.com/office/drawing/2014/main" id="{00000000-0008-0000-0E00-00008C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3" name="正方形/長方形 652">
          <a:extLst>
            <a:ext uri="{FF2B5EF4-FFF2-40B4-BE49-F238E27FC236}">
              <a16:creationId xmlns:a16="http://schemas.microsoft.com/office/drawing/2014/main" id="{00000000-0008-0000-0E00-00008D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4" name="正方形/長方形 653">
          <a:extLst>
            <a:ext uri="{FF2B5EF4-FFF2-40B4-BE49-F238E27FC236}">
              <a16:creationId xmlns:a16="http://schemas.microsoft.com/office/drawing/2014/main" id="{00000000-0008-0000-0E00-00008E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5" name="正方形/長方形 654">
          <a:extLst>
            <a:ext uri="{FF2B5EF4-FFF2-40B4-BE49-F238E27FC236}">
              <a16:creationId xmlns:a16="http://schemas.microsoft.com/office/drawing/2014/main" id="{00000000-0008-0000-0E00-00008F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6" name="正方形/長方形 655">
          <a:extLst>
            <a:ext uri="{FF2B5EF4-FFF2-40B4-BE49-F238E27FC236}">
              <a16:creationId xmlns:a16="http://schemas.microsoft.com/office/drawing/2014/main" id="{00000000-0008-0000-0E00-000090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7" name="正方形/長方形 656">
          <a:extLst>
            <a:ext uri="{FF2B5EF4-FFF2-40B4-BE49-F238E27FC236}">
              <a16:creationId xmlns:a16="http://schemas.microsoft.com/office/drawing/2014/main" id="{00000000-0008-0000-0E00-000091020000}"/>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58" name="正方形/長方形 657">
          <a:extLst>
            <a:ext uri="{FF2B5EF4-FFF2-40B4-BE49-F238E27FC236}">
              <a16:creationId xmlns:a16="http://schemas.microsoft.com/office/drawing/2014/main" id="{00000000-0008-0000-0E00-000092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9" name="正方形/長方形 658">
          <a:extLst>
            <a:ext uri="{FF2B5EF4-FFF2-40B4-BE49-F238E27FC236}">
              <a16:creationId xmlns:a16="http://schemas.microsoft.com/office/drawing/2014/main" id="{00000000-0008-0000-0E00-000093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0" name="テキスト ボックス 659">
          <a:extLst>
            <a:ext uri="{FF2B5EF4-FFF2-40B4-BE49-F238E27FC236}">
              <a16:creationId xmlns:a16="http://schemas.microsoft.com/office/drawing/2014/main" id="{00000000-0008-0000-0E00-000094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道路については有形固定資産減価償却率が他の施設と比較してかなり低くなっているが、これは過去の道路工作物の価格が不明で、固定資産台帳に登録されていない為であり、これらの資産の固定資産台帳への登録は依然として難しい状況にある。比率の増加は登録済の道路の経年劣化に起因す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認定こども園・幼稚園・保育所及び学校施設については一人当たり面積が類似団体内で見ても高い順位にあり、特に認定こども園・幼稚園・保育所については直近の２年間で児童数が例年以上に減少するなど、人口減少の影響を受けたため、類似団体との差が大きく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橋りょう・トンネルについては有形固定資産減価償却率が類似団体と比較して高い水準にあるが、過去５年間の比率の増加は類似団体に比べ緩やかであり、計画的な長寿命化対策が一定の効果を発揮していると考えられる。また、公営住宅については老朽化の進んでいた市営住宅の建替により２年連続の改善となり、類似団体の平均値と同率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兵庫県宍粟市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36,679
36,398
658.54
29,999,840
29,037,925
839,548
14,910,845
30,308,642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83.7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61504</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719354"/>
          <a:ext cx="0"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8181</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4945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61504</xdr:rowOff>
    </xdr:from>
    <xdr:to>
      <xdr:col>24</xdr:col>
      <xdr:colOff>152400</xdr:colOff>
      <xdr:row>33</xdr:row>
      <xdr:rowOff>61504</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71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110326</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2825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87449</xdr:rowOff>
    </xdr:from>
    <xdr:to>
      <xdr:col>24</xdr:col>
      <xdr:colOff>114300</xdr:colOff>
      <xdr:row>38</xdr:row>
      <xdr:rowOff>17599</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43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76019</xdr:rowOff>
    </xdr:from>
    <xdr:to>
      <xdr:col>20</xdr:col>
      <xdr:colOff>38100</xdr:colOff>
      <xdr:row>38</xdr:row>
      <xdr:rowOff>6169</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4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72753</xdr:rowOff>
    </xdr:from>
    <xdr:to>
      <xdr:col>15</xdr:col>
      <xdr:colOff>101600</xdr:colOff>
      <xdr:row>38</xdr:row>
      <xdr:rowOff>2903</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35197</xdr:rowOff>
    </xdr:from>
    <xdr:to>
      <xdr:col>10</xdr:col>
      <xdr:colOff>165100</xdr:colOff>
      <xdr:row>37</xdr:row>
      <xdr:rowOff>136797</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37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151130</xdr:rowOff>
    </xdr:from>
    <xdr:to>
      <xdr:col>6</xdr:col>
      <xdr:colOff>38100</xdr:colOff>
      <xdr:row>37</xdr:row>
      <xdr:rowOff>81280</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139700</xdr:rowOff>
    </xdr:from>
    <xdr:to>
      <xdr:col>24</xdr:col>
      <xdr:colOff>114300</xdr:colOff>
      <xdr:row>39</xdr:row>
      <xdr:rowOff>69850</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118127</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107043</xdr:rowOff>
    </xdr:from>
    <xdr:to>
      <xdr:col>20</xdr:col>
      <xdr:colOff>38100</xdr:colOff>
      <xdr:row>39</xdr:row>
      <xdr:rowOff>37193</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62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157843</xdr:rowOff>
    </xdr:from>
    <xdr:to>
      <xdr:col>24</xdr:col>
      <xdr:colOff>63500</xdr:colOff>
      <xdr:row>39</xdr:row>
      <xdr:rowOff>19050</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66729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74385</xdr:rowOff>
    </xdr:from>
    <xdr:to>
      <xdr:col>15</xdr:col>
      <xdr:colOff>101600</xdr:colOff>
      <xdr:row>39</xdr:row>
      <xdr:rowOff>4535</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125185</xdr:rowOff>
    </xdr:from>
    <xdr:to>
      <xdr:col>19</xdr:col>
      <xdr:colOff>177800</xdr:colOff>
      <xdr:row>38</xdr:row>
      <xdr:rowOff>157843</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66402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41728</xdr:rowOff>
    </xdr:from>
    <xdr:to>
      <xdr:col>10</xdr:col>
      <xdr:colOff>165100</xdr:colOff>
      <xdr:row>38</xdr:row>
      <xdr:rowOff>143328</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55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92528</xdr:rowOff>
    </xdr:from>
    <xdr:to>
      <xdr:col>15</xdr:col>
      <xdr:colOff>50800</xdr:colOff>
      <xdr:row>38</xdr:row>
      <xdr:rowOff>125185</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66076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9072</xdr:rowOff>
    </xdr:from>
    <xdr:to>
      <xdr:col>6</xdr:col>
      <xdr:colOff>38100</xdr:colOff>
      <xdr:row>38</xdr:row>
      <xdr:rowOff>110672</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65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59872</xdr:rowOff>
    </xdr:from>
    <xdr:to>
      <xdr:col>10</xdr:col>
      <xdr:colOff>114300</xdr:colOff>
      <xdr:row>38</xdr:row>
      <xdr:rowOff>92528</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65749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22696</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19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19430</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153324</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15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97807</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28320</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167112</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668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134455</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664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101799</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661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F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14478</xdr:rowOff>
    </xdr:from>
    <xdr:to>
      <xdr:col>54</xdr:col>
      <xdr:colOff>189865</xdr:colOff>
      <xdr:row>41</xdr:row>
      <xdr:rowOff>51054</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flipV="1">
          <a:off x="10476865" y="5672328"/>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54881</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F00-000072000000}"/>
            </a:ext>
          </a:extLst>
        </xdr:cNvPr>
        <xdr:cNvSpPr txBox="1"/>
      </xdr:nvSpPr>
      <xdr:spPr>
        <a:xfrm>
          <a:off x="10515600" y="708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51054</xdr:rowOff>
    </xdr:from>
    <xdr:to>
      <xdr:col>55</xdr:col>
      <xdr:colOff>88900</xdr:colOff>
      <xdr:row>41</xdr:row>
      <xdr:rowOff>51054</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a:off x="10388600" y="708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132605</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F00-000074000000}"/>
            </a:ext>
          </a:extLst>
        </xdr:cNvPr>
        <xdr:cNvSpPr txBox="1"/>
      </xdr:nvSpPr>
      <xdr:spPr>
        <a:xfrm>
          <a:off x="10515600" y="544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14478</xdr:rowOff>
    </xdr:from>
    <xdr:to>
      <xdr:col>55</xdr:col>
      <xdr:colOff>88900</xdr:colOff>
      <xdr:row>33</xdr:row>
      <xdr:rowOff>14478</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56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71137</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F00-000076000000}"/>
            </a:ext>
          </a:extLst>
        </xdr:cNvPr>
        <xdr:cNvSpPr txBox="1"/>
      </xdr:nvSpPr>
      <xdr:spPr>
        <a:xfrm>
          <a:off x="10515600" y="6414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48260</xdr:rowOff>
    </xdr:from>
    <xdr:to>
      <xdr:col>55</xdr:col>
      <xdr:colOff>50800</xdr:colOff>
      <xdr:row>38</xdr:row>
      <xdr:rowOff>149860</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10426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48260</xdr:rowOff>
    </xdr:from>
    <xdr:to>
      <xdr:col>50</xdr:col>
      <xdr:colOff>165100</xdr:colOff>
      <xdr:row>38</xdr:row>
      <xdr:rowOff>149860</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9588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66548</xdr:rowOff>
    </xdr:from>
    <xdr:to>
      <xdr:col>46</xdr:col>
      <xdr:colOff>38100</xdr:colOff>
      <xdr:row>38</xdr:row>
      <xdr:rowOff>168148</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8699500" y="658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84836</xdr:rowOff>
    </xdr:from>
    <xdr:to>
      <xdr:col>41</xdr:col>
      <xdr:colOff>101600</xdr:colOff>
      <xdr:row>39</xdr:row>
      <xdr:rowOff>14986</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78105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39116</xdr:rowOff>
    </xdr:from>
    <xdr:to>
      <xdr:col>36</xdr:col>
      <xdr:colOff>165100</xdr:colOff>
      <xdr:row>38</xdr:row>
      <xdr:rowOff>140716</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6921500" y="655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16256</xdr:rowOff>
    </xdr:from>
    <xdr:to>
      <xdr:col>55</xdr:col>
      <xdr:colOff>50800</xdr:colOff>
      <xdr:row>40</xdr:row>
      <xdr:rowOff>117856</xdr:rowOff>
    </xdr:to>
    <xdr:sp macro="" textlink="">
      <xdr:nvSpPr>
        <xdr:cNvPr id="129" name="楕円 128">
          <a:extLst>
            <a:ext uri="{FF2B5EF4-FFF2-40B4-BE49-F238E27FC236}">
              <a16:creationId xmlns:a16="http://schemas.microsoft.com/office/drawing/2014/main" id="{00000000-0008-0000-0F00-000081000000}"/>
            </a:ext>
          </a:extLst>
        </xdr:cNvPr>
        <xdr:cNvSpPr/>
      </xdr:nvSpPr>
      <xdr:spPr>
        <a:xfrm>
          <a:off x="10426700" y="687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166133</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F00-000082000000}"/>
            </a:ext>
          </a:extLst>
        </xdr:cNvPr>
        <xdr:cNvSpPr txBox="1"/>
      </xdr:nvSpPr>
      <xdr:spPr>
        <a:xfrm>
          <a:off x="10515600" y="685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16256</xdr:rowOff>
    </xdr:from>
    <xdr:to>
      <xdr:col>50</xdr:col>
      <xdr:colOff>165100</xdr:colOff>
      <xdr:row>40</xdr:row>
      <xdr:rowOff>117856</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9588500" y="687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67056</xdr:rowOff>
    </xdr:from>
    <xdr:to>
      <xdr:col>55</xdr:col>
      <xdr:colOff>0</xdr:colOff>
      <xdr:row>40</xdr:row>
      <xdr:rowOff>67056</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a:off x="9639300" y="69250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25400</xdr:rowOff>
    </xdr:from>
    <xdr:to>
      <xdr:col>46</xdr:col>
      <xdr:colOff>38100</xdr:colOff>
      <xdr:row>40</xdr:row>
      <xdr:rowOff>127000</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8699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67056</xdr:rowOff>
    </xdr:from>
    <xdr:to>
      <xdr:col>50</xdr:col>
      <xdr:colOff>114300</xdr:colOff>
      <xdr:row>40</xdr:row>
      <xdr:rowOff>76200</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flipV="1">
          <a:off x="8750300" y="69250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25400</xdr:rowOff>
    </xdr:from>
    <xdr:to>
      <xdr:col>41</xdr:col>
      <xdr:colOff>101600</xdr:colOff>
      <xdr:row>40</xdr:row>
      <xdr:rowOff>127000</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7810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76200</xdr:rowOff>
    </xdr:from>
    <xdr:to>
      <xdr:col>45</xdr:col>
      <xdr:colOff>177800</xdr:colOff>
      <xdr:row>40</xdr:row>
      <xdr:rowOff>76200</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a:off x="7861300" y="693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25400</xdr:rowOff>
    </xdr:from>
    <xdr:to>
      <xdr:col>36</xdr:col>
      <xdr:colOff>165100</xdr:colOff>
      <xdr:row>40</xdr:row>
      <xdr:rowOff>127000</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6921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76200</xdr:rowOff>
    </xdr:from>
    <xdr:to>
      <xdr:col>41</xdr:col>
      <xdr:colOff>50800</xdr:colOff>
      <xdr:row>40</xdr:row>
      <xdr:rowOff>76200</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a:off x="6972300" y="693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166387</xdr:rowOff>
    </xdr:from>
    <xdr:ext cx="469744" cy="259045"/>
    <xdr:sp macro="" textlink="">
      <xdr:nvSpPr>
        <xdr:cNvPr id="139" name="n_1aveValue【図書館】&#10;一人当たり面積">
          <a:extLst>
            <a:ext uri="{FF2B5EF4-FFF2-40B4-BE49-F238E27FC236}">
              <a16:creationId xmlns:a16="http://schemas.microsoft.com/office/drawing/2014/main" id="{00000000-0008-0000-0F00-00008B000000}"/>
            </a:ext>
          </a:extLst>
        </xdr:cNvPr>
        <xdr:cNvSpPr txBox="1"/>
      </xdr:nvSpPr>
      <xdr:spPr>
        <a:xfrm>
          <a:off x="9391727" y="63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13225</xdr:rowOff>
    </xdr:from>
    <xdr:ext cx="469744" cy="259045"/>
    <xdr:sp macro="" textlink="">
      <xdr:nvSpPr>
        <xdr:cNvPr id="140" name="n_2aveValue【図書館】&#10;一人当たり面積">
          <a:extLst>
            <a:ext uri="{FF2B5EF4-FFF2-40B4-BE49-F238E27FC236}">
              <a16:creationId xmlns:a16="http://schemas.microsoft.com/office/drawing/2014/main" id="{00000000-0008-0000-0F00-00008C000000}"/>
            </a:ext>
          </a:extLst>
        </xdr:cNvPr>
        <xdr:cNvSpPr txBox="1"/>
      </xdr:nvSpPr>
      <xdr:spPr>
        <a:xfrm>
          <a:off x="8515427" y="635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31513</xdr:rowOff>
    </xdr:from>
    <xdr:ext cx="469744" cy="259045"/>
    <xdr:sp macro="" textlink="">
      <xdr:nvSpPr>
        <xdr:cNvPr id="141" name="n_3aveValue【図書館】&#10;一人当たり面積">
          <a:extLst>
            <a:ext uri="{FF2B5EF4-FFF2-40B4-BE49-F238E27FC236}">
              <a16:creationId xmlns:a16="http://schemas.microsoft.com/office/drawing/2014/main" id="{00000000-0008-0000-0F00-00008D000000}"/>
            </a:ext>
          </a:extLst>
        </xdr:cNvPr>
        <xdr:cNvSpPr txBox="1"/>
      </xdr:nvSpPr>
      <xdr:spPr>
        <a:xfrm>
          <a:off x="7626427" y="637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157243</xdr:rowOff>
    </xdr:from>
    <xdr:ext cx="469744" cy="259045"/>
    <xdr:sp macro="" textlink="">
      <xdr:nvSpPr>
        <xdr:cNvPr id="142" name="n_4aveValue【図書館】&#10;一人当たり面積">
          <a:extLst>
            <a:ext uri="{FF2B5EF4-FFF2-40B4-BE49-F238E27FC236}">
              <a16:creationId xmlns:a16="http://schemas.microsoft.com/office/drawing/2014/main" id="{00000000-0008-0000-0F00-00008E000000}"/>
            </a:ext>
          </a:extLst>
        </xdr:cNvPr>
        <xdr:cNvSpPr txBox="1"/>
      </xdr:nvSpPr>
      <xdr:spPr>
        <a:xfrm>
          <a:off x="6737427" y="6329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108983</xdr:rowOff>
    </xdr:from>
    <xdr:ext cx="469744" cy="259045"/>
    <xdr:sp macro="" textlink="">
      <xdr:nvSpPr>
        <xdr:cNvPr id="143" name="n_1mainValue【図書館】&#10;一人当たり面積">
          <a:extLst>
            <a:ext uri="{FF2B5EF4-FFF2-40B4-BE49-F238E27FC236}">
              <a16:creationId xmlns:a16="http://schemas.microsoft.com/office/drawing/2014/main" id="{00000000-0008-0000-0F00-00008F000000}"/>
            </a:ext>
          </a:extLst>
        </xdr:cNvPr>
        <xdr:cNvSpPr txBox="1"/>
      </xdr:nvSpPr>
      <xdr:spPr>
        <a:xfrm>
          <a:off x="9391727" y="696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118127</xdr:rowOff>
    </xdr:from>
    <xdr:ext cx="469744" cy="259045"/>
    <xdr:sp macro="" textlink="">
      <xdr:nvSpPr>
        <xdr:cNvPr id="144" name="n_2mainValue【図書館】&#10;一人当たり面積">
          <a:extLst>
            <a:ext uri="{FF2B5EF4-FFF2-40B4-BE49-F238E27FC236}">
              <a16:creationId xmlns:a16="http://schemas.microsoft.com/office/drawing/2014/main" id="{00000000-0008-0000-0F00-000090000000}"/>
            </a:ext>
          </a:extLst>
        </xdr:cNvPr>
        <xdr:cNvSpPr txBox="1"/>
      </xdr:nvSpPr>
      <xdr:spPr>
        <a:xfrm>
          <a:off x="8515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118127</xdr:rowOff>
    </xdr:from>
    <xdr:ext cx="469744" cy="259045"/>
    <xdr:sp macro="" textlink="">
      <xdr:nvSpPr>
        <xdr:cNvPr id="145" name="n_3mainValue【図書館】&#10;一人当たり面積">
          <a:extLst>
            <a:ext uri="{FF2B5EF4-FFF2-40B4-BE49-F238E27FC236}">
              <a16:creationId xmlns:a16="http://schemas.microsoft.com/office/drawing/2014/main" id="{00000000-0008-0000-0F00-000091000000}"/>
            </a:ext>
          </a:extLst>
        </xdr:cNvPr>
        <xdr:cNvSpPr txBox="1"/>
      </xdr:nvSpPr>
      <xdr:spPr>
        <a:xfrm>
          <a:off x="7626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118127</xdr:rowOff>
    </xdr:from>
    <xdr:ext cx="469744" cy="259045"/>
    <xdr:sp macro="" textlink="">
      <xdr:nvSpPr>
        <xdr:cNvPr id="146" name="n_4mainValue【図書館】&#10;一人当たり面積">
          <a:extLst>
            <a:ext uri="{FF2B5EF4-FFF2-40B4-BE49-F238E27FC236}">
              <a16:creationId xmlns:a16="http://schemas.microsoft.com/office/drawing/2014/main" id="{00000000-0008-0000-0F00-000092000000}"/>
            </a:ext>
          </a:extLst>
        </xdr:cNvPr>
        <xdr:cNvSpPr txBox="1"/>
      </xdr:nvSpPr>
      <xdr:spPr>
        <a:xfrm>
          <a:off x="6737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F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64</xdr:row>
      <xdr:rowOff>68580</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flipV="1">
          <a:off x="4634865" y="96012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72407</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00000000-0008-0000-0F00-0000AC000000}"/>
            </a:ext>
          </a:extLst>
        </xdr:cNvPr>
        <xdr:cNvSpPr txBox="1"/>
      </xdr:nvSpPr>
      <xdr:spPr>
        <a:xfrm>
          <a:off x="4673600" y="1104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68580</xdr:rowOff>
    </xdr:from>
    <xdr:to>
      <xdr:col>24</xdr:col>
      <xdr:colOff>152400</xdr:colOff>
      <xdr:row>64</xdr:row>
      <xdr:rowOff>68580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4546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0000000-0008-0000-0F00-0000AE000000}"/>
            </a:ext>
          </a:extLst>
        </xdr:cNvPr>
        <xdr:cNvSpPr txBox="1"/>
      </xdr:nvSpPr>
      <xdr:spPr>
        <a:xfrm>
          <a:off x="46736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95902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0000000-0008-0000-0F00-0000B0000000}"/>
            </a:ext>
          </a:extLst>
        </xdr:cNvPr>
        <xdr:cNvSpPr txBox="1"/>
      </xdr:nvSpPr>
      <xdr:spPr>
        <a:xfrm>
          <a:off x="4673600" y="102114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73025</xdr:rowOff>
    </xdr:from>
    <xdr:to>
      <xdr:col>24</xdr:col>
      <xdr:colOff>114300</xdr:colOff>
      <xdr:row>61</xdr:row>
      <xdr:rowOff>3175</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45847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82550</xdr:rowOff>
    </xdr:from>
    <xdr:to>
      <xdr:col>20</xdr:col>
      <xdr:colOff>38100</xdr:colOff>
      <xdr:row>61</xdr:row>
      <xdr:rowOff>12700</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3746500" y="1036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33020</xdr:rowOff>
    </xdr:from>
    <xdr:to>
      <xdr:col>15</xdr:col>
      <xdr:colOff>101600</xdr:colOff>
      <xdr:row>60</xdr:row>
      <xdr:rowOff>134620</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2857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126365</xdr:rowOff>
    </xdr:from>
    <xdr:to>
      <xdr:col>10</xdr:col>
      <xdr:colOff>165100</xdr:colOff>
      <xdr:row>60</xdr:row>
      <xdr:rowOff>56515</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1968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107315</xdr:rowOff>
    </xdr:from>
    <xdr:to>
      <xdr:col>6</xdr:col>
      <xdr:colOff>38100</xdr:colOff>
      <xdr:row>60</xdr:row>
      <xdr:rowOff>37465</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1079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162560</xdr:rowOff>
    </xdr:from>
    <xdr:to>
      <xdr:col>24</xdr:col>
      <xdr:colOff>114300</xdr:colOff>
      <xdr:row>61</xdr:row>
      <xdr:rowOff>92710</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45847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140987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0000000-0008-0000-0F00-0000BC000000}"/>
            </a:ext>
          </a:extLst>
        </xdr:cNvPr>
        <xdr:cNvSpPr txBox="1"/>
      </xdr:nvSpPr>
      <xdr:spPr>
        <a:xfrm>
          <a:off x="4673600"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137795</xdr:rowOff>
    </xdr:from>
    <xdr:to>
      <xdr:col>20</xdr:col>
      <xdr:colOff>38100</xdr:colOff>
      <xdr:row>61</xdr:row>
      <xdr:rowOff>67945</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3746500" y="1042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17145</xdr:rowOff>
    </xdr:from>
    <xdr:to>
      <xdr:col>24</xdr:col>
      <xdr:colOff>63500</xdr:colOff>
      <xdr:row>61</xdr:row>
      <xdr:rowOff>41910</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3797300" y="1047559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113030</xdr:rowOff>
    </xdr:from>
    <xdr:to>
      <xdr:col>15</xdr:col>
      <xdr:colOff>101600</xdr:colOff>
      <xdr:row>61</xdr:row>
      <xdr:rowOff>43180</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2857500" y="104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163830</xdr:rowOff>
    </xdr:from>
    <xdr:to>
      <xdr:col>19</xdr:col>
      <xdr:colOff>177800</xdr:colOff>
      <xdr:row>61</xdr:row>
      <xdr:rowOff>17145</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2908300" y="1045083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78740</xdr:rowOff>
    </xdr:from>
    <xdr:to>
      <xdr:col>10</xdr:col>
      <xdr:colOff>165100</xdr:colOff>
      <xdr:row>61</xdr:row>
      <xdr:rowOff>8890</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1968500" y="1036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129540</xdr:rowOff>
    </xdr:from>
    <xdr:to>
      <xdr:col>15</xdr:col>
      <xdr:colOff>50800</xdr:colOff>
      <xdr:row>60</xdr:row>
      <xdr:rowOff>163830</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2019300" y="104165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59690</xdr:rowOff>
    </xdr:from>
    <xdr:to>
      <xdr:col>6</xdr:col>
      <xdr:colOff>38100</xdr:colOff>
      <xdr:row>60</xdr:row>
      <xdr:rowOff>161290</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1079500" y="1034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110490</xdr:rowOff>
    </xdr:from>
    <xdr:to>
      <xdr:col>10</xdr:col>
      <xdr:colOff>114300</xdr:colOff>
      <xdr:row>60</xdr:row>
      <xdr:rowOff>129540</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1130300" y="1039749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29227</xdr:rowOff>
    </xdr:from>
    <xdr:ext cx="405111" cy="259045"/>
    <xdr:sp macro="" textlink="">
      <xdr:nvSpPr>
        <xdr:cNvPr id="197" name="n_1ave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3582044" y="1014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151147</xdr:rowOff>
    </xdr:from>
    <xdr:ext cx="405111" cy="259045"/>
    <xdr:sp macro="" textlink="">
      <xdr:nvSpPr>
        <xdr:cNvPr id="198" name="n_2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2705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73042</xdr:rowOff>
    </xdr:from>
    <xdr:ext cx="405111" cy="259045"/>
    <xdr:sp macro="" textlink="">
      <xdr:nvSpPr>
        <xdr:cNvPr id="199" name="n_3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18167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53992</xdr:rowOff>
    </xdr:from>
    <xdr:ext cx="405111" cy="259045"/>
    <xdr:sp macro="" textlink="">
      <xdr:nvSpPr>
        <xdr:cNvPr id="200" name="n_4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927744"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59072</xdr:rowOff>
    </xdr:from>
    <xdr:ext cx="405111" cy="259045"/>
    <xdr:sp macro="" textlink="">
      <xdr:nvSpPr>
        <xdr:cNvPr id="201" name="n_1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3582044" y="1051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34307</xdr:rowOff>
    </xdr:from>
    <xdr:ext cx="405111" cy="259045"/>
    <xdr:sp macro="" textlink="">
      <xdr:nvSpPr>
        <xdr:cNvPr id="202" name="n_2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2705744" y="1049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17</xdr:rowOff>
    </xdr:from>
    <xdr:ext cx="405111" cy="259045"/>
    <xdr:sp macro="" textlink="">
      <xdr:nvSpPr>
        <xdr:cNvPr id="203" name="n_3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1816744"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152417</xdr:rowOff>
    </xdr:from>
    <xdr:ext cx="405111" cy="259045"/>
    <xdr:sp macro="" textlink="">
      <xdr:nvSpPr>
        <xdr:cNvPr id="204" name="n_4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92774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0000000-0008-0000-0F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139446</xdr:rowOff>
    </xdr:from>
    <xdr:to>
      <xdr:col>54</xdr:col>
      <xdr:colOff>189865</xdr:colOff>
      <xdr:row>64</xdr:row>
      <xdr:rowOff>61722</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flipV="1">
          <a:off x="10476865" y="9569196"/>
          <a:ext cx="0" cy="1465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65549</xdr:rowOff>
    </xdr:from>
    <xdr:ext cx="469744" cy="259045"/>
    <xdr:sp macro="" textlink="">
      <xdr:nvSpPr>
        <xdr:cNvPr id="229" name="【体育館・プール】&#10;一人当たり面積最小値テキスト">
          <a:extLst>
            <a:ext uri="{FF2B5EF4-FFF2-40B4-BE49-F238E27FC236}">
              <a16:creationId xmlns:a16="http://schemas.microsoft.com/office/drawing/2014/main" id="{00000000-0008-0000-0F00-0000E5000000}"/>
            </a:ext>
          </a:extLst>
        </xdr:cNvPr>
        <xdr:cNvSpPr txBox="1"/>
      </xdr:nvSpPr>
      <xdr:spPr>
        <a:xfrm>
          <a:off x="10515600" y="11038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61722</xdr:rowOff>
    </xdr:from>
    <xdr:to>
      <xdr:col>55</xdr:col>
      <xdr:colOff>88900</xdr:colOff>
      <xdr:row>64</xdr:row>
      <xdr:rowOff>61722</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a:off x="10388600" y="11034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86123</xdr:rowOff>
    </xdr:from>
    <xdr:ext cx="469744" cy="259045"/>
    <xdr:sp macro="" textlink="">
      <xdr:nvSpPr>
        <xdr:cNvPr id="231" name="【体育館・プール】&#10;一人当たり面積最大値テキスト">
          <a:extLst>
            <a:ext uri="{FF2B5EF4-FFF2-40B4-BE49-F238E27FC236}">
              <a16:creationId xmlns:a16="http://schemas.microsoft.com/office/drawing/2014/main" id="{00000000-0008-0000-0F00-0000E7000000}"/>
            </a:ext>
          </a:extLst>
        </xdr:cNvPr>
        <xdr:cNvSpPr txBox="1"/>
      </xdr:nvSpPr>
      <xdr:spPr>
        <a:xfrm>
          <a:off x="10515600" y="934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139446</xdr:rowOff>
    </xdr:from>
    <xdr:to>
      <xdr:col>55</xdr:col>
      <xdr:colOff>88900</xdr:colOff>
      <xdr:row>55</xdr:row>
      <xdr:rowOff>139446</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10388600" y="956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100601</xdr:rowOff>
    </xdr:from>
    <xdr:ext cx="469744" cy="259045"/>
    <xdr:sp macro="" textlink="">
      <xdr:nvSpPr>
        <xdr:cNvPr id="233" name="【体育館・プール】&#10;一人当たり面積平均値テキスト">
          <a:extLst>
            <a:ext uri="{FF2B5EF4-FFF2-40B4-BE49-F238E27FC236}">
              <a16:creationId xmlns:a16="http://schemas.microsoft.com/office/drawing/2014/main" id="{00000000-0008-0000-0F00-0000E9000000}"/>
            </a:ext>
          </a:extLst>
        </xdr:cNvPr>
        <xdr:cNvSpPr txBox="1"/>
      </xdr:nvSpPr>
      <xdr:spPr>
        <a:xfrm>
          <a:off x="10515600" y="107305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122174</xdr:rowOff>
    </xdr:from>
    <xdr:to>
      <xdr:col>55</xdr:col>
      <xdr:colOff>50800</xdr:colOff>
      <xdr:row>63</xdr:row>
      <xdr:rowOff>52324</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10426700" y="10752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147320</xdr:rowOff>
    </xdr:from>
    <xdr:to>
      <xdr:col>50</xdr:col>
      <xdr:colOff>165100</xdr:colOff>
      <xdr:row>63</xdr:row>
      <xdr:rowOff>77470</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9588500" y="1077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154178</xdr:rowOff>
    </xdr:from>
    <xdr:to>
      <xdr:col>46</xdr:col>
      <xdr:colOff>38100</xdr:colOff>
      <xdr:row>63</xdr:row>
      <xdr:rowOff>84328</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8699500" y="1078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153416</xdr:rowOff>
    </xdr:from>
    <xdr:to>
      <xdr:col>41</xdr:col>
      <xdr:colOff>101600</xdr:colOff>
      <xdr:row>63</xdr:row>
      <xdr:rowOff>83566</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7810500" y="10783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138938</xdr:rowOff>
    </xdr:from>
    <xdr:to>
      <xdr:col>36</xdr:col>
      <xdr:colOff>165100</xdr:colOff>
      <xdr:row>63</xdr:row>
      <xdr:rowOff>69088</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6921500" y="10768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109220</xdr:rowOff>
    </xdr:from>
    <xdr:to>
      <xdr:col>55</xdr:col>
      <xdr:colOff>50800</xdr:colOff>
      <xdr:row>63</xdr:row>
      <xdr:rowOff>39370</xdr:rowOff>
    </xdr:to>
    <xdr:sp macro="" textlink="">
      <xdr:nvSpPr>
        <xdr:cNvPr id="244" name="楕円 243">
          <a:extLst>
            <a:ext uri="{FF2B5EF4-FFF2-40B4-BE49-F238E27FC236}">
              <a16:creationId xmlns:a16="http://schemas.microsoft.com/office/drawing/2014/main" id="{00000000-0008-0000-0F00-0000F4000000}"/>
            </a:ext>
          </a:extLst>
        </xdr:cNvPr>
        <xdr:cNvSpPr/>
      </xdr:nvSpPr>
      <xdr:spPr>
        <a:xfrm>
          <a:off x="104267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132097</xdr:rowOff>
    </xdr:from>
    <xdr:ext cx="469744" cy="259045"/>
    <xdr:sp macro="" textlink="">
      <xdr:nvSpPr>
        <xdr:cNvPr id="245" name="【体育館・プール】&#10;一人当たり面積該当値テキスト">
          <a:extLst>
            <a:ext uri="{FF2B5EF4-FFF2-40B4-BE49-F238E27FC236}">
              <a16:creationId xmlns:a16="http://schemas.microsoft.com/office/drawing/2014/main" id="{00000000-0008-0000-0F00-0000F5000000}"/>
            </a:ext>
          </a:extLst>
        </xdr:cNvPr>
        <xdr:cNvSpPr txBox="1"/>
      </xdr:nvSpPr>
      <xdr:spPr>
        <a:xfrm>
          <a:off x="10515600" y="1059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118364</xdr:rowOff>
    </xdr:from>
    <xdr:to>
      <xdr:col>50</xdr:col>
      <xdr:colOff>165100</xdr:colOff>
      <xdr:row>63</xdr:row>
      <xdr:rowOff>48514</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9588500" y="1074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160020</xdr:rowOff>
    </xdr:from>
    <xdr:to>
      <xdr:col>55</xdr:col>
      <xdr:colOff>0</xdr:colOff>
      <xdr:row>62</xdr:row>
      <xdr:rowOff>169164</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flipV="1">
          <a:off x="9639300" y="1078992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118364</xdr:rowOff>
    </xdr:from>
    <xdr:to>
      <xdr:col>46</xdr:col>
      <xdr:colOff>38100</xdr:colOff>
      <xdr:row>63</xdr:row>
      <xdr:rowOff>48514</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8699500" y="1074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169164</xdr:rowOff>
    </xdr:from>
    <xdr:to>
      <xdr:col>50</xdr:col>
      <xdr:colOff>114300</xdr:colOff>
      <xdr:row>62</xdr:row>
      <xdr:rowOff>169164</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a:off x="8750300" y="107990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122936</xdr:rowOff>
    </xdr:from>
    <xdr:to>
      <xdr:col>41</xdr:col>
      <xdr:colOff>101600</xdr:colOff>
      <xdr:row>63</xdr:row>
      <xdr:rowOff>53086</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7810500" y="1075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169164</xdr:rowOff>
    </xdr:from>
    <xdr:to>
      <xdr:col>45</xdr:col>
      <xdr:colOff>177800</xdr:colOff>
      <xdr:row>63</xdr:row>
      <xdr:rowOff>2286</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7861300" y="107990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94742</xdr:rowOff>
    </xdr:from>
    <xdr:to>
      <xdr:col>36</xdr:col>
      <xdr:colOff>165100</xdr:colOff>
      <xdr:row>63</xdr:row>
      <xdr:rowOff>24892</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6921500" y="1072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145542</xdr:rowOff>
    </xdr:from>
    <xdr:to>
      <xdr:col>41</xdr:col>
      <xdr:colOff>50800</xdr:colOff>
      <xdr:row>63</xdr:row>
      <xdr:rowOff>2286</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a:off x="6972300" y="10775442"/>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68597</xdr:rowOff>
    </xdr:from>
    <xdr:ext cx="469744" cy="259045"/>
    <xdr:sp macro="" textlink="">
      <xdr:nvSpPr>
        <xdr:cNvPr id="254" name="n_1aveValue【体育館・プール】&#10;一人当たり面積">
          <a:extLst>
            <a:ext uri="{FF2B5EF4-FFF2-40B4-BE49-F238E27FC236}">
              <a16:creationId xmlns:a16="http://schemas.microsoft.com/office/drawing/2014/main" id="{00000000-0008-0000-0F00-0000FE000000}"/>
            </a:ext>
          </a:extLst>
        </xdr:cNvPr>
        <xdr:cNvSpPr txBox="1"/>
      </xdr:nvSpPr>
      <xdr:spPr>
        <a:xfrm>
          <a:off x="9391727" y="1086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75455</xdr:rowOff>
    </xdr:from>
    <xdr:ext cx="469744" cy="259045"/>
    <xdr:sp macro="" textlink="">
      <xdr:nvSpPr>
        <xdr:cNvPr id="255" name="n_2aveValue【体育館・プール】&#10;一人当たり面積">
          <a:extLst>
            <a:ext uri="{FF2B5EF4-FFF2-40B4-BE49-F238E27FC236}">
              <a16:creationId xmlns:a16="http://schemas.microsoft.com/office/drawing/2014/main" id="{00000000-0008-0000-0F00-0000FF000000}"/>
            </a:ext>
          </a:extLst>
        </xdr:cNvPr>
        <xdr:cNvSpPr txBox="1"/>
      </xdr:nvSpPr>
      <xdr:spPr>
        <a:xfrm>
          <a:off x="8515427" y="10876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74693</xdr:rowOff>
    </xdr:from>
    <xdr:ext cx="469744" cy="259045"/>
    <xdr:sp macro="" textlink="">
      <xdr:nvSpPr>
        <xdr:cNvPr id="256" name="n_3aveValue【体育館・プール】&#10;一人当たり面積">
          <a:extLst>
            <a:ext uri="{FF2B5EF4-FFF2-40B4-BE49-F238E27FC236}">
              <a16:creationId xmlns:a16="http://schemas.microsoft.com/office/drawing/2014/main" id="{00000000-0008-0000-0F00-000000010000}"/>
            </a:ext>
          </a:extLst>
        </xdr:cNvPr>
        <xdr:cNvSpPr txBox="1"/>
      </xdr:nvSpPr>
      <xdr:spPr>
        <a:xfrm>
          <a:off x="7626427" y="10876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60215</xdr:rowOff>
    </xdr:from>
    <xdr:ext cx="469744" cy="259045"/>
    <xdr:sp macro="" textlink="">
      <xdr:nvSpPr>
        <xdr:cNvPr id="257" name="n_4aveValue【体育館・プール】&#10;一人当たり面積">
          <a:extLst>
            <a:ext uri="{FF2B5EF4-FFF2-40B4-BE49-F238E27FC236}">
              <a16:creationId xmlns:a16="http://schemas.microsoft.com/office/drawing/2014/main" id="{00000000-0008-0000-0F00-000001010000}"/>
            </a:ext>
          </a:extLst>
        </xdr:cNvPr>
        <xdr:cNvSpPr txBox="1"/>
      </xdr:nvSpPr>
      <xdr:spPr>
        <a:xfrm>
          <a:off x="6737427" y="10861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65041</xdr:rowOff>
    </xdr:from>
    <xdr:ext cx="469744" cy="259045"/>
    <xdr:sp macro="" textlink="">
      <xdr:nvSpPr>
        <xdr:cNvPr id="258" name="n_1mainValue【体育館・プール】&#10;一人当たり面積">
          <a:extLst>
            <a:ext uri="{FF2B5EF4-FFF2-40B4-BE49-F238E27FC236}">
              <a16:creationId xmlns:a16="http://schemas.microsoft.com/office/drawing/2014/main" id="{00000000-0008-0000-0F00-000002010000}"/>
            </a:ext>
          </a:extLst>
        </xdr:cNvPr>
        <xdr:cNvSpPr txBox="1"/>
      </xdr:nvSpPr>
      <xdr:spPr>
        <a:xfrm>
          <a:off x="9391727" y="10523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65041</xdr:rowOff>
    </xdr:from>
    <xdr:ext cx="469744" cy="259045"/>
    <xdr:sp macro="" textlink="">
      <xdr:nvSpPr>
        <xdr:cNvPr id="259" name="n_2mainValue【体育館・プール】&#10;一人当たり面積">
          <a:extLst>
            <a:ext uri="{FF2B5EF4-FFF2-40B4-BE49-F238E27FC236}">
              <a16:creationId xmlns:a16="http://schemas.microsoft.com/office/drawing/2014/main" id="{00000000-0008-0000-0F00-000003010000}"/>
            </a:ext>
          </a:extLst>
        </xdr:cNvPr>
        <xdr:cNvSpPr txBox="1"/>
      </xdr:nvSpPr>
      <xdr:spPr>
        <a:xfrm>
          <a:off x="8515427" y="10523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69613</xdr:rowOff>
    </xdr:from>
    <xdr:ext cx="469744" cy="259045"/>
    <xdr:sp macro="" textlink="">
      <xdr:nvSpPr>
        <xdr:cNvPr id="260" name="n_3mainValue【体育館・プール】&#10;一人当たり面積">
          <a:extLst>
            <a:ext uri="{FF2B5EF4-FFF2-40B4-BE49-F238E27FC236}">
              <a16:creationId xmlns:a16="http://schemas.microsoft.com/office/drawing/2014/main" id="{00000000-0008-0000-0F00-000004010000}"/>
            </a:ext>
          </a:extLst>
        </xdr:cNvPr>
        <xdr:cNvSpPr txBox="1"/>
      </xdr:nvSpPr>
      <xdr:spPr>
        <a:xfrm>
          <a:off x="7626427" y="10528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41419</xdr:rowOff>
    </xdr:from>
    <xdr:ext cx="469744" cy="259045"/>
    <xdr:sp macro="" textlink="">
      <xdr:nvSpPr>
        <xdr:cNvPr id="261" name="n_4mainValue【体育館・プール】&#10;一人当たり面積">
          <a:extLst>
            <a:ext uri="{FF2B5EF4-FFF2-40B4-BE49-F238E27FC236}">
              <a16:creationId xmlns:a16="http://schemas.microsoft.com/office/drawing/2014/main" id="{00000000-0008-0000-0F00-000005010000}"/>
            </a:ext>
          </a:extLst>
        </xdr:cNvPr>
        <xdr:cNvSpPr txBox="1"/>
      </xdr:nvSpPr>
      <xdr:spPr>
        <a:xfrm>
          <a:off x="6737427" y="10499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F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F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00000000-0008-0000-0F00-00001D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66675</xdr:rowOff>
    </xdr:from>
    <xdr:to>
      <xdr:col>24</xdr:col>
      <xdr:colOff>62865</xdr:colOff>
      <xdr:row>86</xdr:row>
      <xdr:rowOff>108586</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flipV="1">
          <a:off x="4634865" y="13268325"/>
          <a:ext cx="0" cy="1584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112413</xdr:rowOff>
    </xdr:from>
    <xdr:ext cx="405111" cy="259045"/>
    <xdr:sp macro="" textlink="">
      <xdr:nvSpPr>
        <xdr:cNvPr id="287" name="【福祉施設】&#10;有形固定資産減価償却率最小値テキスト">
          <a:extLst>
            <a:ext uri="{FF2B5EF4-FFF2-40B4-BE49-F238E27FC236}">
              <a16:creationId xmlns:a16="http://schemas.microsoft.com/office/drawing/2014/main" id="{00000000-0008-0000-0F00-00001F010000}"/>
            </a:ext>
          </a:extLst>
        </xdr:cNvPr>
        <xdr:cNvSpPr txBox="1"/>
      </xdr:nvSpPr>
      <xdr:spPr>
        <a:xfrm>
          <a:off x="4673600" y="1485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108586</xdr:rowOff>
    </xdr:from>
    <xdr:to>
      <xdr:col>24</xdr:col>
      <xdr:colOff>152400</xdr:colOff>
      <xdr:row>86</xdr:row>
      <xdr:rowOff>108586</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a:off x="4546600" y="1485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13352</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00000000-0008-0000-0F00-000021010000}"/>
            </a:ext>
          </a:extLst>
        </xdr:cNvPr>
        <xdr:cNvSpPr txBox="1"/>
      </xdr:nvSpPr>
      <xdr:spPr>
        <a:xfrm>
          <a:off x="4673600" y="13043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66675</xdr:rowOff>
    </xdr:from>
    <xdr:to>
      <xdr:col>24</xdr:col>
      <xdr:colOff>152400</xdr:colOff>
      <xdr:row>77</xdr:row>
      <xdr:rowOff>66675</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a:off x="4546600" y="13268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113047</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00000000-0008-0000-0F00-000023010000}"/>
            </a:ext>
          </a:extLst>
        </xdr:cNvPr>
        <xdr:cNvSpPr txBox="1"/>
      </xdr:nvSpPr>
      <xdr:spPr>
        <a:xfrm>
          <a:off x="4673600" y="1382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90170</xdr:rowOff>
    </xdr:from>
    <xdr:to>
      <xdr:col>24</xdr:col>
      <xdr:colOff>114300</xdr:colOff>
      <xdr:row>82</xdr:row>
      <xdr:rowOff>20320</xdr:rowOff>
    </xdr:to>
    <xdr:sp macro="" textlink="">
      <xdr:nvSpPr>
        <xdr:cNvPr id="292" name="フローチャート: 判断 291">
          <a:extLst>
            <a:ext uri="{FF2B5EF4-FFF2-40B4-BE49-F238E27FC236}">
              <a16:creationId xmlns:a16="http://schemas.microsoft.com/office/drawing/2014/main" id="{00000000-0008-0000-0F00-000024010000}"/>
            </a:ext>
          </a:extLst>
        </xdr:cNvPr>
        <xdr:cNvSpPr/>
      </xdr:nvSpPr>
      <xdr:spPr>
        <a:xfrm>
          <a:off x="45847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93980</xdr:rowOff>
    </xdr:from>
    <xdr:to>
      <xdr:col>20</xdr:col>
      <xdr:colOff>38100</xdr:colOff>
      <xdr:row>82</xdr:row>
      <xdr:rowOff>24130</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37465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80645</xdr:rowOff>
    </xdr:from>
    <xdr:to>
      <xdr:col>15</xdr:col>
      <xdr:colOff>101600</xdr:colOff>
      <xdr:row>82</xdr:row>
      <xdr:rowOff>10795</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2857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19686</xdr:rowOff>
    </xdr:from>
    <xdr:to>
      <xdr:col>10</xdr:col>
      <xdr:colOff>165100</xdr:colOff>
      <xdr:row>81</xdr:row>
      <xdr:rowOff>121286</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1968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636</xdr:rowOff>
    </xdr:from>
    <xdr:to>
      <xdr:col>6</xdr:col>
      <xdr:colOff>38100</xdr:colOff>
      <xdr:row>81</xdr:row>
      <xdr:rowOff>102236</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1079500" y="1388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118745</xdr:rowOff>
    </xdr:from>
    <xdr:to>
      <xdr:col>24</xdr:col>
      <xdr:colOff>114300</xdr:colOff>
      <xdr:row>84</xdr:row>
      <xdr:rowOff>48895</xdr:rowOff>
    </xdr:to>
    <xdr:sp macro="" textlink="">
      <xdr:nvSpPr>
        <xdr:cNvPr id="302" name="楕円 301">
          <a:extLst>
            <a:ext uri="{FF2B5EF4-FFF2-40B4-BE49-F238E27FC236}">
              <a16:creationId xmlns:a16="http://schemas.microsoft.com/office/drawing/2014/main" id="{00000000-0008-0000-0F00-00002E010000}"/>
            </a:ext>
          </a:extLst>
        </xdr:cNvPr>
        <xdr:cNvSpPr/>
      </xdr:nvSpPr>
      <xdr:spPr>
        <a:xfrm>
          <a:off x="4584700" y="1434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97172</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00000000-0008-0000-0F00-00002F010000}"/>
            </a:ext>
          </a:extLst>
        </xdr:cNvPr>
        <xdr:cNvSpPr txBox="1"/>
      </xdr:nvSpPr>
      <xdr:spPr>
        <a:xfrm>
          <a:off x="4673600" y="1432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71120</xdr:rowOff>
    </xdr:from>
    <xdr:to>
      <xdr:col>20</xdr:col>
      <xdr:colOff>38100</xdr:colOff>
      <xdr:row>84</xdr:row>
      <xdr:rowOff>1270</xdr:rowOff>
    </xdr:to>
    <xdr:sp macro="" textlink="">
      <xdr:nvSpPr>
        <xdr:cNvPr id="304" name="楕円 303">
          <a:extLst>
            <a:ext uri="{FF2B5EF4-FFF2-40B4-BE49-F238E27FC236}">
              <a16:creationId xmlns:a16="http://schemas.microsoft.com/office/drawing/2014/main" id="{00000000-0008-0000-0F00-000030010000}"/>
            </a:ext>
          </a:extLst>
        </xdr:cNvPr>
        <xdr:cNvSpPr/>
      </xdr:nvSpPr>
      <xdr:spPr>
        <a:xfrm>
          <a:off x="3746500" y="1430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121920</xdr:rowOff>
    </xdr:from>
    <xdr:to>
      <xdr:col>24</xdr:col>
      <xdr:colOff>63500</xdr:colOff>
      <xdr:row>83</xdr:row>
      <xdr:rowOff>169545</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a:off x="3797300" y="1435227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23495</xdr:rowOff>
    </xdr:from>
    <xdr:to>
      <xdr:col>15</xdr:col>
      <xdr:colOff>101600</xdr:colOff>
      <xdr:row>83</xdr:row>
      <xdr:rowOff>125095</xdr:rowOff>
    </xdr:to>
    <xdr:sp macro="" textlink="">
      <xdr:nvSpPr>
        <xdr:cNvPr id="306" name="楕円 305">
          <a:extLst>
            <a:ext uri="{FF2B5EF4-FFF2-40B4-BE49-F238E27FC236}">
              <a16:creationId xmlns:a16="http://schemas.microsoft.com/office/drawing/2014/main" id="{00000000-0008-0000-0F00-000032010000}"/>
            </a:ext>
          </a:extLst>
        </xdr:cNvPr>
        <xdr:cNvSpPr/>
      </xdr:nvSpPr>
      <xdr:spPr>
        <a:xfrm>
          <a:off x="2857500" y="1425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74295</xdr:rowOff>
    </xdr:from>
    <xdr:to>
      <xdr:col>19</xdr:col>
      <xdr:colOff>177800</xdr:colOff>
      <xdr:row>83</xdr:row>
      <xdr:rowOff>121920</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2908300" y="1430464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147320</xdr:rowOff>
    </xdr:from>
    <xdr:to>
      <xdr:col>10</xdr:col>
      <xdr:colOff>165100</xdr:colOff>
      <xdr:row>83</xdr:row>
      <xdr:rowOff>77470</xdr:rowOff>
    </xdr:to>
    <xdr:sp macro="" textlink="">
      <xdr:nvSpPr>
        <xdr:cNvPr id="308" name="楕円 307">
          <a:extLst>
            <a:ext uri="{FF2B5EF4-FFF2-40B4-BE49-F238E27FC236}">
              <a16:creationId xmlns:a16="http://schemas.microsoft.com/office/drawing/2014/main" id="{00000000-0008-0000-0F00-000034010000}"/>
            </a:ext>
          </a:extLst>
        </xdr:cNvPr>
        <xdr:cNvSpPr/>
      </xdr:nvSpPr>
      <xdr:spPr>
        <a:xfrm>
          <a:off x="1968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26670</xdr:rowOff>
    </xdr:from>
    <xdr:to>
      <xdr:col>15</xdr:col>
      <xdr:colOff>50800</xdr:colOff>
      <xdr:row>83</xdr:row>
      <xdr:rowOff>74295</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2019300" y="1425702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101600</xdr:rowOff>
    </xdr:from>
    <xdr:to>
      <xdr:col>6</xdr:col>
      <xdr:colOff>38100</xdr:colOff>
      <xdr:row>83</xdr:row>
      <xdr:rowOff>31750</xdr:rowOff>
    </xdr:to>
    <xdr:sp macro="" textlink="">
      <xdr:nvSpPr>
        <xdr:cNvPr id="310" name="楕円 309">
          <a:extLst>
            <a:ext uri="{FF2B5EF4-FFF2-40B4-BE49-F238E27FC236}">
              <a16:creationId xmlns:a16="http://schemas.microsoft.com/office/drawing/2014/main" id="{00000000-0008-0000-0F00-000036010000}"/>
            </a:ext>
          </a:extLst>
        </xdr:cNvPr>
        <xdr:cNvSpPr/>
      </xdr:nvSpPr>
      <xdr:spPr>
        <a:xfrm>
          <a:off x="1079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152400</xdr:rowOff>
    </xdr:from>
    <xdr:to>
      <xdr:col>10</xdr:col>
      <xdr:colOff>114300</xdr:colOff>
      <xdr:row>83</xdr:row>
      <xdr:rowOff>26670</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a:off x="1130300" y="142113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40657</xdr:rowOff>
    </xdr:from>
    <xdr:ext cx="405111" cy="259045"/>
    <xdr:sp macro="" textlink="">
      <xdr:nvSpPr>
        <xdr:cNvPr id="312" name="n_1aveValue【福祉施設】&#10;有形固定資産減価償却率">
          <a:extLst>
            <a:ext uri="{FF2B5EF4-FFF2-40B4-BE49-F238E27FC236}">
              <a16:creationId xmlns:a16="http://schemas.microsoft.com/office/drawing/2014/main" id="{00000000-0008-0000-0F00-000038010000}"/>
            </a:ext>
          </a:extLst>
        </xdr:cNvPr>
        <xdr:cNvSpPr txBox="1"/>
      </xdr:nvSpPr>
      <xdr:spPr>
        <a:xfrm>
          <a:off x="3582044" y="1375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27322</xdr:rowOff>
    </xdr:from>
    <xdr:ext cx="405111" cy="259045"/>
    <xdr:sp macro="" textlink="">
      <xdr:nvSpPr>
        <xdr:cNvPr id="313" name="n_2aveValue【福祉施設】&#10;有形固定資産減価償却率">
          <a:extLst>
            <a:ext uri="{FF2B5EF4-FFF2-40B4-BE49-F238E27FC236}">
              <a16:creationId xmlns:a16="http://schemas.microsoft.com/office/drawing/2014/main" id="{00000000-0008-0000-0F00-000039010000}"/>
            </a:ext>
          </a:extLst>
        </xdr:cNvPr>
        <xdr:cNvSpPr txBox="1"/>
      </xdr:nvSpPr>
      <xdr:spPr>
        <a:xfrm>
          <a:off x="27057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137813</xdr:rowOff>
    </xdr:from>
    <xdr:ext cx="405111" cy="259045"/>
    <xdr:sp macro="" textlink="">
      <xdr:nvSpPr>
        <xdr:cNvPr id="314" name="n_3aveValue【福祉施設】&#10;有形固定資産減価償却率">
          <a:extLst>
            <a:ext uri="{FF2B5EF4-FFF2-40B4-BE49-F238E27FC236}">
              <a16:creationId xmlns:a16="http://schemas.microsoft.com/office/drawing/2014/main" id="{00000000-0008-0000-0F00-00003A010000}"/>
            </a:ext>
          </a:extLst>
        </xdr:cNvPr>
        <xdr:cNvSpPr txBox="1"/>
      </xdr:nvSpPr>
      <xdr:spPr>
        <a:xfrm>
          <a:off x="18167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118763</xdr:rowOff>
    </xdr:from>
    <xdr:ext cx="405111" cy="259045"/>
    <xdr:sp macro="" textlink="">
      <xdr:nvSpPr>
        <xdr:cNvPr id="315" name="n_4aveValue【福祉施設】&#10;有形固定資産減価償却率">
          <a:extLst>
            <a:ext uri="{FF2B5EF4-FFF2-40B4-BE49-F238E27FC236}">
              <a16:creationId xmlns:a16="http://schemas.microsoft.com/office/drawing/2014/main" id="{00000000-0008-0000-0F00-00003B010000}"/>
            </a:ext>
          </a:extLst>
        </xdr:cNvPr>
        <xdr:cNvSpPr txBox="1"/>
      </xdr:nvSpPr>
      <xdr:spPr>
        <a:xfrm>
          <a:off x="927744" y="1366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163847</xdr:rowOff>
    </xdr:from>
    <xdr:ext cx="405111" cy="259045"/>
    <xdr:sp macro="" textlink="">
      <xdr:nvSpPr>
        <xdr:cNvPr id="316" name="n_1mainValue【福祉施設】&#10;有形固定資産減価償却率">
          <a:extLst>
            <a:ext uri="{FF2B5EF4-FFF2-40B4-BE49-F238E27FC236}">
              <a16:creationId xmlns:a16="http://schemas.microsoft.com/office/drawing/2014/main" id="{00000000-0008-0000-0F00-00003C010000}"/>
            </a:ext>
          </a:extLst>
        </xdr:cNvPr>
        <xdr:cNvSpPr txBox="1"/>
      </xdr:nvSpPr>
      <xdr:spPr>
        <a:xfrm>
          <a:off x="3582044" y="1439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116222</xdr:rowOff>
    </xdr:from>
    <xdr:ext cx="405111" cy="259045"/>
    <xdr:sp macro="" textlink="">
      <xdr:nvSpPr>
        <xdr:cNvPr id="317" name="n_2mainValue【福祉施設】&#10;有形固定資産減価償却率">
          <a:extLst>
            <a:ext uri="{FF2B5EF4-FFF2-40B4-BE49-F238E27FC236}">
              <a16:creationId xmlns:a16="http://schemas.microsoft.com/office/drawing/2014/main" id="{00000000-0008-0000-0F00-00003D010000}"/>
            </a:ext>
          </a:extLst>
        </xdr:cNvPr>
        <xdr:cNvSpPr txBox="1"/>
      </xdr:nvSpPr>
      <xdr:spPr>
        <a:xfrm>
          <a:off x="2705744" y="1434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68597</xdr:rowOff>
    </xdr:from>
    <xdr:ext cx="405111" cy="259045"/>
    <xdr:sp macro="" textlink="">
      <xdr:nvSpPr>
        <xdr:cNvPr id="318" name="n_3mainValue【福祉施設】&#10;有形固定資産減価償却率">
          <a:extLst>
            <a:ext uri="{FF2B5EF4-FFF2-40B4-BE49-F238E27FC236}">
              <a16:creationId xmlns:a16="http://schemas.microsoft.com/office/drawing/2014/main" id="{00000000-0008-0000-0F00-00003E010000}"/>
            </a:ext>
          </a:extLst>
        </xdr:cNvPr>
        <xdr:cNvSpPr txBox="1"/>
      </xdr:nvSpPr>
      <xdr:spPr>
        <a:xfrm>
          <a:off x="18167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22877</xdr:rowOff>
    </xdr:from>
    <xdr:ext cx="405111" cy="259045"/>
    <xdr:sp macro="" textlink="">
      <xdr:nvSpPr>
        <xdr:cNvPr id="319" name="n_4mainValue【福祉施設】&#10;有形固定資産減価償却率">
          <a:extLst>
            <a:ext uri="{FF2B5EF4-FFF2-40B4-BE49-F238E27FC236}">
              <a16:creationId xmlns:a16="http://schemas.microsoft.com/office/drawing/2014/main" id="{00000000-0008-0000-0F00-00003F010000}"/>
            </a:ext>
          </a:extLst>
        </xdr:cNvPr>
        <xdr:cNvSpPr txBox="1"/>
      </xdr:nvSpPr>
      <xdr:spPr>
        <a:xfrm>
          <a:off x="9277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0000000-0008-0000-0F00-000048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0000000-0008-0000-0F00-000049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00000000-0008-0000-0F00-000054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170687</xdr:rowOff>
    </xdr:from>
    <xdr:to>
      <xdr:col>54</xdr:col>
      <xdr:colOff>189865</xdr:colOff>
      <xdr:row>86</xdr:row>
      <xdr:rowOff>36728</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flipV="1">
          <a:off x="10476865" y="13715237"/>
          <a:ext cx="0" cy="1066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40555</xdr:rowOff>
    </xdr:from>
    <xdr:ext cx="469744" cy="259045"/>
    <xdr:sp macro="" textlink="">
      <xdr:nvSpPr>
        <xdr:cNvPr id="342" name="【福祉施設】&#10;一人当たり面積最小値テキスト">
          <a:extLst>
            <a:ext uri="{FF2B5EF4-FFF2-40B4-BE49-F238E27FC236}">
              <a16:creationId xmlns:a16="http://schemas.microsoft.com/office/drawing/2014/main" id="{00000000-0008-0000-0F00-000056010000}"/>
            </a:ext>
          </a:extLst>
        </xdr:cNvPr>
        <xdr:cNvSpPr txBox="1"/>
      </xdr:nvSpPr>
      <xdr:spPr>
        <a:xfrm>
          <a:off x="10515600" y="14785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36728</xdr:rowOff>
    </xdr:from>
    <xdr:to>
      <xdr:col>55</xdr:col>
      <xdr:colOff>88900</xdr:colOff>
      <xdr:row>86</xdr:row>
      <xdr:rowOff>36728</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a:off x="10388600" y="1478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117364</xdr:rowOff>
    </xdr:from>
    <xdr:ext cx="469744" cy="259045"/>
    <xdr:sp macro="" textlink="">
      <xdr:nvSpPr>
        <xdr:cNvPr id="344" name="【福祉施設】&#10;一人当たり面積最大値テキスト">
          <a:extLst>
            <a:ext uri="{FF2B5EF4-FFF2-40B4-BE49-F238E27FC236}">
              <a16:creationId xmlns:a16="http://schemas.microsoft.com/office/drawing/2014/main" id="{00000000-0008-0000-0F00-000058010000}"/>
            </a:ext>
          </a:extLst>
        </xdr:cNvPr>
        <xdr:cNvSpPr txBox="1"/>
      </xdr:nvSpPr>
      <xdr:spPr>
        <a:xfrm>
          <a:off x="10515600" y="13490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170687</xdr:rowOff>
    </xdr:from>
    <xdr:to>
      <xdr:col>55</xdr:col>
      <xdr:colOff>88900</xdr:colOff>
      <xdr:row>79</xdr:row>
      <xdr:rowOff>170687</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a:off x="10388600" y="13715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95674</xdr:rowOff>
    </xdr:from>
    <xdr:ext cx="469744" cy="259045"/>
    <xdr:sp macro="" textlink="">
      <xdr:nvSpPr>
        <xdr:cNvPr id="346" name="【福祉施設】&#10;一人当たり面積平均値テキスト">
          <a:extLst>
            <a:ext uri="{FF2B5EF4-FFF2-40B4-BE49-F238E27FC236}">
              <a16:creationId xmlns:a16="http://schemas.microsoft.com/office/drawing/2014/main" id="{00000000-0008-0000-0F00-00005A010000}"/>
            </a:ext>
          </a:extLst>
        </xdr:cNvPr>
        <xdr:cNvSpPr txBox="1"/>
      </xdr:nvSpPr>
      <xdr:spPr>
        <a:xfrm>
          <a:off x="10515600" y="14497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72797</xdr:rowOff>
    </xdr:from>
    <xdr:to>
      <xdr:col>55</xdr:col>
      <xdr:colOff>50800</xdr:colOff>
      <xdr:row>86</xdr:row>
      <xdr:rowOff>2947</xdr:rowOff>
    </xdr:to>
    <xdr:sp macro="" textlink="">
      <xdr:nvSpPr>
        <xdr:cNvPr id="347" name="フローチャート: 判断 346">
          <a:extLst>
            <a:ext uri="{FF2B5EF4-FFF2-40B4-BE49-F238E27FC236}">
              <a16:creationId xmlns:a16="http://schemas.microsoft.com/office/drawing/2014/main" id="{00000000-0008-0000-0F00-00005B010000}"/>
            </a:ext>
          </a:extLst>
        </xdr:cNvPr>
        <xdr:cNvSpPr/>
      </xdr:nvSpPr>
      <xdr:spPr>
        <a:xfrm>
          <a:off x="10426700" y="1464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90170</xdr:rowOff>
    </xdr:from>
    <xdr:to>
      <xdr:col>50</xdr:col>
      <xdr:colOff>165100</xdr:colOff>
      <xdr:row>86</xdr:row>
      <xdr:rowOff>20320</xdr:rowOff>
    </xdr:to>
    <xdr:sp macro="" textlink="">
      <xdr:nvSpPr>
        <xdr:cNvPr id="348" name="フローチャート: 判断 347">
          <a:extLst>
            <a:ext uri="{FF2B5EF4-FFF2-40B4-BE49-F238E27FC236}">
              <a16:creationId xmlns:a16="http://schemas.microsoft.com/office/drawing/2014/main" id="{00000000-0008-0000-0F00-00005C010000}"/>
            </a:ext>
          </a:extLst>
        </xdr:cNvPr>
        <xdr:cNvSpPr/>
      </xdr:nvSpPr>
      <xdr:spPr>
        <a:xfrm>
          <a:off x="9588500" y="1466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98858</xdr:rowOff>
    </xdr:from>
    <xdr:to>
      <xdr:col>46</xdr:col>
      <xdr:colOff>38100</xdr:colOff>
      <xdr:row>86</xdr:row>
      <xdr:rowOff>29008</xdr:rowOff>
    </xdr:to>
    <xdr:sp macro="" textlink="">
      <xdr:nvSpPr>
        <xdr:cNvPr id="349" name="フローチャート: 判断 348">
          <a:extLst>
            <a:ext uri="{FF2B5EF4-FFF2-40B4-BE49-F238E27FC236}">
              <a16:creationId xmlns:a16="http://schemas.microsoft.com/office/drawing/2014/main" id="{00000000-0008-0000-0F00-00005D010000}"/>
            </a:ext>
          </a:extLst>
        </xdr:cNvPr>
        <xdr:cNvSpPr/>
      </xdr:nvSpPr>
      <xdr:spPr>
        <a:xfrm>
          <a:off x="8699500" y="14672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96571</xdr:rowOff>
    </xdr:from>
    <xdr:to>
      <xdr:col>41</xdr:col>
      <xdr:colOff>101600</xdr:colOff>
      <xdr:row>86</xdr:row>
      <xdr:rowOff>26721</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7810500" y="1466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83769</xdr:rowOff>
    </xdr:from>
    <xdr:to>
      <xdr:col>36</xdr:col>
      <xdr:colOff>165100</xdr:colOff>
      <xdr:row>86</xdr:row>
      <xdr:rowOff>13919</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6921500" y="1465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150064</xdr:rowOff>
    </xdr:from>
    <xdr:to>
      <xdr:col>55</xdr:col>
      <xdr:colOff>50800</xdr:colOff>
      <xdr:row>86</xdr:row>
      <xdr:rowOff>80214</xdr:rowOff>
    </xdr:to>
    <xdr:sp macro="" textlink="">
      <xdr:nvSpPr>
        <xdr:cNvPr id="357" name="楕円 356">
          <a:extLst>
            <a:ext uri="{FF2B5EF4-FFF2-40B4-BE49-F238E27FC236}">
              <a16:creationId xmlns:a16="http://schemas.microsoft.com/office/drawing/2014/main" id="{00000000-0008-0000-0F00-000065010000}"/>
            </a:ext>
          </a:extLst>
        </xdr:cNvPr>
        <xdr:cNvSpPr/>
      </xdr:nvSpPr>
      <xdr:spPr>
        <a:xfrm>
          <a:off x="10426700" y="1472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64991</xdr:rowOff>
    </xdr:from>
    <xdr:ext cx="469744" cy="259045"/>
    <xdr:sp macro="" textlink="">
      <xdr:nvSpPr>
        <xdr:cNvPr id="358" name="【福祉施設】&#10;一人当たり面積該当値テキスト">
          <a:extLst>
            <a:ext uri="{FF2B5EF4-FFF2-40B4-BE49-F238E27FC236}">
              <a16:creationId xmlns:a16="http://schemas.microsoft.com/office/drawing/2014/main" id="{00000000-0008-0000-0F00-000066010000}"/>
            </a:ext>
          </a:extLst>
        </xdr:cNvPr>
        <xdr:cNvSpPr txBox="1"/>
      </xdr:nvSpPr>
      <xdr:spPr>
        <a:xfrm>
          <a:off x="10515600" y="14638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150064</xdr:rowOff>
    </xdr:from>
    <xdr:to>
      <xdr:col>50</xdr:col>
      <xdr:colOff>165100</xdr:colOff>
      <xdr:row>86</xdr:row>
      <xdr:rowOff>80214</xdr:rowOff>
    </xdr:to>
    <xdr:sp macro="" textlink="">
      <xdr:nvSpPr>
        <xdr:cNvPr id="359" name="楕円 358">
          <a:extLst>
            <a:ext uri="{FF2B5EF4-FFF2-40B4-BE49-F238E27FC236}">
              <a16:creationId xmlns:a16="http://schemas.microsoft.com/office/drawing/2014/main" id="{00000000-0008-0000-0F00-000067010000}"/>
            </a:ext>
          </a:extLst>
        </xdr:cNvPr>
        <xdr:cNvSpPr/>
      </xdr:nvSpPr>
      <xdr:spPr>
        <a:xfrm>
          <a:off x="9588500" y="1472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29414</xdr:rowOff>
    </xdr:from>
    <xdr:to>
      <xdr:col>55</xdr:col>
      <xdr:colOff>0</xdr:colOff>
      <xdr:row>86</xdr:row>
      <xdr:rowOff>29414</xdr:rowOff>
    </xdr:to>
    <xdr:cxnSp macro="">
      <xdr:nvCxnSpPr>
        <xdr:cNvPr id="360" name="直線コネクタ 359">
          <a:extLst>
            <a:ext uri="{FF2B5EF4-FFF2-40B4-BE49-F238E27FC236}">
              <a16:creationId xmlns:a16="http://schemas.microsoft.com/office/drawing/2014/main" id="{00000000-0008-0000-0F00-000068010000}"/>
            </a:ext>
          </a:extLst>
        </xdr:cNvPr>
        <xdr:cNvCxnSpPr/>
      </xdr:nvCxnSpPr>
      <xdr:spPr>
        <a:xfrm>
          <a:off x="9639300" y="147741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150064</xdr:rowOff>
    </xdr:from>
    <xdr:to>
      <xdr:col>46</xdr:col>
      <xdr:colOff>38100</xdr:colOff>
      <xdr:row>86</xdr:row>
      <xdr:rowOff>80214</xdr:rowOff>
    </xdr:to>
    <xdr:sp macro="" textlink="">
      <xdr:nvSpPr>
        <xdr:cNvPr id="361" name="楕円 360">
          <a:extLst>
            <a:ext uri="{FF2B5EF4-FFF2-40B4-BE49-F238E27FC236}">
              <a16:creationId xmlns:a16="http://schemas.microsoft.com/office/drawing/2014/main" id="{00000000-0008-0000-0F00-000069010000}"/>
            </a:ext>
          </a:extLst>
        </xdr:cNvPr>
        <xdr:cNvSpPr/>
      </xdr:nvSpPr>
      <xdr:spPr>
        <a:xfrm>
          <a:off x="8699500" y="1472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29414</xdr:rowOff>
    </xdr:from>
    <xdr:to>
      <xdr:col>50</xdr:col>
      <xdr:colOff>114300</xdr:colOff>
      <xdr:row>86</xdr:row>
      <xdr:rowOff>29414</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a:off x="8750300" y="147741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150521</xdr:rowOff>
    </xdr:from>
    <xdr:to>
      <xdr:col>41</xdr:col>
      <xdr:colOff>101600</xdr:colOff>
      <xdr:row>86</xdr:row>
      <xdr:rowOff>80671</xdr:rowOff>
    </xdr:to>
    <xdr:sp macro="" textlink="">
      <xdr:nvSpPr>
        <xdr:cNvPr id="363" name="楕円 362">
          <a:extLst>
            <a:ext uri="{FF2B5EF4-FFF2-40B4-BE49-F238E27FC236}">
              <a16:creationId xmlns:a16="http://schemas.microsoft.com/office/drawing/2014/main" id="{00000000-0008-0000-0F00-00006B010000}"/>
            </a:ext>
          </a:extLst>
        </xdr:cNvPr>
        <xdr:cNvSpPr/>
      </xdr:nvSpPr>
      <xdr:spPr>
        <a:xfrm>
          <a:off x="7810500" y="1472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29414</xdr:rowOff>
    </xdr:from>
    <xdr:to>
      <xdr:col>45</xdr:col>
      <xdr:colOff>177800</xdr:colOff>
      <xdr:row>86</xdr:row>
      <xdr:rowOff>29871</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flipV="1">
          <a:off x="7861300" y="14774114"/>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150521</xdr:rowOff>
    </xdr:from>
    <xdr:to>
      <xdr:col>36</xdr:col>
      <xdr:colOff>165100</xdr:colOff>
      <xdr:row>86</xdr:row>
      <xdr:rowOff>80671</xdr:rowOff>
    </xdr:to>
    <xdr:sp macro="" textlink="">
      <xdr:nvSpPr>
        <xdr:cNvPr id="365" name="楕円 364">
          <a:extLst>
            <a:ext uri="{FF2B5EF4-FFF2-40B4-BE49-F238E27FC236}">
              <a16:creationId xmlns:a16="http://schemas.microsoft.com/office/drawing/2014/main" id="{00000000-0008-0000-0F00-00006D010000}"/>
            </a:ext>
          </a:extLst>
        </xdr:cNvPr>
        <xdr:cNvSpPr/>
      </xdr:nvSpPr>
      <xdr:spPr>
        <a:xfrm>
          <a:off x="6921500" y="1472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29871</xdr:rowOff>
    </xdr:from>
    <xdr:to>
      <xdr:col>41</xdr:col>
      <xdr:colOff>50800</xdr:colOff>
      <xdr:row>86</xdr:row>
      <xdr:rowOff>29871</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a:off x="6972300" y="14774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36847</xdr:rowOff>
    </xdr:from>
    <xdr:ext cx="469744" cy="259045"/>
    <xdr:sp macro="" textlink="">
      <xdr:nvSpPr>
        <xdr:cNvPr id="367" name="n_1aveValue【福祉施設】&#10;一人当たり面積">
          <a:extLst>
            <a:ext uri="{FF2B5EF4-FFF2-40B4-BE49-F238E27FC236}">
              <a16:creationId xmlns:a16="http://schemas.microsoft.com/office/drawing/2014/main" id="{00000000-0008-0000-0F00-00006F010000}"/>
            </a:ext>
          </a:extLst>
        </xdr:cNvPr>
        <xdr:cNvSpPr txBox="1"/>
      </xdr:nvSpPr>
      <xdr:spPr>
        <a:xfrm>
          <a:off x="9391727" y="1443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45535</xdr:rowOff>
    </xdr:from>
    <xdr:ext cx="469744" cy="259045"/>
    <xdr:sp macro="" textlink="">
      <xdr:nvSpPr>
        <xdr:cNvPr id="368" name="n_2aveValue【福祉施設】&#10;一人当たり面積">
          <a:extLst>
            <a:ext uri="{FF2B5EF4-FFF2-40B4-BE49-F238E27FC236}">
              <a16:creationId xmlns:a16="http://schemas.microsoft.com/office/drawing/2014/main" id="{00000000-0008-0000-0F00-000070010000}"/>
            </a:ext>
          </a:extLst>
        </xdr:cNvPr>
        <xdr:cNvSpPr txBox="1"/>
      </xdr:nvSpPr>
      <xdr:spPr>
        <a:xfrm>
          <a:off x="8515427" y="14447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43248</xdr:rowOff>
    </xdr:from>
    <xdr:ext cx="469744" cy="259045"/>
    <xdr:sp macro="" textlink="">
      <xdr:nvSpPr>
        <xdr:cNvPr id="369" name="n_3aveValue【福祉施設】&#10;一人当たり面積">
          <a:extLst>
            <a:ext uri="{FF2B5EF4-FFF2-40B4-BE49-F238E27FC236}">
              <a16:creationId xmlns:a16="http://schemas.microsoft.com/office/drawing/2014/main" id="{00000000-0008-0000-0F00-000071010000}"/>
            </a:ext>
          </a:extLst>
        </xdr:cNvPr>
        <xdr:cNvSpPr txBox="1"/>
      </xdr:nvSpPr>
      <xdr:spPr>
        <a:xfrm>
          <a:off x="7626427" y="14445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30446</xdr:rowOff>
    </xdr:from>
    <xdr:ext cx="469744" cy="259045"/>
    <xdr:sp macro="" textlink="">
      <xdr:nvSpPr>
        <xdr:cNvPr id="370" name="n_4aveValue【福祉施設】&#10;一人当たり面積">
          <a:extLst>
            <a:ext uri="{FF2B5EF4-FFF2-40B4-BE49-F238E27FC236}">
              <a16:creationId xmlns:a16="http://schemas.microsoft.com/office/drawing/2014/main" id="{00000000-0008-0000-0F00-000072010000}"/>
            </a:ext>
          </a:extLst>
        </xdr:cNvPr>
        <xdr:cNvSpPr txBox="1"/>
      </xdr:nvSpPr>
      <xdr:spPr>
        <a:xfrm>
          <a:off x="6737427" y="14432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71341</xdr:rowOff>
    </xdr:from>
    <xdr:ext cx="469744" cy="259045"/>
    <xdr:sp macro="" textlink="">
      <xdr:nvSpPr>
        <xdr:cNvPr id="371" name="n_1mainValue【福祉施設】&#10;一人当たり面積">
          <a:extLst>
            <a:ext uri="{FF2B5EF4-FFF2-40B4-BE49-F238E27FC236}">
              <a16:creationId xmlns:a16="http://schemas.microsoft.com/office/drawing/2014/main" id="{00000000-0008-0000-0F00-000073010000}"/>
            </a:ext>
          </a:extLst>
        </xdr:cNvPr>
        <xdr:cNvSpPr txBox="1"/>
      </xdr:nvSpPr>
      <xdr:spPr>
        <a:xfrm>
          <a:off x="9391727" y="14816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71341</xdr:rowOff>
    </xdr:from>
    <xdr:ext cx="469744" cy="259045"/>
    <xdr:sp macro="" textlink="">
      <xdr:nvSpPr>
        <xdr:cNvPr id="372" name="n_2mainValue【福祉施設】&#10;一人当たり面積">
          <a:extLst>
            <a:ext uri="{FF2B5EF4-FFF2-40B4-BE49-F238E27FC236}">
              <a16:creationId xmlns:a16="http://schemas.microsoft.com/office/drawing/2014/main" id="{00000000-0008-0000-0F00-000074010000}"/>
            </a:ext>
          </a:extLst>
        </xdr:cNvPr>
        <xdr:cNvSpPr txBox="1"/>
      </xdr:nvSpPr>
      <xdr:spPr>
        <a:xfrm>
          <a:off x="8515427" y="14816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71798</xdr:rowOff>
    </xdr:from>
    <xdr:ext cx="469744" cy="259045"/>
    <xdr:sp macro="" textlink="">
      <xdr:nvSpPr>
        <xdr:cNvPr id="373" name="n_3mainValue【福祉施設】&#10;一人当たり面積">
          <a:extLst>
            <a:ext uri="{FF2B5EF4-FFF2-40B4-BE49-F238E27FC236}">
              <a16:creationId xmlns:a16="http://schemas.microsoft.com/office/drawing/2014/main" id="{00000000-0008-0000-0F00-000075010000}"/>
            </a:ext>
          </a:extLst>
        </xdr:cNvPr>
        <xdr:cNvSpPr txBox="1"/>
      </xdr:nvSpPr>
      <xdr:spPr>
        <a:xfrm>
          <a:off x="7626427" y="1481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71798</xdr:rowOff>
    </xdr:from>
    <xdr:ext cx="469744" cy="259045"/>
    <xdr:sp macro="" textlink="">
      <xdr:nvSpPr>
        <xdr:cNvPr id="374" name="n_4mainValue【福祉施設】&#10;一人当たり面積">
          <a:extLst>
            <a:ext uri="{FF2B5EF4-FFF2-40B4-BE49-F238E27FC236}">
              <a16:creationId xmlns:a16="http://schemas.microsoft.com/office/drawing/2014/main" id="{00000000-0008-0000-0F00-000076010000}"/>
            </a:ext>
          </a:extLst>
        </xdr:cNvPr>
        <xdr:cNvSpPr txBox="1"/>
      </xdr:nvSpPr>
      <xdr:spPr>
        <a:xfrm>
          <a:off x="6737427" y="1481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00000000-0008-0000-0F00-00007F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00000000-0008-0000-0F00-000080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00000000-0008-0000-0F00-000081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00000000-0008-0000-0F00-000082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00000000-0008-0000-0F00-000084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00000000-0008-0000-0F00-00008B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00000000-0008-0000-0F00-00008D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00000000-0008-0000-0F00-00008F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53339</xdr:rowOff>
    </xdr:from>
    <xdr:to>
      <xdr:col>24</xdr:col>
      <xdr:colOff>62865</xdr:colOff>
      <xdr:row>108</xdr:row>
      <xdr:rowOff>95794</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flipV="1">
          <a:off x="4634865" y="17198339"/>
          <a:ext cx="0" cy="141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99621</xdr:rowOff>
    </xdr:from>
    <xdr:ext cx="405111" cy="259045"/>
    <xdr:sp macro="" textlink="">
      <xdr:nvSpPr>
        <xdr:cNvPr id="401" name="【市民会館】&#10;有形固定資産減価償却率最小値テキスト">
          <a:extLst>
            <a:ext uri="{FF2B5EF4-FFF2-40B4-BE49-F238E27FC236}">
              <a16:creationId xmlns:a16="http://schemas.microsoft.com/office/drawing/2014/main" id="{00000000-0008-0000-0F00-000091010000}"/>
            </a:ext>
          </a:extLst>
        </xdr:cNvPr>
        <xdr:cNvSpPr txBox="1"/>
      </xdr:nvSpPr>
      <xdr:spPr>
        <a:xfrm>
          <a:off x="4673600" y="1861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95794</xdr:rowOff>
    </xdr:from>
    <xdr:to>
      <xdr:col>24</xdr:col>
      <xdr:colOff>152400</xdr:colOff>
      <xdr:row>108</xdr:row>
      <xdr:rowOff>95794</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a:off x="4546600" y="1861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xdr:rowOff>
    </xdr:from>
    <xdr:ext cx="340478" cy="259045"/>
    <xdr:sp macro="" textlink="">
      <xdr:nvSpPr>
        <xdr:cNvPr id="403" name="【市民会館】&#10;有形固定資産減価償却率最大値テキスト">
          <a:extLst>
            <a:ext uri="{FF2B5EF4-FFF2-40B4-BE49-F238E27FC236}">
              <a16:creationId xmlns:a16="http://schemas.microsoft.com/office/drawing/2014/main" id="{00000000-0008-0000-0F00-000093010000}"/>
            </a:ext>
          </a:extLst>
        </xdr:cNvPr>
        <xdr:cNvSpPr txBox="1"/>
      </xdr:nvSpPr>
      <xdr:spPr>
        <a:xfrm>
          <a:off x="4673600" y="1697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53339</xdr:rowOff>
    </xdr:from>
    <xdr:to>
      <xdr:col>24</xdr:col>
      <xdr:colOff>152400</xdr:colOff>
      <xdr:row>100</xdr:row>
      <xdr:rowOff>53339</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a:off x="4546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123389</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00000000-0008-0000-0F00-000095010000}"/>
            </a:ext>
          </a:extLst>
        </xdr:cNvPr>
        <xdr:cNvSpPr txBox="1"/>
      </xdr:nvSpPr>
      <xdr:spPr>
        <a:xfrm>
          <a:off x="4673600" y="177827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100512</xdr:rowOff>
    </xdr:from>
    <xdr:to>
      <xdr:col>24</xdr:col>
      <xdr:colOff>114300</xdr:colOff>
      <xdr:row>105</xdr:row>
      <xdr:rowOff>30662</xdr:rowOff>
    </xdr:to>
    <xdr:sp macro="" textlink="">
      <xdr:nvSpPr>
        <xdr:cNvPr id="406" name="フローチャート: 判断 405">
          <a:extLst>
            <a:ext uri="{FF2B5EF4-FFF2-40B4-BE49-F238E27FC236}">
              <a16:creationId xmlns:a16="http://schemas.microsoft.com/office/drawing/2014/main" id="{00000000-0008-0000-0F00-000096010000}"/>
            </a:ext>
          </a:extLst>
        </xdr:cNvPr>
        <xdr:cNvSpPr/>
      </xdr:nvSpPr>
      <xdr:spPr>
        <a:xfrm>
          <a:off x="45847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111942</xdr:rowOff>
    </xdr:from>
    <xdr:to>
      <xdr:col>20</xdr:col>
      <xdr:colOff>38100</xdr:colOff>
      <xdr:row>105</xdr:row>
      <xdr:rowOff>42092</xdr:rowOff>
    </xdr:to>
    <xdr:sp macro="" textlink="">
      <xdr:nvSpPr>
        <xdr:cNvPr id="407" name="フローチャート: 判断 406">
          <a:extLst>
            <a:ext uri="{FF2B5EF4-FFF2-40B4-BE49-F238E27FC236}">
              <a16:creationId xmlns:a16="http://schemas.microsoft.com/office/drawing/2014/main" id="{00000000-0008-0000-0F00-000097010000}"/>
            </a:ext>
          </a:extLst>
        </xdr:cNvPr>
        <xdr:cNvSpPr/>
      </xdr:nvSpPr>
      <xdr:spPr>
        <a:xfrm>
          <a:off x="3746500" y="179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58057</xdr:rowOff>
    </xdr:from>
    <xdr:to>
      <xdr:col>15</xdr:col>
      <xdr:colOff>101600</xdr:colOff>
      <xdr:row>104</xdr:row>
      <xdr:rowOff>159657</xdr:rowOff>
    </xdr:to>
    <xdr:sp macro="" textlink="">
      <xdr:nvSpPr>
        <xdr:cNvPr id="408" name="フローチャート: 判断 407">
          <a:extLst>
            <a:ext uri="{FF2B5EF4-FFF2-40B4-BE49-F238E27FC236}">
              <a16:creationId xmlns:a16="http://schemas.microsoft.com/office/drawing/2014/main" id="{00000000-0008-0000-0F00-000098010000}"/>
            </a:ext>
          </a:extLst>
        </xdr:cNvPr>
        <xdr:cNvSpPr/>
      </xdr:nvSpPr>
      <xdr:spPr>
        <a:xfrm>
          <a:off x="2857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67855</xdr:rowOff>
    </xdr:from>
    <xdr:to>
      <xdr:col>10</xdr:col>
      <xdr:colOff>165100</xdr:colOff>
      <xdr:row>104</xdr:row>
      <xdr:rowOff>169455</xdr:rowOff>
    </xdr:to>
    <xdr:sp macro="" textlink="">
      <xdr:nvSpPr>
        <xdr:cNvPr id="409" name="フローチャート: 判断 408">
          <a:extLst>
            <a:ext uri="{FF2B5EF4-FFF2-40B4-BE49-F238E27FC236}">
              <a16:creationId xmlns:a16="http://schemas.microsoft.com/office/drawing/2014/main" id="{00000000-0008-0000-0F00-000099010000}"/>
            </a:ext>
          </a:extLst>
        </xdr:cNvPr>
        <xdr:cNvSpPr/>
      </xdr:nvSpPr>
      <xdr:spPr>
        <a:xfrm>
          <a:off x="19685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66221</xdr:rowOff>
    </xdr:from>
    <xdr:to>
      <xdr:col>6</xdr:col>
      <xdr:colOff>38100</xdr:colOff>
      <xdr:row>104</xdr:row>
      <xdr:rowOff>167821</xdr:rowOff>
    </xdr:to>
    <xdr:sp macro="" textlink="">
      <xdr:nvSpPr>
        <xdr:cNvPr id="410" name="フローチャート: 判断 409">
          <a:extLst>
            <a:ext uri="{FF2B5EF4-FFF2-40B4-BE49-F238E27FC236}">
              <a16:creationId xmlns:a16="http://schemas.microsoft.com/office/drawing/2014/main" id="{00000000-0008-0000-0F00-00009A010000}"/>
            </a:ext>
          </a:extLst>
        </xdr:cNvPr>
        <xdr:cNvSpPr/>
      </xdr:nvSpPr>
      <xdr:spPr>
        <a:xfrm>
          <a:off x="1079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9071</xdr:rowOff>
    </xdr:from>
    <xdr:to>
      <xdr:col>24</xdr:col>
      <xdr:colOff>114300</xdr:colOff>
      <xdr:row>106</xdr:row>
      <xdr:rowOff>110671</xdr:rowOff>
    </xdr:to>
    <xdr:sp macro="" textlink="">
      <xdr:nvSpPr>
        <xdr:cNvPr id="416" name="楕円 415">
          <a:extLst>
            <a:ext uri="{FF2B5EF4-FFF2-40B4-BE49-F238E27FC236}">
              <a16:creationId xmlns:a16="http://schemas.microsoft.com/office/drawing/2014/main" id="{00000000-0008-0000-0F00-0000A0010000}"/>
            </a:ext>
          </a:extLst>
        </xdr:cNvPr>
        <xdr:cNvSpPr/>
      </xdr:nvSpPr>
      <xdr:spPr>
        <a:xfrm>
          <a:off x="4584700" y="181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158948</xdr:rowOff>
    </xdr:from>
    <xdr:ext cx="405111" cy="259045"/>
    <xdr:sp macro="" textlink="">
      <xdr:nvSpPr>
        <xdr:cNvPr id="417" name="【市民会館】&#10;有形固定資産減価償却率該当値テキスト">
          <a:extLst>
            <a:ext uri="{FF2B5EF4-FFF2-40B4-BE49-F238E27FC236}">
              <a16:creationId xmlns:a16="http://schemas.microsoft.com/office/drawing/2014/main" id="{00000000-0008-0000-0F00-0000A1010000}"/>
            </a:ext>
          </a:extLst>
        </xdr:cNvPr>
        <xdr:cNvSpPr txBox="1"/>
      </xdr:nvSpPr>
      <xdr:spPr>
        <a:xfrm>
          <a:off x="4673600" y="1816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105411</xdr:rowOff>
    </xdr:from>
    <xdr:to>
      <xdr:col>20</xdr:col>
      <xdr:colOff>38100</xdr:colOff>
      <xdr:row>106</xdr:row>
      <xdr:rowOff>35561</xdr:rowOff>
    </xdr:to>
    <xdr:sp macro="" textlink="">
      <xdr:nvSpPr>
        <xdr:cNvPr id="418" name="楕円 417">
          <a:extLst>
            <a:ext uri="{FF2B5EF4-FFF2-40B4-BE49-F238E27FC236}">
              <a16:creationId xmlns:a16="http://schemas.microsoft.com/office/drawing/2014/main" id="{00000000-0008-0000-0F00-0000A2010000}"/>
            </a:ext>
          </a:extLst>
        </xdr:cNvPr>
        <xdr:cNvSpPr/>
      </xdr:nvSpPr>
      <xdr:spPr>
        <a:xfrm>
          <a:off x="3746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156211</xdr:rowOff>
    </xdr:from>
    <xdr:to>
      <xdr:col>24</xdr:col>
      <xdr:colOff>63500</xdr:colOff>
      <xdr:row>106</xdr:row>
      <xdr:rowOff>59871</xdr:rowOff>
    </xdr:to>
    <xdr:cxnSp macro="">
      <xdr:nvCxnSpPr>
        <xdr:cNvPr id="419" name="直線コネクタ 418">
          <a:extLst>
            <a:ext uri="{FF2B5EF4-FFF2-40B4-BE49-F238E27FC236}">
              <a16:creationId xmlns:a16="http://schemas.microsoft.com/office/drawing/2014/main" id="{00000000-0008-0000-0F00-0000A3010000}"/>
            </a:ext>
          </a:extLst>
        </xdr:cNvPr>
        <xdr:cNvCxnSpPr/>
      </xdr:nvCxnSpPr>
      <xdr:spPr>
        <a:xfrm>
          <a:off x="3797300" y="18158461"/>
          <a:ext cx="838200" cy="7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151130</xdr:rowOff>
    </xdr:from>
    <xdr:to>
      <xdr:col>15</xdr:col>
      <xdr:colOff>101600</xdr:colOff>
      <xdr:row>106</xdr:row>
      <xdr:rowOff>81280</xdr:rowOff>
    </xdr:to>
    <xdr:sp macro="" textlink="">
      <xdr:nvSpPr>
        <xdr:cNvPr id="420" name="楕円 419">
          <a:extLst>
            <a:ext uri="{FF2B5EF4-FFF2-40B4-BE49-F238E27FC236}">
              <a16:creationId xmlns:a16="http://schemas.microsoft.com/office/drawing/2014/main" id="{00000000-0008-0000-0F00-0000A4010000}"/>
            </a:ext>
          </a:extLst>
        </xdr:cNvPr>
        <xdr:cNvSpPr/>
      </xdr:nvSpPr>
      <xdr:spPr>
        <a:xfrm>
          <a:off x="2857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156211</xdr:rowOff>
    </xdr:from>
    <xdr:to>
      <xdr:col>19</xdr:col>
      <xdr:colOff>177800</xdr:colOff>
      <xdr:row>106</xdr:row>
      <xdr:rowOff>30480</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flipV="1">
          <a:off x="2908300" y="181584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115207</xdr:rowOff>
    </xdr:from>
    <xdr:to>
      <xdr:col>10</xdr:col>
      <xdr:colOff>165100</xdr:colOff>
      <xdr:row>106</xdr:row>
      <xdr:rowOff>45357</xdr:rowOff>
    </xdr:to>
    <xdr:sp macro="" textlink="">
      <xdr:nvSpPr>
        <xdr:cNvPr id="422" name="楕円 421">
          <a:extLst>
            <a:ext uri="{FF2B5EF4-FFF2-40B4-BE49-F238E27FC236}">
              <a16:creationId xmlns:a16="http://schemas.microsoft.com/office/drawing/2014/main" id="{00000000-0008-0000-0F00-0000A6010000}"/>
            </a:ext>
          </a:extLst>
        </xdr:cNvPr>
        <xdr:cNvSpPr/>
      </xdr:nvSpPr>
      <xdr:spPr>
        <a:xfrm>
          <a:off x="1968500" y="1811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166007</xdr:rowOff>
    </xdr:from>
    <xdr:to>
      <xdr:col>15</xdr:col>
      <xdr:colOff>50800</xdr:colOff>
      <xdr:row>106</xdr:row>
      <xdr:rowOff>30480</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2019300" y="1816825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79284</xdr:rowOff>
    </xdr:from>
    <xdr:to>
      <xdr:col>6</xdr:col>
      <xdr:colOff>38100</xdr:colOff>
      <xdr:row>106</xdr:row>
      <xdr:rowOff>9434</xdr:rowOff>
    </xdr:to>
    <xdr:sp macro="" textlink="">
      <xdr:nvSpPr>
        <xdr:cNvPr id="424" name="楕円 423">
          <a:extLst>
            <a:ext uri="{FF2B5EF4-FFF2-40B4-BE49-F238E27FC236}">
              <a16:creationId xmlns:a16="http://schemas.microsoft.com/office/drawing/2014/main" id="{00000000-0008-0000-0F00-0000A8010000}"/>
            </a:ext>
          </a:extLst>
        </xdr:cNvPr>
        <xdr:cNvSpPr/>
      </xdr:nvSpPr>
      <xdr:spPr>
        <a:xfrm>
          <a:off x="10795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130084</xdr:rowOff>
    </xdr:from>
    <xdr:to>
      <xdr:col>10</xdr:col>
      <xdr:colOff>114300</xdr:colOff>
      <xdr:row>105</xdr:row>
      <xdr:rowOff>166007</xdr:rowOff>
    </xdr:to>
    <xdr:cxnSp macro="">
      <xdr:nvCxnSpPr>
        <xdr:cNvPr id="425" name="直線コネクタ 424">
          <a:extLst>
            <a:ext uri="{FF2B5EF4-FFF2-40B4-BE49-F238E27FC236}">
              <a16:creationId xmlns:a16="http://schemas.microsoft.com/office/drawing/2014/main" id="{00000000-0008-0000-0F00-0000A9010000}"/>
            </a:ext>
          </a:extLst>
        </xdr:cNvPr>
        <xdr:cNvCxnSpPr/>
      </xdr:nvCxnSpPr>
      <xdr:spPr>
        <a:xfrm>
          <a:off x="1130300" y="1813233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58619</xdr:rowOff>
    </xdr:from>
    <xdr:ext cx="405111" cy="259045"/>
    <xdr:sp macro="" textlink="">
      <xdr:nvSpPr>
        <xdr:cNvPr id="426" name="n_1aveValue【市民会館】&#10;有形固定資産減価償却率">
          <a:extLst>
            <a:ext uri="{FF2B5EF4-FFF2-40B4-BE49-F238E27FC236}">
              <a16:creationId xmlns:a16="http://schemas.microsoft.com/office/drawing/2014/main" id="{00000000-0008-0000-0F00-0000AA010000}"/>
            </a:ext>
          </a:extLst>
        </xdr:cNvPr>
        <xdr:cNvSpPr txBox="1"/>
      </xdr:nvSpPr>
      <xdr:spPr>
        <a:xfrm>
          <a:off x="3582044" y="1771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4734</xdr:rowOff>
    </xdr:from>
    <xdr:ext cx="405111" cy="259045"/>
    <xdr:sp macro="" textlink="">
      <xdr:nvSpPr>
        <xdr:cNvPr id="427" name="n_2aveValue【市民会館】&#10;有形固定資産減価償却率">
          <a:extLst>
            <a:ext uri="{FF2B5EF4-FFF2-40B4-BE49-F238E27FC236}">
              <a16:creationId xmlns:a16="http://schemas.microsoft.com/office/drawing/2014/main" id="{00000000-0008-0000-0F00-0000AB010000}"/>
            </a:ext>
          </a:extLst>
        </xdr:cNvPr>
        <xdr:cNvSpPr txBox="1"/>
      </xdr:nvSpPr>
      <xdr:spPr>
        <a:xfrm>
          <a:off x="2705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14532</xdr:rowOff>
    </xdr:from>
    <xdr:ext cx="405111" cy="259045"/>
    <xdr:sp macro="" textlink="">
      <xdr:nvSpPr>
        <xdr:cNvPr id="428" name="n_3aveValue【市民会館】&#10;有形固定資産減価償却率">
          <a:extLst>
            <a:ext uri="{FF2B5EF4-FFF2-40B4-BE49-F238E27FC236}">
              <a16:creationId xmlns:a16="http://schemas.microsoft.com/office/drawing/2014/main" id="{00000000-0008-0000-0F00-0000AC010000}"/>
            </a:ext>
          </a:extLst>
        </xdr:cNvPr>
        <xdr:cNvSpPr txBox="1"/>
      </xdr:nvSpPr>
      <xdr:spPr>
        <a:xfrm>
          <a:off x="1816744" y="1767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12898</xdr:rowOff>
    </xdr:from>
    <xdr:ext cx="405111" cy="259045"/>
    <xdr:sp macro="" textlink="">
      <xdr:nvSpPr>
        <xdr:cNvPr id="429" name="n_4aveValue【市民会館】&#10;有形固定資産減価償却率">
          <a:extLst>
            <a:ext uri="{FF2B5EF4-FFF2-40B4-BE49-F238E27FC236}">
              <a16:creationId xmlns:a16="http://schemas.microsoft.com/office/drawing/2014/main" id="{00000000-0008-0000-0F00-0000AD010000}"/>
            </a:ext>
          </a:extLst>
        </xdr:cNvPr>
        <xdr:cNvSpPr txBox="1"/>
      </xdr:nvSpPr>
      <xdr:spPr>
        <a:xfrm>
          <a:off x="9277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26688</xdr:rowOff>
    </xdr:from>
    <xdr:ext cx="405111" cy="259045"/>
    <xdr:sp macro="" textlink="">
      <xdr:nvSpPr>
        <xdr:cNvPr id="430" name="n_1mainValue【市民会館】&#10;有形固定資産減価償却率">
          <a:extLst>
            <a:ext uri="{FF2B5EF4-FFF2-40B4-BE49-F238E27FC236}">
              <a16:creationId xmlns:a16="http://schemas.microsoft.com/office/drawing/2014/main" id="{00000000-0008-0000-0F00-0000AE010000}"/>
            </a:ext>
          </a:extLst>
        </xdr:cNvPr>
        <xdr:cNvSpPr txBox="1"/>
      </xdr:nvSpPr>
      <xdr:spPr>
        <a:xfrm>
          <a:off x="3582044" y="1820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72407</xdr:rowOff>
    </xdr:from>
    <xdr:ext cx="405111" cy="259045"/>
    <xdr:sp macro="" textlink="">
      <xdr:nvSpPr>
        <xdr:cNvPr id="431" name="n_2mainValue【市民会館】&#10;有形固定資産減価償却率">
          <a:extLst>
            <a:ext uri="{FF2B5EF4-FFF2-40B4-BE49-F238E27FC236}">
              <a16:creationId xmlns:a16="http://schemas.microsoft.com/office/drawing/2014/main" id="{00000000-0008-0000-0F00-0000AF010000}"/>
            </a:ext>
          </a:extLst>
        </xdr:cNvPr>
        <xdr:cNvSpPr txBox="1"/>
      </xdr:nvSpPr>
      <xdr:spPr>
        <a:xfrm>
          <a:off x="2705744" y="1824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36484</xdr:rowOff>
    </xdr:from>
    <xdr:ext cx="405111" cy="259045"/>
    <xdr:sp macro="" textlink="">
      <xdr:nvSpPr>
        <xdr:cNvPr id="432" name="n_3mainValue【市民会館】&#10;有形固定資産減価償却率">
          <a:extLst>
            <a:ext uri="{FF2B5EF4-FFF2-40B4-BE49-F238E27FC236}">
              <a16:creationId xmlns:a16="http://schemas.microsoft.com/office/drawing/2014/main" id="{00000000-0008-0000-0F00-0000B0010000}"/>
            </a:ext>
          </a:extLst>
        </xdr:cNvPr>
        <xdr:cNvSpPr txBox="1"/>
      </xdr:nvSpPr>
      <xdr:spPr>
        <a:xfrm>
          <a:off x="1816744" y="182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561</xdr:rowOff>
    </xdr:from>
    <xdr:ext cx="405111" cy="259045"/>
    <xdr:sp macro="" textlink="">
      <xdr:nvSpPr>
        <xdr:cNvPr id="433" name="n_4mainValue【市民会館】&#10;有形固定資産減価償却率">
          <a:extLst>
            <a:ext uri="{FF2B5EF4-FFF2-40B4-BE49-F238E27FC236}">
              <a16:creationId xmlns:a16="http://schemas.microsoft.com/office/drawing/2014/main" id="{00000000-0008-0000-0F00-0000B1010000}"/>
            </a:ext>
          </a:extLst>
        </xdr:cNvPr>
        <xdr:cNvSpPr txBox="1"/>
      </xdr:nvSpPr>
      <xdr:spPr>
        <a:xfrm>
          <a:off x="927744" y="1817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00000000-0008-0000-0F00-0000B2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00000000-0008-0000-0F00-0000B3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00000000-0008-0000-0F00-0000BA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00000000-0008-0000-0F00-0000BB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4" name="直線コネクタ 443">
          <a:extLst>
            <a:ext uri="{FF2B5EF4-FFF2-40B4-BE49-F238E27FC236}">
              <a16:creationId xmlns:a16="http://schemas.microsoft.com/office/drawing/2014/main" id="{00000000-0008-0000-0F00-0000BC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5" name="テキスト ボックス 444">
          <a:extLst>
            <a:ext uri="{FF2B5EF4-FFF2-40B4-BE49-F238E27FC236}">
              <a16:creationId xmlns:a16="http://schemas.microsoft.com/office/drawing/2014/main" id="{00000000-0008-0000-0F00-0000BD010000}"/>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1" name="テキスト ボックス 450">
          <a:extLst>
            <a:ext uri="{FF2B5EF4-FFF2-40B4-BE49-F238E27FC236}">
              <a16:creationId xmlns:a16="http://schemas.microsoft.com/office/drawing/2014/main" id="{00000000-0008-0000-0F00-0000C3010000}"/>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3" name="テキスト ボックス 452">
          <a:extLst>
            <a:ext uri="{FF2B5EF4-FFF2-40B4-BE49-F238E27FC236}">
              <a16:creationId xmlns:a16="http://schemas.microsoft.com/office/drawing/2014/main" id="{00000000-0008-0000-0F00-0000C5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市民会館】&#10;一人当たり面積グラフ枠">
          <a:extLst>
            <a:ext uri="{FF2B5EF4-FFF2-40B4-BE49-F238E27FC236}">
              <a16:creationId xmlns:a16="http://schemas.microsoft.com/office/drawing/2014/main" id="{00000000-0008-0000-0F00-0000C6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11277</xdr:rowOff>
    </xdr:from>
    <xdr:to>
      <xdr:col>54</xdr:col>
      <xdr:colOff>189865</xdr:colOff>
      <xdr:row>108</xdr:row>
      <xdr:rowOff>68884</xdr:rowOff>
    </xdr:to>
    <xdr:cxnSp macro="">
      <xdr:nvCxnSpPr>
        <xdr:cNvPr id="455" name="直線コネクタ 454">
          <a:extLst>
            <a:ext uri="{FF2B5EF4-FFF2-40B4-BE49-F238E27FC236}">
              <a16:creationId xmlns:a16="http://schemas.microsoft.com/office/drawing/2014/main" id="{00000000-0008-0000-0F00-0000C7010000}"/>
            </a:ext>
          </a:extLst>
        </xdr:cNvPr>
        <xdr:cNvCxnSpPr/>
      </xdr:nvCxnSpPr>
      <xdr:spPr>
        <a:xfrm flipV="1">
          <a:off x="10476865" y="17499177"/>
          <a:ext cx="0" cy="1086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72711</xdr:rowOff>
    </xdr:from>
    <xdr:ext cx="469744" cy="259045"/>
    <xdr:sp macro="" textlink="">
      <xdr:nvSpPr>
        <xdr:cNvPr id="456" name="【市民会館】&#10;一人当たり面積最小値テキスト">
          <a:extLst>
            <a:ext uri="{FF2B5EF4-FFF2-40B4-BE49-F238E27FC236}">
              <a16:creationId xmlns:a16="http://schemas.microsoft.com/office/drawing/2014/main" id="{00000000-0008-0000-0F00-0000C8010000}"/>
            </a:ext>
          </a:extLst>
        </xdr:cNvPr>
        <xdr:cNvSpPr txBox="1"/>
      </xdr:nvSpPr>
      <xdr:spPr>
        <a:xfrm>
          <a:off x="10515600" y="18589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68884</xdr:rowOff>
    </xdr:from>
    <xdr:to>
      <xdr:col>55</xdr:col>
      <xdr:colOff>88900</xdr:colOff>
      <xdr:row>108</xdr:row>
      <xdr:rowOff>68884</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a:off x="10388600" y="18585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129404</xdr:rowOff>
    </xdr:from>
    <xdr:ext cx="469744" cy="259045"/>
    <xdr:sp macro="" textlink="">
      <xdr:nvSpPr>
        <xdr:cNvPr id="458" name="【市民会館】&#10;一人当たり面積最大値テキスト">
          <a:extLst>
            <a:ext uri="{FF2B5EF4-FFF2-40B4-BE49-F238E27FC236}">
              <a16:creationId xmlns:a16="http://schemas.microsoft.com/office/drawing/2014/main" id="{00000000-0008-0000-0F00-0000CA010000}"/>
            </a:ext>
          </a:extLst>
        </xdr:cNvPr>
        <xdr:cNvSpPr txBox="1"/>
      </xdr:nvSpPr>
      <xdr:spPr>
        <a:xfrm>
          <a:off x="10515600" y="17274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102</xdr:row>
      <xdr:rowOff>11277</xdr:rowOff>
    </xdr:from>
    <xdr:to>
      <xdr:col>55</xdr:col>
      <xdr:colOff>88900</xdr:colOff>
      <xdr:row>102</xdr:row>
      <xdr:rowOff>11277</xdr:rowOff>
    </xdr:to>
    <xdr:cxnSp macro="">
      <xdr:nvCxnSpPr>
        <xdr:cNvPr id="459" name="直線コネクタ 458">
          <a:extLst>
            <a:ext uri="{FF2B5EF4-FFF2-40B4-BE49-F238E27FC236}">
              <a16:creationId xmlns:a16="http://schemas.microsoft.com/office/drawing/2014/main" id="{00000000-0008-0000-0F00-0000CB010000}"/>
            </a:ext>
          </a:extLst>
        </xdr:cNvPr>
        <xdr:cNvCxnSpPr/>
      </xdr:nvCxnSpPr>
      <xdr:spPr>
        <a:xfrm>
          <a:off x="10388600" y="17499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120514</xdr:rowOff>
    </xdr:from>
    <xdr:ext cx="469744" cy="259045"/>
    <xdr:sp macro="" textlink="">
      <xdr:nvSpPr>
        <xdr:cNvPr id="460" name="【市民会館】&#10;一人当たり面積平均値テキスト">
          <a:extLst>
            <a:ext uri="{FF2B5EF4-FFF2-40B4-BE49-F238E27FC236}">
              <a16:creationId xmlns:a16="http://schemas.microsoft.com/office/drawing/2014/main" id="{00000000-0008-0000-0F00-0000CC010000}"/>
            </a:ext>
          </a:extLst>
        </xdr:cNvPr>
        <xdr:cNvSpPr txBox="1"/>
      </xdr:nvSpPr>
      <xdr:spPr>
        <a:xfrm>
          <a:off x="10515600" y="182942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97637</xdr:rowOff>
    </xdr:from>
    <xdr:to>
      <xdr:col>55</xdr:col>
      <xdr:colOff>50800</xdr:colOff>
      <xdr:row>108</xdr:row>
      <xdr:rowOff>27787</xdr:rowOff>
    </xdr:to>
    <xdr:sp macro="" textlink="">
      <xdr:nvSpPr>
        <xdr:cNvPr id="461" name="フローチャート: 判断 460">
          <a:extLst>
            <a:ext uri="{FF2B5EF4-FFF2-40B4-BE49-F238E27FC236}">
              <a16:creationId xmlns:a16="http://schemas.microsoft.com/office/drawing/2014/main" id="{00000000-0008-0000-0F00-0000CD010000}"/>
            </a:ext>
          </a:extLst>
        </xdr:cNvPr>
        <xdr:cNvSpPr/>
      </xdr:nvSpPr>
      <xdr:spPr>
        <a:xfrm>
          <a:off x="10426700" y="1844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114554</xdr:rowOff>
    </xdr:from>
    <xdr:to>
      <xdr:col>50</xdr:col>
      <xdr:colOff>165100</xdr:colOff>
      <xdr:row>108</xdr:row>
      <xdr:rowOff>44704</xdr:rowOff>
    </xdr:to>
    <xdr:sp macro="" textlink="">
      <xdr:nvSpPr>
        <xdr:cNvPr id="462" name="フローチャート: 判断 461">
          <a:extLst>
            <a:ext uri="{FF2B5EF4-FFF2-40B4-BE49-F238E27FC236}">
              <a16:creationId xmlns:a16="http://schemas.microsoft.com/office/drawing/2014/main" id="{00000000-0008-0000-0F00-0000CE010000}"/>
            </a:ext>
          </a:extLst>
        </xdr:cNvPr>
        <xdr:cNvSpPr/>
      </xdr:nvSpPr>
      <xdr:spPr>
        <a:xfrm>
          <a:off x="9588500" y="18459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111810</xdr:rowOff>
    </xdr:from>
    <xdr:to>
      <xdr:col>46</xdr:col>
      <xdr:colOff>38100</xdr:colOff>
      <xdr:row>108</xdr:row>
      <xdr:rowOff>41960</xdr:rowOff>
    </xdr:to>
    <xdr:sp macro="" textlink="">
      <xdr:nvSpPr>
        <xdr:cNvPr id="463" name="フローチャート: 判断 462">
          <a:extLst>
            <a:ext uri="{FF2B5EF4-FFF2-40B4-BE49-F238E27FC236}">
              <a16:creationId xmlns:a16="http://schemas.microsoft.com/office/drawing/2014/main" id="{00000000-0008-0000-0F00-0000CF010000}"/>
            </a:ext>
          </a:extLst>
        </xdr:cNvPr>
        <xdr:cNvSpPr/>
      </xdr:nvSpPr>
      <xdr:spPr>
        <a:xfrm>
          <a:off x="8699500" y="184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112268</xdr:rowOff>
    </xdr:from>
    <xdr:to>
      <xdr:col>41</xdr:col>
      <xdr:colOff>101600</xdr:colOff>
      <xdr:row>108</xdr:row>
      <xdr:rowOff>42418</xdr:rowOff>
    </xdr:to>
    <xdr:sp macro="" textlink="">
      <xdr:nvSpPr>
        <xdr:cNvPr id="464" name="フローチャート: 判断 463">
          <a:extLst>
            <a:ext uri="{FF2B5EF4-FFF2-40B4-BE49-F238E27FC236}">
              <a16:creationId xmlns:a16="http://schemas.microsoft.com/office/drawing/2014/main" id="{00000000-0008-0000-0F00-0000D0010000}"/>
            </a:ext>
          </a:extLst>
        </xdr:cNvPr>
        <xdr:cNvSpPr/>
      </xdr:nvSpPr>
      <xdr:spPr>
        <a:xfrm>
          <a:off x="7810500" y="1845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115469</xdr:rowOff>
    </xdr:from>
    <xdr:to>
      <xdr:col>36</xdr:col>
      <xdr:colOff>165100</xdr:colOff>
      <xdr:row>108</xdr:row>
      <xdr:rowOff>45619</xdr:rowOff>
    </xdr:to>
    <xdr:sp macro="" textlink="">
      <xdr:nvSpPr>
        <xdr:cNvPr id="465" name="フローチャート: 判断 464">
          <a:extLst>
            <a:ext uri="{FF2B5EF4-FFF2-40B4-BE49-F238E27FC236}">
              <a16:creationId xmlns:a16="http://schemas.microsoft.com/office/drawing/2014/main" id="{00000000-0008-0000-0F00-0000D1010000}"/>
            </a:ext>
          </a:extLst>
        </xdr:cNvPr>
        <xdr:cNvSpPr/>
      </xdr:nvSpPr>
      <xdr:spPr>
        <a:xfrm>
          <a:off x="6921500" y="1846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F00-0000D2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F00-0000D3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152502</xdr:rowOff>
    </xdr:from>
    <xdr:to>
      <xdr:col>55</xdr:col>
      <xdr:colOff>50800</xdr:colOff>
      <xdr:row>108</xdr:row>
      <xdr:rowOff>82652</xdr:rowOff>
    </xdr:to>
    <xdr:sp macro="" textlink="">
      <xdr:nvSpPr>
        <xdr:cNvPr id="471" name="楕円 470">
          <a:extLst>
            <a:ext uri="{FF2B5EF4-FFF2-40B4-BE49-F238E27FC236}">
              <a16:creationId xmlns:a16="http://schemas.microsoft.com/office/drawing/2014/main" id="{00000000-0008-0000-0F00-0000D7010000}"/>
            </a:ext>
          </a:extLst>
        </xdr:cNvPr>
        <xdr:cNvSpPr/>
      </xdr:nvSpPr>
      <xdr:spPr>
        <a:xfrm>
          <a:off x="10426700" y="1849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76065</xdr:rowOff>
    </xdr:from>
    <xdr:ext cx="469744" cy="259045"/>
    <xdr:sp macro="" textlink="">
      <xdr:nvSpPr>
        <xdr:cNvPr id="472" name="【市民会館】&#10;一人当たり面積該当値テキスト">
          <a:extLst>
            <a:ext uri="{FF2B5EF4-FFF2-40B4-BE49-F238E27FC236}">
              <a16:creationId xmlns:a16="http://schemas.microsoft.com/office/drawing/2014/main" id="{00000000-0008-0000-0F00-0000D8010000}"/>
            </a:ext>
          </a:extLst>
        </xdr:cNvPr>
        <xdr:cNvSpPr txBox="1"/>
      </xdr:nvSpPr>
      <xdr:spPr>
        <a:xfrm>
          <a:off x="10515600" y="18421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152958</xdr:rowOff>
    </xdr:from>
    <xdr:to>
      <xdr:col>50</xdr:col>
      <xdr:colOff>165100</xdr:colOff>
      <xdr:row>108</xdr:row>
      <xdr:rowOff>83108</xdr:rowOff>
    </xdr:to>
    <xdr:sp macro="" textlink="">
      <xdr:nvSpPr>
        <xdr:cNvPr id="473" name="楕円 472">
          <a:extLst>
            <a:ext uri="{FF2B5EF4-FFF2-40B4-BE49-F238E27FC236}">
              <a16:creationId xmlns:a16="http://schemas.microsoft.com/office/drawing/2014/main" id="{00000000-0008-0000-0F00-0000D9010000}"/>
            </a:ext>
          </a:extLst>
        </xdr:cNvPr>
        <xdr:cNvSpPr/>
      </xdr:nvSpPr>
      <xdr:spPr>
        <a:xfrm>
          <a:off x="9588500" y="184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31852</xdr:rowOff>
    </xdr:from>
    <xdr:to>
      <xdr:col>55</xdr:col>
      <xdr:colOff>0</xdr:colOff>
      <xdr:row>108</xdr:row>
      <xdr:rowOff>32308</xdr:rowOff>
    </xdr:to>
    <xdr:cxnSp macro="">
      <xdr:nvCxnSpPr>
        <xdr:cNvPr id="474" name="直線コネクタ 473">
          <a:extLst>
            <a:ext uri="{FF2B5EF4-FFF2-40B4-BE49-F238E27FC236}">
              <a16:creationId xmlns:a16="http://schemas.microsoft.com/office/drawing/2014/main" id="{00000000-0008-0000-0F00-0000DA010000}"/>
            </a:ext>
          </a:extLst>
        </xdr:cNvPr>
        <xdr:cNvCxnSpPr/>
      </xdr:nvCxnSpPr>
      <xdr:spPr>
        <a:xfrm flipV="1">
          <a:off x="9639300" y="18548452"/>
          <a:ext cx="8382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153873</xdr:rowOff>
    </xdr:from>
    <xdr:to>
      <xdr:col>46</xdr:col>
      <xdr:colOff>38100</xdr:colOff>
      <xdr:row>108</xdr:row>
      <xdr:rowOff>84023</xdr:rowOff>
    </xdr:to>
    <xdr:sp macro="" textlink="">
      <xdr:nvSpPr>
        <xdr:cNvPr id="475" name="楕円 474">
          <a:extLst>
            <a:ext uri="{FF2B5EF4-FFF2-40B4-BE49-F238E27FC236}">
              <a16:creationId xmlns:a16="http://schemas.microsoft.com/office/drawing/2014/main" id="{00000000-0008-0000-0F00-0000DB010000}"/>
            </a:ext>
          </a:extLst>
        </xdr:cNvPr>
        <xdr:cNvSpPr/>
      </xdr:nvSpPr>
      <xdr:spPr>
        <a:xfrm>
          <a:off x="8699500" y="1849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32308</xdr:rowOff>
    </xdr:from>
    <xdr:to>
      <xdr:col>50</xdr:col>
      <xdr:colOff>114300</xdr:colOff>
      <xdr:row>108</xdr:row>
      <xdr:rowOff>33223</xdr:rowOff>
    </xdr:to>
    <xdr:cxnSp macro="">
      <xdr:nvCxnSpPr>
        <xdr:cNvPr id="476" name="直線コネクタ 475">
          <a:extLst>
            <a:ext uri="{FF2B5EF4-FFF2-40B4-BE49-F238E27FC236}">
              <a16:creationId xmlns:a16="http://schemas.microsoft.com/office/drawing/2014/main" id="{00000000-0008-0000-0F00-0000DC010000}"/>
            </a:ext>
          </a:extLst>
        </xdr:cNvPr>
        <xdr:cNvCxnSpPr/>
      </xdr:nvCxnSpPr>
      <xdr:spPr>
        <a:xfrm flipV="1">
          <a:off x="8750300" y="18548908"/>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154787</xdr:rowOff>
    </xdr:from>
    <xdr:to>
      <xdr:col>41</xdr:col>
      <xdr:colOff>101600</xdr:colOff>
      <xdr:row>108</xdr:row>
      <xdr:rowOff>84937</xdr:rowOff>
    </xdr:to>
    <xdr:sp macro="" textlink="">
      <xdr:nvSpPr>
        <xdr:cNvPr id="477" name="楕円 476">
          <a:extLst>
            <a:ext uri="{FF2B5EF4-FFF2-40B4-BE49-F238E27FC236}">
              <a16:creationId xmlns:a16="http://schemas.microsoft.com/office/drawing/2014/main" id="{00000000-0008-0000-0F00-0000DD010000}"/>
            </a:ext>
          </a:extLst>
        </xdr:cNvPr>
        <xdr:cNvSpPr/>
      </xdr:nvSpPr>
      <xdr:spPr>
        <a:xfrm>
          <a:off x="7810500" y="1849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33223</xdr:rowOff>
    </xdr:from>
    <xdr:to>
      <xdr:col>45</xdr:col>
      <xdr:colOff>177800</xdr:colOff>
      <xdr:row>108</xdr:row>
      <xdr:rowOff>34137</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flipV="1">
          <a:off x="7861300" y="18549823"/>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155245</xdr:rowOff>
    </xdr:from>
    <xdr:to>
      <xdr:col>36</xdr:col>
      <xdr:colOff>165100</xdr:colOff>
      <xdr:row>108</xdr:row>
      <xdr:rowOff>85395</xdr:rowOff>
    </xdr:to>
    <xdr:sp macro="" textlink="">
      <xdr:nvSpPr>
        <xdr:cNvPr id="479" name="楕円 478">
          <a:extLst>
            <a:ext uri="{FF2B5EF4-FFF2-40B4-BE49-F238E27FC236}">
              <a16:creationId xmlns:a16="http://schemas.microsoft.com/office/drawing/2014/main" id="{00000000-0008-0000-0F00-0000DF010000}"/>
            </a:ext>
          </a:extLst>
        </xdr:cNvPr>
        <xdr:cNvSpPr/>
      </xdr:nvSpPr>
      <xdr:spPr>
        <a:xfrm>
          <a:off x="6921500" y="1850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34137</xdr:rowOff>
    </xdr:from>
    <xdr:to>
      <xdr:col>41</xdr:col>
      <xdr:colOff>50800</xdr:colOff>
      <xdr:row>108</xdr:row>
      <xdr:rowOff>34595</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flipV="1">
          <a:off x="6972300" y="18550737"/>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61231</xdr:rowOff>
    </xdr:from>
    <xdr:ext cx="469744" cy="259045"/>
    <xdr:sp macro="" textlink="">
      <xdr:nvSpPr>
        <xdr:cNvPr id="481" name="n_1aveValue【市民会館】&#10;一人当たり面積">
          <a:extLst>
            <a:ext uri="{FF2B5EF4-FFF2-40B4-BE49-F238E27FC236}">
              <a16:creationId xmlns:a16="http://schemas.microsoft.com/office/drawing/2014/main" id="{00000000-0008-0000-0F00-0000E1010000}"/>
            </a:ext>
          </a:extLst>
        </xdr:cNvPr>
        <xdr:cNvSpPr txBox="1"/>
      </xdr:nvSpPr>
      <xdr:spPr>
        <a:xfrm>
          <a:off x="9391727" y="18234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58487</xdr:rowOff>
    </xdr:from>
    <xdr:ext cx="469744" cy="259045"/>
    <xdr:sp macro="" textlink="">
      <xdr:nvSpPr>
        <xdr:cNvPr id="482" name="n_2aveValue【市民会館】&#10;一人当たり面積">
          <a:extLst>
            <a:ext uri="{FF2B5EF4-FFF2-40B4-BE49-F238E27FC236}">
              <a16:creationId xmlns:a16="http://schemas.microsoft.com/office/drawing/2014/main" id="{00000000-0008-0000-0F00-0000E2010000}"/>
            </a:ext>
          </a:extLst>
        </xdr:cNvPr>
        <xdr:cNvSpPr txBox="1"/>
      </xdr:nvSpPr>
      <xdr:spPr>
        <a:xfrm>
          <a:off x="8515427" y="18232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58945</xdr:rowOff>
    </xdr:from>
    <xdr:ext cx="469744" cy="259045"/>
    <xdr:sp macro="" textlink="">
      <xdr:nvSpPr>
        <xdr:cNvPr id="483" name="n_3aveValue【市民会館】&#10;一人当たり面積">
          <a:extLst>
            <a:ext uri="{FF2B5EF4-FFF2-40B4-BE49-F238E27FC236}">
              <a16:creationId xmlns:a16="http://schemas.microsoft.com/office/drawing/2014/main" id="{00000000-0008-0000-0F00-0000E3010000}"/>
            </a:ext>
          </a:extLst>
        </xdr:cNvPr>
        <xdr:cNvSpPr txBox="1"/>
      </xdr:nvSpPr>
      <xdr:spPr>
        <a:xfrm>
          <a:off x="7626427" y="18232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62146</xdr:rowOff>
    </xdr:from>
    <xdr:ext cx="469744" cy="259045"/>
    <xdr:sp macro="" textlink="">
      <xdr:nvSpPr>
        <xdr:cNvPr id="484" name="n_4aveValue【市民会館】&#10;一人当たり面積">
          <a:extLst>
            <a:ext uri="{FF2B5EF4-FFF2-40B4-BE49-F238E27FC236}">
              <a16:creationId xmlns:a16="http://schemas.microsoft.com/office/drawing/2014/main" id="{00000000-0008-0000-0F00-0000E4010000}"/>
            </a:ext>
          </a:extLst>
        </xdr:cNvPr>
        <xdr:cNvSpPr txBox="1"/>
      </xdr:nvSpPr>
      <xdr:spPr>
        <a:xfrm>
          <a:off x="6737427" y="18235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74235</xdr:rowOff>
    </xdr:from>
    <xdr:ext cx="469744" cy="259045"/>
    <xdr:sp macro="" textlink="">
      <xdr:nvSpPr>
        <xdr:cNvPr id="485" name="n_1mainValue【市民会館】&#10;一人当たり面積">
          <a:extLst>
            <a:ext uri="{FF2B5EF4-FFF2-40B4-BE49-F238E27FC236}">
              <a16:creationId xmlns:a16="http://schemas.microsoft.com/office/drawing/2014/main" id="{00000000-0008-0000-0F00-0000E5010000}"/>
            </a:ext>
          </a:extLst>
        </xdr:cNvPr>
        <xdr:cNvSpPr txBox="1"/>
      </xdr:nvSpPr>
      <xdr:spPr>
        <a:xfrm>
          <a:off x="9391727" y="18590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75150</xdr:rowOff>
    </xdr:from>
    <xdr:ext cx="469744" cy="259045"/>
    <xdr:sp macro="" textlink="">
      <xdr:nvSpPr>
        <xdr:cNvPr id="486" name="n_2mainValue【市民会館】&#10;一人当たり面積">
          <a:extLst>
            <a:ext uri="{FF2B5EF4-FFF2-40B4-BE49-F238E27FC236}">
              <a16:creationId xmlns:a16="http://schemas.microsoft.com/office/drawing/2014/main" id="{00000000-0008-0000-0F00-0000E6010000}"/>
            </a:ext>
          </a:extLst>
        </xdr:cNvPr>
        <xdr:cNvSpPr txBox="1"/>
      </xdr:nvSpPr>
      <xdr:spPr>
        <a:xfrm>
          <a:off x="8515427" y="18591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76064</xdr:rowOff>
    </xdr:from>
    <xdr:ext cx="469744" cy="259045"/>
    <xdr:sp macro="" textlink="">
      <xdr:nvSpPr>
        <xdr:cNvPr id="487" name="n_3mainValue【市民会館】&#10;一人当たり面積">
          <a:extLst>
            <a:ext uri="{FF2B5EF4-FFF2-40B4-BE49-F238E27FC236}">
              <a16:creationId xmlns:a16="http://schemas.microsoft.com/office/drawing/2014/main" id="{00000000-0008-0000-0F00-0000E7010000}"/>
            </a:ext>
          </a:extLst>
        </xdr:cNvPr>
        <xdr:cNvSpPr txBox="1"/>
      </xdr:nvSpPr>
      <xdr:spPr>
        <a:xfrm>
          <a:off x="7626427" y="1859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76522</xdr:rowOff>
    </xdr:from>
    <xdr:ext cx="469744" cy="259045"/>
    <xdr:sp macro="" textlink="">
      <xdr:nvSpPr>
        <xdr:cNvPr id="488" name="n_4mainValue【市民会館】&#10;一人当たり面積">
          <a:extLst>
            <a:ext uri="{FF2B5EF4-FFF2-40B4-BE49-F238E27FC236}">
              <a16:creationId xmlns:a16="http://schemas.microsoft.com/office/drawing/2014/main" id="{00000000-0008-0000-0F00-0000E8010000}"/>
            </a:ext>
          </a:extLst>
        </xdr:cNvPr>
        <xdr:cNvSpPr txBox="1"/>
      </xdr:nvSpPr>
      <xdr:spPr>
        <a:xfrm>
          <a:off x="6737427" y="18593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a:extLst>
            <a:ext uri="{FF2B5EF4-FFF2-40B4-BE49-F238E27FC236}">
              <a16:creationId xmlns:a16="http://schemas.microsoft.com/office/drawing/2014/main" id="{00000000-0008-0000-0F00-0000E9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a:extLst>
            <a:ext uri="{FF2B5EF4-FFF2-40B4-BE49-F238E27FC236}">
              <a16:creationId xmlns:a16="http://schemas.microsoft.com/office/drawing/2014/main" id="{00000000-0008-0000-0F00-0000EA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a:extLst>
            <a:ext uri="{FF2B5EF4-FFF2-40B4-BE49-F238E27FC236}">
              <a16:creationId xmlns:a16="http://schemas.microsoft.com/office/drawing/2014/main" id="{00000000-0008-0000-0F00-0000EB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a:extLst>
            <a:ext uri="{FF2B5EF4-FFF2-40B4-BE49-F238E27FC236}">
              <a16:creationId xmlns:a16="http://schemas.microsoft.com/office/drawing/2014/main" id="{00000000-0008-0000-0F00-0000EC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a:extLst>
            <a:ext uri="{FF2B5EF4-FFF2-40B4-BE49-F238E27FC236}">
              <a16:creationId xmlns:a16="http://schemas.microsoft.com/office/drawing/2014/main" id="{00000000-0008-0000-0F00-0000ED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a:extLst>
            <a:ext uri="{FF2B5EF4-FFF2-40B4-BE49-F238E27FC236}">
              <a16:creationId xmlns:a16="http://schemas.microsoft.com/office/drawing/2014/main" id="{00000000-0008-0000-0F00-0000F1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a:extLst>
            <a:ext uri="{FF2B5EF4-FFF2-40B4-BE49-F238E27FC236}">
              <a16:creationId xmlns:a16="http://schemas.microsoft.com/office/drawing/2014/main" id="{00000000-0008-0000-0F00-0000F2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a:extLst>
            <a:ext uri="{FF2B5EF4-FFF2-40B4-BE49-F238E27FC236}">
              <a16:creationId xmlns:a16="http://schemas.microsoft.com/office/drawing/2014/main" id="{00000000-0008-0000-0F00-0000F3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0" name="直線コネクタ 499">
          <a:extLst>
            <a:ext uri="{FF2B5EF4-FFF2-40B4-BE49-F238E27FC236}">
              <a16:creationId xmlns:a16="http://schemas.microsoft.com/office/drawing/2014/main" id="{00000000-0008-0000-0F00-0000F4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1" name="テキスト ボックス 500">
          <a:extLst>
            <a:ext uri="{FF2B5EF4-FFF2-40B4-BE49-F238E27FC236}">
              <a16:creationId xmlns:a16="http://schemas.microsoft.com/office/drawing/2014/main" id="{00000000-0008-0000-0F00-0000F5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2" name="直線コネクタ 501">
          <a:extLst>
            <a:ext uri="{FF2B5EF4-FFF2-40B4-BE49-F238E27FC236}">
              <a16:creationId xmlns:a16="http://schemas.microsoft.com/office/drawing/2014/main" id="{00000000-0008-0000-0F00-0000F6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4" name="直線コネクタ 503">
          <a:extLst>
            <a:ext uri="{FF2B5EF4-FFF2-40B4-BE49-F238E27FC236}">
              <a16:creationId xmlns:a16="http://schemas.microsoft.com/office/drawing/2014/main" id="{00000000-0008-0000-0F00-0000F8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1" name="テキスト ボックス 510">
          <a:extLst>
            <a:ext uri="{FF2B5EF4-FFF2-40B4-BE49-F238E27FC236}">
              <a16:creationId xmlns:a16="http://schemas.microsoft.com/office/drawing/2014/main" id="{00000000-0008-0000-0F00-0000FF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3" name="【一般廃棄物処理施設】&#10;有形固定資産減価償却率グラフ枠">
          <a:extLst>
            <a:ext uri="{FF2B5EF4-FFF2-40B4-BE49-F238E27FC236}">
              <a16:creationId xmlns:a16="http://schemas.microsoft.com/office/drawing/2014/main" id="{00000000-0008-0000-0F00-000001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37011</xdr:rowOff>
    </xdr:from>
    <xdr:to>
      <xdr:col>85</xdr:col>
      <xdr:colOff>126364</xdr:colOff>
      <xdr:row>42</xdr:row>
      <xdr:rowOff>14151</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flipV="1">
          <a:off x="16318864" y="5866311"/>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17978</xdr:rowOff>
    </xdr:from>
    <xdr:ext cx="405111" cy="259045"/>
    <xdr:sp macro="" textlink="">
      <xdr:nvSpPr>
        <xdr:cNvPr id="515" name="【一般廃棄物処理施設】&#10;有形固定資産減価償却率最小値テキスト">
          <a:extLst>
            <a:ext uri="{FF2B5EF4-FFF2-40B4-BE49-F238E27FC236}">
              <a16:creationId xmlns:a16="http://schemas.microsoft.com/office/drawing/2014/main" id="{00000000-0008-0000-0F00-000003020000}"/>
            </a:ext>
          </a:extLst>
        </xdr:cNvPr>
        <xdr:cNvSpPr txBox="1"/>
      </xdr:nvSpPr>
      <xdr:spPr>
        <a:xfrm>
          <a:off x="16357600" y="7218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14151</xdr:rowOff>
    </xdr:from>
    <xdr:to>
      <xdr:col>86</xdr:col>
      <xdr:colOff>25400</xdr:colOff>
      <xdr:row>42</xdr:row>
      <xdr:rowOff>14151</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a:off x="16230600" y="721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155138</xdr:rowOff>
    </xdr:from>
    <xdr:ext cx="405111" cy="259045"/>
    <xdr:sp macro="" textlink="">
      <xdr:nvSpPr>
        <xdr:cNvPr id="517" name="【一般廃棄物処理施設】&#10;有形固定資産減価償却率最大値テキスト">
          <a:extLst>
            <a:ext uri="{FF2B5EF4-FFF2-40B4-BE49-F238E27FC236}">
              <a16:creationId xmlns:a16="http://schemas.microsoft.com/office/drawing/2014/main" id="{00000000-0008-0000-0F00-000005020000}"/>
            </a:ext>
          </a:extLst>
        </xdr:cNvPr>
        <xdr:cNvSpPr txBox="1"/>
      </xdr:nvSpPr>
      <xdr:spPr>
        <a:xfrm>
          <a:off x="16357600" y="5641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37011</xdr:rowOff>
    </xdr:from>
    <xdr:to>
      <xdr:col>86</xdr:col>
      <xdr:colOff>25400</xdr:colOff>
      <xdr:row>34</xdr:row>
      <xdr:rowOff>37011</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a:off x="16230600" y="586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67508</xdr:rowOff>
    </xdr:from>
    <xdr:ext cx="405111" cy="259045"/>
    <xdr:sp macro="" textlink="">
      <xdr:nvSpPr>
        <xdr:cNvPr id="519" name="【一般廃棄物処理施設】&#10;有形固定資産減価償却率平均値テキスト">
          <a:extLst>
            <a:ext uri="{FF2B5EF4-FFF2-40B4-BE49-F238E27FC236}">
              <a16:creationId xmlns:a16="http://schemas.microsoft.com/office/drawing/2014/main" id="{00000000-0008-0000-0F00-000007020000}"/>
            </a:ext>
          </a:extLst>
        </xdr:cNvPr>
        <xdr:cNvSpPr txBox="1"/>
      </xdr:nvSpPr>
      <xdr:spPr>
        <a:xfrm>
          <a:off x="16357600" y="6582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89081</xdr:rowOff>
    </xdr:from>
    <xdr:to>
      <xdr:col>85</xdr:col>
      <xdr:colOff>177800</xdr:colOff>
      <xdr:row>39</xdr:row>
      <xdr:rowOff>19231</xdr:rowOff>
    </xdr:to>
    <xdr:sp macro="" textlink="">
      <xdr:nvSpPr>
        <xdr:cNvPr id="520" name="フローチャート: 判断 519">
          <a:extLst>
            <a:ext uri="{FF2B5EF4-FFF2-40B4-BE49-F238E27FC236}">
              <a16:creationId xmlns:a16="http://schemas.microsoft.com/office/drawing/2014/main" id="{00000000-0008-0000-0F00-000008020000}"/>
            </a:ext>
          </a:extLst>
        </xdr:cNvPr>
        <xdr:cNvSpPr/>
      </xdr:nvSpPr>
      <xdr:spPr>
        <a:xfrm>
          <a:off x="16268700" y="660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138067</xdr:rowOff>
    </xdr:from>
    <xdr:to>
      <xdr:col>81</xdr:col>
      <xdr:colOff>101600</xdr:colOff>
      <xdr:row>38</xdr:row>
      <xdr:rowOff>68218</xdr:rowOff>
    </xdr:to>
    <xdr:sp macro="" textlink="">
      <xdr:nvSpPr>
        <xdr:cNvPr id="521" name="フローチャート: 判断 520">
          <a:extLst>
            <a:ext uri="{FF2B5EF4-FFF2-40B4-BE49-F238E27FC236}">
              <a16:creationId xmlns:a16="http://schemas.microsoft.com/office/drawing/2014/main" id="{00000000-0008-0000-0F00-000009020000}"/>
            </a:ext>
          </a:extLst>
        </xdr:cNvPr>
        <xdr:cNvSpPr/>
      </xdr:nvSpPr>
      <xdr:spPr>
        <a:xfrm>
          <a:off x="15430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142966</xdr:rowOff>
    </xdr:from>
    <xdr:to>
      <xdr:col>76</xdr:col>
      <xdr:colOff>165100</xdr:colOff>
      <xdr:row>38</xdr:row>
      <xdr:rowOff>73116</xdr:rowOff>
    </xdr:to>
    <xdr:sp macro="" textlink="">
      <xdr:nvSpPr>
        <xdr:cNvPr id="522" name="フローチャート: 判断 521">
          <a:extLst>
            <a:ext uri="{FF2B5EF4-FFF2-40B4-BE49-F238E27FC236}">
              <a16:creationId xmlns:a16="http://schemas.microsoft.com/office/drawing/2014/main" id="{00000000-0008-0000-0F00-00000A020000}"/>
            </a:ext>
          </a:extLst>
        </xdr:cNvPr>
        <xdr:cNvSpPr/>
      </xdr:nvSpPr>
      <xdr:spPr>
        <a:xfrm>
          <a:off x="14541500" y="648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138067</xdr:rowOff>
    </xdr:from>
    <xdr:to>
      <xdr:col>72</xdr:col>
      <xdr:colOff>38100</xdr:colOff>
      <xdr:row>38</xdr:row>
      <xdr:rowOff>68218</xdr:rowOff>
    </xdr:to>
    <xdr:sp macro="" textlink="">
      <xdr:nvSpPr>
        <xdr:cNvPr id="523" name="フローチャート: 判断 522">
          <a:extLst>
            <a:ext uri="{FF2B5EF4-FFF2-40B4-BE49-F238E27FC236}">
              <a16:creationId xmlns:a16="http://schemas.microsoft.com/office/drawing/2014/main" id="{00000000-0008-0000-0F00-00000B020000}"/>
            </a:ext>
          </a:extLst>
        </xdr:cNvPr>
        <xdr:cNvSpPr/>
      </xdr:nvSpPr>
      <xdr:spPr>
        <a:xfrm>
          <a:off x="13652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77651</xdr:rowOff>
    </xdr:from>
    <xdr:to>
      <xdr:col>67</xdr:col>
      <xdr:colOff>101600</xdr:colOff>
      <xdr:row>38</xdr:row>
      <xdr:rowOff>7801</xdr:rowOff>
    </xdr:to>
    <xdr:sp macro="" textlink="">
      <xdr:nvSpPr>
        <xdr:cNvPr id="524" name="フローチャート: 判断 523">
          <a:extLst>
            <a:ext uri="{FF2B5EF4-FFF2-40B4-BE49-F238E27FC236}">
              <a16:creationId xmlns:a16="http://schemas.microsoft.com/office/drawing/2014/main" id="{00000000-0008-0000-0F00-00000C020000}"/>
            </a:ext>
          </a:extLst>
        </xdr:cNvPr>
        <xdr:cNvSpPr/>
      </xdr:nvSpPr>
      <xdr:spPr>
        <a:xfrm>
          <a:off x="12763500" y="642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F00-00000D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31931</xdr:rowOff>
    </xdr:from>
    <xdr:to>
      <xdr:col>85</xdr:col>
      <xdr:colOff>177800</xdr:colOff>
      <xdr:row>38</xdr:row>
      <xdr:rowOff>133531</xdr:rowOff>
    </xdr:to>
    <xdr:sp macro="" textlink="">
      <xdr:nvSpPr>
        <xdr:cNvPr id="530" name="楕円 529">
          <a:extLst>
            <a:ext uri="{FF2B5EF4-FFF2-40B4-BE49-F238E27FC236}">
              <a16:creationId xmlns:a16="http://schemas.microsoft.com/office/drawing/2014/main" id="{00000000-0008-0000-0F00-000012020000}"/>
            </a:ext>
          </a:extLst>
        </xdr:cNvPr>
        <xdr:cNvSpPr/>
      </xdr:nvSpPr>
      <xdr:spPr>
        <a:xfrm>
          <a:off x="16268700" y="654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54808</xdr:rowOff>
    </xdr:from>
    <xdr:ext cx="405111" cy="259045"/>
    <xdr:sp macro="" textlink="">
      <xdr:nvSpPr>
        <xdr:cNvPr id="531" name="【一般廃棄物処理施設】&#10;有形固定資産減価償却率該当値テキスト">
          <a:extLst>
            <a:ext uri="{FF2B5EF4-FFF2-40B4-BE49-F238E27FC236}">
              <a16:creationId xmlns:a16="http://schemas.microsoft.com/office/drawing/2014/main" id="{00000000-0008-0000-0F00-000013020000}"/>
            </a:ext>
          </a:extLst>
        </xdr:cNvPr>
        <xdr:cNvSpPr txBox="1"/>
      </xdr:nvSpPr>
      <xdr:spPr>
        <a:xfrm>
          <a:off x="16357600" y="6398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4173</xdr:rowOff>
    </xdr:from>
    <xdr:to>
      <xdr:col>81</xdr:col>
      <xdr:colOff>101600</xdr:colOff>
      <xdr:row>38</xdr:row>
      <xdr:rowOff>105773</xdr:rowOff>
    </xdr:to>
    <xdr:sp macro="" textlink="">
      <xdr:nvSpPr>
        <xdr:cNvPr id="532" name="楕円 531">
          <a:extLst>
            <a:ext uri="{FF2B5EF4-FFF2-40B4-BE49-F238E27FC236}">
              <a16:creationId xmlns:a16="http://schemas.microsoft.com/office/drawing/2014/main" id="{00000000-0008-0000-0F00-000014020000}"/>
            </a:ext>
          </a:extLst>
        </xdr:cNvPr>
        <xdr:cNvSpPr/>
      </xdr:nvSpPr>
      <xdr:spPr>
        <a:xfrm>
          <a:off x="15430500" y="651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54973</xdr:rowOff>
    </xdr:from>
    <xdr:to>
      <xdr:col>85</xdr:col>
      <xdr:colOff>127000</xdr:colOff>
      <xdr:row>38</xdr:row>
      <xdr:rowOff>82731</xdr:rowOff>
    </xdr:to>
    <xdr:cxnSp macro="">
      <xdr:nvCxnSpPr>
        <xdr:cNvPr id="533" name="直線コネクタ 532">
          <a:extLst>
            <a:ext uri="{FF2B5EF4-FFF2-40B4-BE49-F238E27FC236}">
              <a16:creationId xmlns:a16="http://schemas.microsoft.com/office/drawing/2014/main" id="{00000000-0008-0000-0F00-000015020000}"/>
            </a:ext>
          </a:extLst>
        </xdr:cNvPr>
        <xdr:cNvCxnSpPr/>
      </xdr:nvCxnSpPr>
      <xdr:spPr>
        <a:xfrm>
          <a:off x="15481300" y="6570073"/>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141333</xdr:rowOff>
    </xdr:from>
    <xdr:to>
      <xdr:col>76</xdr:col>
      <xdr:colOff>165100</xdr:colOff>
      <xdr:row>38</xdr:row>
      <xdr:rowOff>71482</xdr:rowOff>
    </xdr:to>
    <xdr:sp macro="" textlink="">
      <xdr:nvSpPr>
        <xdr:cNvPr id="534" name="楕円 533">
          <a:extLst>
            <a:ext uri="{FF2B5EF4-FFF2-40B4-BE49-F238E27FC236}">
              <a16:creationId xmlns:a16="http://schemas.microsoft.com/office/drawing/2014/main" id="{00000000-0008-0000-0F00-000016020000}"/>
            </a:ext>
          </a:extLst>
        </xdr:cNvPr>
        <xdr:cNvSpPr/>
      </xdr:nvSpPr>
      <xdr:spPr>
        <a:xfrm>
          <a:off x="14541500" y="64849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20683</xdr:rowOff>
    </xdr:from>
    <xdr:to>
      <xdr:col>81</xdr:col>
      <xdr:colOff>50800</xdr:colOff>
      <xdr:row>38</xdr:row>
      <xdr:rowOff>54973</xdr:rowOff>
    </xdr:to>
    <xdr:cxnSp macro="">
      <xdr:nvCxnSpPr>
        <xdr:cNvPr id="535" name="直線コネクタ 534">
          <a:extLst>
            <a:ext uri="{FF2B5EF4-FFF2-40B4-BE49-F238E27FC236}">
              <a16:creationId xmlns:a16="http://schemas.microsoft.com/office/drawing/2014/main" id="{00000000-0008-0000-0F00-000017020000}"/>
            </a:ext>
          </a:extLst>
        </xdr:cNvPr>
        <xdr:cNvCxnSpPr/>
      </xdr:nvCxnSpPr>
      <xdr:spPr>
        <a:xfrm>
          <a:off x="14592300" y="653578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98878</xdr:rowOff>
    </xdr:from>
    <xdr:to>
      <xdr:col>72</xdr:col>
      <xdr:colOff>38100</xdr:colOff>
      <xdr:row>38</xdr:row>
      <xdr:rowOff>29028</xdr:rowOff>
    </xdr:to>
    <xdr:sp macro="" textlink="">
      <xdr:nvSpPr>
        <xdr:cNvPr id="536" name="楕円 535">
          <a:extLst>
            <a:ext uri="{FF2B5EF4-FFF2-40B4-BE49-F238E27FC236}">
              <a16:creationId xmlns:a16="http://schemas.microsoft.com/office/drawing/2014/main" id="{00000000-0008-0000-0F00-000018020000}"/>
            </a:ext>
          </a:extLst>
        </xdr:cNvPr>
        <xdr:cNvSpPr/>
      </xdr:nvSpPr>
      <xdr:spPr>
        <a:xfrm>
          <a:off x="13652500" y="64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149678</xdr:rowOff>
    </xdr:from>
    <xdr:to>
      <xdr:col>76</xdr:col>
      <xdr:colOff>114300</xdr:colOff>
      <xdr:row>38</xdr:row>
      <xdr:rowOff>20683</xdr:rowOff>
    </xdr:to>
    <xdr:cxnSp macro="">
      <xdr:nvCxnSpPr>
        <xdr:cNvPr id="537" name="直線コネクタ 536">
          <a:extLst>
            <a:ext uri="{FF2B5EF4-FFF2-40B4-BE49-F238E27FC236}">
              <a16:creationId xmlns:a16="http://schemas.microsoft.com/office/drawing/2014/main" id="{00000000-0008-0000-0F00-000019020000}"/>
            </a:ext>
          </a:extLst>
        </xdr:cNvPr>
        <xdr:cNvCxnSpPr/>
      </xdr:nvCxnSpPr>
      <xdr:spPr>
        <a:xfrm>
          <a:off x="13703300" y="6493328"/>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62956</xdr:rowOff>
    </xdr:from>
    <xdr:to>
      <xdr:col>67</xdr:col>
      <xdr:colOff>101600</xdr:colOff>
      <xdr:row>37</xdr:row>
      <xdr:rowOff>164556</xdr:rowOff>
    </xdr:to>
    <xdr:sp macro="" textlink="">
      <xdr:nvSpPr>
        <xdr:cNvPr id="538" name="楕円 537">
          <a:extLst>
            <a:ext uri="{FF2B5EF4-FFF2-40B4-BE49-F238E27FC236}">
              <a16:creationId xmlns:a16="http://schemas.microsoft.com/office/drawing/2014/main" id="{00000000-0008-0000-0F00-00001A020000}"/>
            </a:ext>
          </a:extLst>
        </xdr:cNvPr>
        <xdr:cNvSpPr/>
      </xdr:nvSpPr>
      <xdr:spPr>
        <a:xfrm>
          <a:off x="12763500" y="640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113756</xdr:rowOff>
    </xdr:from>
    <xdr:to>
      <xdr:col>71</xdr:col>
      <xdr:colOff>177800</xdr:colOff>
      <xdr:row>37</xdr:row>
      <xdr:rowOff>149678</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a:off x="12814300" y="645740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84744</xdr:rowOff>
    </xdr:from>
    <xdr:ext cx="405111" cy="259045"/>
    <xdr:sp macro="" textlink="">
      <xdr:nvSpPr>
        <xdr:cNvPr id="540" name="n_1aveValue【一般廃棄物処理施設】&#10;有形固定資産減価償却率">
          <a:extLst>
            <a:ext uri="{FF2B5EF4-FFF2-40B4-BE49-F238E27FC236}">
              <a16:creationId xmlns:a16="http://schemas.microsoft.com/office/drawing/2014/main" id="{00000000-0008-0000-0F00-00001C020000}"/>
            </a:ext>
          </a:extLst>
        </xdr:cNvPr>
        <xdr:cNvSpPr txBox="1"/>
      </xdr:nvSpPr>
      <xdr:spPr>
        <a:xfrm>
          <a:off x="15266044" y="625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64243</xdr:rowOff>
    </xdr:from>
    <xdr:ext cx="405111" cy="259045"/>
    <xdr:sp macro="" textlink="">
      <xdr:nvSpPr>
        <xdr:cNvPr id="541" name="n_2aveValue【一般廃棄物処理施設】&#10;有形固定資産減価償却率">
          <a:extLst>
            <a:ext uri="{FF2B5EF4-FFF2-40B4-BE49-F238E27FC236}">
              <a16:creationId xmlns:a16="http://schemas.microsoft.com/office/drawing/2014/main" id="{00000000-0008-0000-0F00-00001D020000}"/>
            </a:ext>
          </a:extLst>
        </xdr:cNvPr>
        <xdr:cNvSpPr txBox="1"/>
      </xdr:nvSpPr>
      <xdr:spPr>
        <a:xfrm>
          <a:off x="14389744" y="657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59344</xdr:rowOff>
    </xdr:from>
    <xdr:ext cx="405111" cy="259045"/>
    <xdr:sp macro="" textlink="">
      <xdr:nvSpPr>
        <xdr:cNvPr id="542" name="n_3aveValue【一般廃棄物処理施設】&#10;有形固定資産減価償却率">
          <a:extLst>
            <a:ext uri="{FF2B5EF4-FFF2-40B4-BE49-F238E27FC236}">
              <a16:creationId xmlns:a16="http://schemas.microsoft.com/office/drawing/2014/main" id="{00000000-0008-0000-0F00-00001E020000}"/>
            </a:ext>
          </a:extLst>
        </xdr:cNvPr>
        <xdr:cNvSpPr txBox="1"/>
      </xdr:nvSpPr>
      <xdr:spPr>
        <a:xfrm>
          <a:off x="13500744" y="657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170378</xdr:rowOff>
    </xdr:from>
    <xdr:ext cx="405111" cy="259045"/>
    <xdr:sp macro="" textlink="">
      <xdr:nvSpPr>
        <xdr:cNvPr id="543" name="n_4aveValue【一般廃棄物処理施設】&#10;有形固定資産減価償却率">
          <a:extLst>
            <a:ext uri="{FF2B5EF4-FFF2-40B4-BE49-F238E27FC236}">
              <a16:creationId xmlns:a16="http://schemas.microsoft.com/office/drawing/2014/main" id="{00000000-0008-0000-0F00-00001F020000}"/>
            </a:ext>
          </a:extLst>
        </xdr:cNvPr>
        <xdr:cNvSpPr txBox="1"/>
      </xdr:nvSpPr>
      <xdr:spPr>
        <a:xfrm>
          <a:off x="12611744" y="651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96900</xdr:rowOff>
    </xdr:from>
    <xdr:ext cx="405111" cy="259045"/>
    <xdr:sp macro="" textlink="">
      <xdr:nvSpPr>
        <xdr:cNvPr id="544" name="n_1mainValue【一般廃棄物処理施設】&#10;有形固定資産減価償却率">
          <a:extLst>
            <a:ext uri="{FF2B5EF4-FFF2-40B4-BE49-F238E27FC236}">
              <a16:creationId xmlns:a16="http://schemas.microsoft.com/office/drawing/2014/main" id="{00000000-0008-0000-0F00-000020020000}"/>
            </a:ext>
          </a:extLst>
        </xdr:cNvPr>
        <xdr:cNvSpPr txBox="1"/>
      </xdr:nvSpPr>
      <xdr:spPr>
        <a:xfrm>
          <a:off x="15266044" y="661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88010</xdr:rowOff>
    </xdr:from>
    <xdr:ext cx="405111" cy="259045"/>
    <xdr:sp macro="" textlink="">
      <xdr:nvSpPr>
        <xdr:cNvPr id="545" name="n_2mainValue【一般廃棄物処理施設】&#10;有形固定資産減価償却率">
          <a:extLst>
            <a:ext uri="{FF2B5EF4-FFF2-40B4-BE49-F238E27FC236}">
              <a16:creationId xmlns:a16="http://schemas.microsoft.com/office/drawing/2014/main" id="{00000000-0008-0000-0F00-000021020000}"/>
            </a:ext>
          </a:extLst>
        </xdr:cNvPr>
        <xdr:cNvSpPr txBox="1"/>
      </xdr:nvSpPr>
      <xdr:spPr>
        <a:xfrm>
          <a:off x="14389744" y="626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45555</xdr:rowOff>
    </xdr:from>
    <xdr:ext cx="405111" cy="259045"/>
    <xdr:sp macro="" textlink="">
      <xdr:nvSpPr>
        <xdr:cNvPr id="546" name="n_3mainValue【一般廃棄物処理施設】&#10;有形固定資産減価償却率">
          <a:extLst>
            <a:ext uri="{FF2B5EF4-FFF2-40B4-BE49-F238E27FC236}">
              <a16:creationId xmlns:a16="http://schemas.microsoft.com/office/drawing/2014/main" id="{00000000-0008-0000-0F00-000022020000}"/>
            </a:ext>
          </a:extLst>
        </xdr:cNvPr>
        <xdr:cNvSpPr txBox="1"/>
      </xdr:nvSpPr>
      <xdr:spPr>
        <a:xfrm>
          <a:off x="13500744" y="621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9633</xdr:rowOff>
    </xdr:from>
    <xdr:ext cx="405111" cy="259045"/>
    <xdr:sp macro="" textlink="">
      <xdr:nvSpPr>
        <xdr:cNvPr id="547" name="n_4mainValue【一般廃棄物処理施設】&#10;有形固定資産減価償却率">
          <a:extLst>
            <a:ext uri="{FF2B5EF4-FFF2-40B4-BE49-F238E27FC236}">
              <a16:creationId xmlns:a16="http://schemas.microsoft.com/office/drawing/2014/main" id="{00000000-0008-0000-0F00-000023020000}"/>
            </a:ext>
          </a:extLst>
        </xdr:cNvPr>
        <xdr:cNvSpPr txBox="1"/>
      </xdr:nvSpPr>
      <xdr:spPr>
        <a:xfrm>
          <a:off x="12611744" y="618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id="{00000000-0008-0000-0F00-000024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id="{00000000-0008-0000-0F00-000025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id="{00000000-0008-0000-0F00-000026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id="{00000000-0008-0000-0F00-000027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id="{00000000-0008-0000-0F00-000028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a16="http://schemas.microsoft.com/office/drawing/2014/main" id="{00000000-0008-0000-0F00-00002C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id="{00000000-0008-0000-0F00-00002D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58" name="直線コネクタ 557">
          <a:extLst>
            <a:ext uri="{FF2B5EF4-FFF2-40B4-BE49-F238E27FC236}">
              <a16:creationId xmlns:a16="http://schemas.microsoft.com/office/drawing/2014/main" id="{00000000-0008-0000-0F00-00002E02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59" name="テキスト ボックス 558">
          <a:extLst>
            <a:ext uri="{FF2B5EF4-FFF2-40B4-BE49-F238E27FC236}">
              <a16:creationId xmlns:a16="http://schemas.microsoft.com/office/drawing/2014/main" id="{00000000-0008-0000-0F00-00002F020000}"/>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0" name="直線コネクタ 559">
          <a:extLst>
            <a:ext uri="{FF2B5EF4-FFF2-40B4-BE49-F238E27FC236}">
              <a16:creationId xmlns:a16="http://schemas.microsoft.com/office/drawing/2014/main" id="{00000000-0008-0000-0F00-00003002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61" name="テキスト ボックス 560">
          <a:extLst>
            <a:ext uri="{FF2B5EF4-FFF2-40B4-BE49-F238E27FC236}">
              <a16:creationId xmlns:a16="http://schemas.microsoft.com/office/drawing/2014/main" id="{00000000-0008-0000-0F00-000031020000}"/>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2" name="直線コネクタ 561">
          <a:extLst>
            <a:ext uri="{FF2B5EF4-FFF2-40B4-BE49-F238E27FC236}">
              <a16:creationId xmlns:a16="http://schemas.microsoft.com/office/drawing/2014/main" id="{00000000-0008-0000-0F00-00003202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67" name="テキスト ボックス 566">
          <a:extLst>
            <a:ext uri="{FF2B5EF4-FFF2-40B4-BE49-F238E27FC236}">
              <a16:creationId xmlns:a16="http://schemas.microsoft.com/office/drawing/2014/main" id="{00000000-0008-0000-0F00-000037020000}"/>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69" name="テキスト ボックス 568">
          <a:extLst>
            <a:ext uri="{FF2B5EF4-FFF2-40B4-BE49-F238E27FC236}">
              <a16:creationId xmlns:a16="http://schemas.microsoft.com/office/drawing/2014/main" id="{00000000-0008-0000-0F00-000039020000}"/>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00000000-0008-0000-0F00-00003A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a:extLst>
            <a:ext uri="{FF2B5EF4-FFF2-40B4-BE49-F238E27FC236}">
              <a16:creationId xmlns:a16="http://schemas.microsoft.com/office/drawing/2014/main" id="{00000000-0008-0000-0F00-00003B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00000000-0008-0000-0F00-00003C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85984</xdr:rowOff>
    </xdr:from>
    <xdr:to>
      <xdr:col>116</xdr:col>
      <xdr:colOff>62864</xdr:colOff>
      <xdr:row>42</xdr:row>
      <xdr:rowOff>91957</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flipV="1">
          <a:off x="22160864" y="5743834"/>
          <a:ext cx="0" cy="1549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95784</xdr:rowOff>
    </xdr:from>
    <xdr:ext cx="378565" cy="259045"/>
    <xdr:sp macro="" textlink="">
      <xdr:nvSpPr>
        <xdr:cNvPr id="574" name="【一般廃棄物処理施設】&#10;一人当たり有形固定資産（償却資産）額最小値テキスト">
          <a:extLst>
            <a:ext uri="{FF2B5EF4-FFF2-40B4-BE49-F238E27FC236}">
              <a16:creationId xmlns:a16="http://schemas.microsoft.com/office/drawing/2014/main" id="{00000000-0008-0000-0F00-00003E020000}"/>
            </a:ext>
          </a:extLst>
        </xdr:cNvPr>
        <xdr:cNvSpPr txBox="1"/>
      </xdr:nvSpPr>
      <xdr:spPr>
        <a:xfrm>
          <a:off x="22199600" y="7296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91957</xdr:rowOff>
    </xdr:from>
    <xdr:to>
      <xdr:col>116</xdr:col>
      <xdr:colOff>152400</xdr:colOff>
      <xdr:row>42</xdr:row>
      <xdr:rowOff>91957</xdr:rowOff>
    </xdr:to>
    <xdr:cxnSp macro="">
      <xdr:nvCxnSpPr>
        <xdr:cNvPr id="575" name="直線コネクタ 574">
          <a:extLst>
            <a:ext uri="{FF2B5EF4-FFF2-40B4-BE49-F238E27FC236}">
              <a16:creationId xmlns:a16="http://schemas.microsoft.com/office/drawing/2014/main" id="{00000000-0008-0000-0F00-00003F020000}"/>
            </a:ext>
          </a:extLst>
        </xdr:cNvPr>
        <xdr:cNvCxnSpPr/>
      </xdr:nvCxnSpPr>
      <xdr:spPr>
        <a:xfrm>
          <a:off x="22072600" y="7292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32661</xdr:rowOff>
    </xdr:from>
    <xdr:ext cx="599010" cy="259045"/>
    <xdr:sp macro="" textlink="">
      <xdr:nvSpPr>
        <xdr:cNvPr id="576" name="【一般廃棄物処理施設】&#10;一人当たり有形固定資産（償却資産）額最大値テキスト">
          <a:extLst>
            <a:ext uri="{FF2B5EF4-FFF2-40B4-BE49-F238E27FC236}">
              <a16:creationId xmlns:a16="http://schemas.microsoft.com/office/drawing/2014/main" id="{00000000-0008-0000-0F00-000040020000}"/>
            </a:ext>
          </a:extLst>
        </xdr:cNvPr>
        <xdr:cNvSpPr txBox="1"/>
      </xdr:nvSpPr>
      <xdr:spPr>
        <a:xfrm>
          <a:off x="22199600" y="5519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85984</xdr:rowOff>
    </xdr:from>
    <xdr:to>
      <xdr:col>116</xdr:col>
      <xdr:colOff>152400</xdr:colOff>
      <xdr:row>33</xdr:row>
      <xdr:rowOff>85984</xdr:rowOff>
    </xdr:to>
    <xdr:cxnSp macro="">
      <xdr:nvCxnSpPr>
        <xdr:cNvPr id="577" name="直線コネクタ 576">
          <a:extLst>
            <a:ext uri="{FF2B5EF4-FFF2-40B4-BE49-F238E27FC236}">
              <a16:creationId xmlns:a16="http://schemas.microsoft.com/office/drawing/2014/main" id="{00000000-0008-0000-0F00-000041020000}"/>
            </a:ext>
          </a:extLst>
        </xdr:cNvPr>
        <xdr:cNvCxnSpPr/>
      </xdr:nvCxnSpPr>
      <xdr:spPr>
        <a:xfrm>
          <a:off x="22072600" y="574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85552</xdr:rowOff>
    </xdr:from>
    <xdr:ext cx="534377" cy="259045"/>
    <xdr:sp macro="" textlink="">
      <xdr:nvSpPr>
        <xdr:cNvPr id="578" name="【一般廃棄物処理施設】&#10;一人当たり有形固定資産（償却資産）額平均値テキスト">
          <a:extLst>
            <a:ext uri="{FF2B5EF4-FFF2-40B4-BE49-F238E27FC236}">
              <a16:creationId xmlns:a16="http://schemas.microsoft.com/office/drawing/2014/main" id="{00000000-0008-0000-0F00-000042020000}"/>
            </a:ext>
          </a:extLst>
        </xdr:cNvPr>
        <xdr:cNvSpPr txBox="1"/>
      </xdr:nvSpPr>
      <xdr:spPr>
        <a:xfrm>
          <a:off x="22199600" y="67721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62675</xdr:rowOff>
    </xdr:from>
    <xdr:to>
      <xdr:col>116</xdr:col>
      <xdr:colOff>114300</xdr:colOff>
      <xdr:row>40</xdr:row>
      <xdr:rowOff>164275</xdr:rowOff>
    </xdr:to>
    <xdr:sp macro="" textlink="">
      <xdr:nvSpPr>
        <xdr:cNvPr id="579" name="フローチャート: 判断 578">
          <a:extLst>
            <a:ext uri="{FF2B5EF4-FFF2-40B4-BE49-F238E27FC236}">
              <a16:creationId xmlns:a16="http://schemas.microsoft.com/office/drawing/2014/main" id="{00000000-0008-0000-0F00-000043020000}"/>
            </a:ext>
          </a:extLst>
        </xdr:cNvPr>
        <xdr:cNvSpPr/>
      </xdr:nvSpPr>
      <xdr:spPr>
        <a:xfrm>
          <a:off x="22110700" y="692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91798</xdr:rowOff>
    </xdr:from>
    <xdr:to>
      <xdr:col>112</xdr:col>
      <xdr:colOff>38100</xdr:colOff>
      <xdr:row>41</xdr:row>
      <xdr:rowOff>21948</xdr:rowOff>
    </xdr:to>
    <xdr:sp macro="" textlink="">
      <xdr:nvSpPr>
        <xdr:cNvPr id="580" name="フローチャート: 判断 579">
          <a:extLst>
            <a:ext uri="{FF2B5EF4-FFF2-40B4-BE49-F238E27FC236}">
              <a16:creationId xmlns:a16="http://schemas.microsoft.com/office/drawing/2014/main" id="{00000000-0008-0000-0F00-000044020000}"/>
            </a:ext>
          </a:extLst>
        </xdr:cNvPr>
        <xdr:cNvSpPr/>
      </xdr:nvSpPr>
      <xdr:spPr>
        <a:xfrm>
          <a:off x="21272500" y="694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123978</xdr:rowOff>
    </xdr:from>
    <xdr:to>
      <xdr:col>107</xdr:col>
      <xdr:colOff>101600</xdr:colOff>
      <xdr:row>41</xdr:row>
      <xdr:rowOff>54128</xdr:rowOff>
    </xdr:to>
    <xdr:sp macro="" textlink="">
      <xdr:nvSpPr>
        <xdr:cNvPr id="581" name="フローチャート: 判断 580">
          <a:extLst>
            <a:ext uri="{FF2B5EF4-FFF2-40B4-BE49-F238E27FC236}">
              <a16:creationId xmlns:a16="http://schemas.microsoft.com/office/drawing/2014/main" id="{00000000-0008-0000-0F00-000045020000}"/>
            </a:ext>
          </a:extLst>
        </xdr:cNvPr>
        <xdr:cNvSpPr/>
      </xdr:nvSpPr>
      <xdr:spPr>
        <a:xfrm>
          <a:off x="20383500" y="698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139605</xdr:rowOff>
    </xdr:from>
    <xdr:to>
      <xdr:col>102</xdr:col>
      <xdr:colOff>165100</xdr:colOff>
      <xdr:row>41</xdr:row>
      <xdr:rowOff>69755</xdr:rowOff>
    </xdr:to>
    <xdr:sp macro="" textlink="">
      <xdr:nvSpPr>
        <xdr:cNvPr id="582" name="フローチャート: 判断 581">
          <a:extLst>
            <a:ext uri="{FF2B5EF4-FFF2-40B4-BE49-F238E27FC236}">
              <a16:creationId xmlns:a16="http://schemas.microsoft.com/office/drawing/2014/main" id="{00000000-0008-0000-0F00-000046020000}"/>
            </a:ext>
          </a:extLst>
        </xdr:cNvPr>
        <xdr:cNvSpPr/>
      </xdr:nvSpPr>
      <xdr:spPr>
        <a:xfrm>
          <a:off x="19494500" y="699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114016</xdr:rowOff>
    </xdr:from>
    <xdr:to>
      <xdr:col>98</xdr:col>
      <xdr:colOff>38100</xdr:colOff>
      <xdr:row>41</xdr:row>
      <xdr:rowOff>44166</xdr:rowOff>
    </xdr:to>
    <xdr:sp macro="" textlink="">
      <xdr:nvSpPr>
        <xdr:cNvPr id="583" name="フローチャート: 判断 582">
          <a:extLst>
            <a:ext uri="{FF2B5EF4-FFF2-40B4-BE49-F238E27FC236}">
              <a16:creationId xmlns:a16="http://schemas.microsoft.com/office/drawing/2014/main" id="{00000000-0008-0000-0F00-000047020000}"/>
            </a:ext>
          </a:extLst>
        </xdr:cNvPr>
        <xdr:cNvSpPr/>
      </xdr:nvSpPr>
      <xdr:spPr>
        <a:xfrm>
          <a:off x="18605500" y="697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F00-000049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F00-00004A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F00-00004B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F00-00004C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112353</xdr:rowOff>
    </xdr:from>
    <xdr:to>
      <xdr:col>116</xdr:col>
      <xdr:colOff>114300</xdr:colOff>
      <xdr:row>41</xdr:row>
      <xdr:rowOff>42503</xdr:rowOff>
    </xdr:to>
    <xdr:sp macro="" textlink="">
      <xdr:nvSpPr>
        <xdr:cNvPr id="589" name="楕円 588">
          <a:extLst>
            <a:ext uri="{FF2B5EF4-FFF2-40B4-BE49-F238E27FC236}">
              <a16:creationId xmlns:a16="http://schemas.microsoft.com/office/drawing/2014/main" id="{00000000-0008-0000-0F00-00004D020000}"/>
            </a:ext>
          </a:extLst>
        </xdr:cNvPr>
        <xdr:cNvSpPr/>
      </xdr:nvSpPr>
      <xdr:spPr>
        <a:xfrm>
          <a:off x="22110700" y="6970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90780</xdr:rowOff>
    </xdr:from>
    <xdr:ext cx="534377" cy="259045"/>
    <xdr:sp macro="" textlink="">
      <xdr:nvSpPr>
        <xdr:cNvPr id="590" name="【一般廃棄物処理施設】&#10;一人当たり有形固定資産（償却資産）額該当値テキスト">
          <a:extLst>
            <a:ext uri="{FF2B5EF4-FFF2-40B4-BE49-F238E27FC236}">
              <a16:creationId xmlns:a16="http://schemas.microsoft.com/office/drawing/2014/main" id="{00000000-0008-0000-0F00-00004E020000}"/>
            </a:ext>
          </a:extLst>
        </xdr:cNvPr>
        <xdr:cNvSpPr txBox="1"/>
      </xdr:nvSpPr>
      <xdr:spPr>
        <a:xfrm>
          <a:off x="22199600" y="694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122457</xdr:rowOff>
    </xdr:from>
    <xdr:to>
      <xdr:col>112</xdr:col>
      <xdr:colOff>38100</xdr:colOff>
      <xdr:row>41</xdr:row>
      <xdr:rowOff>52607</xdr:rowOff>
    </xdr:to>
    <xdr:sp macro="" textlink="">
      <xdr:nvSpPr>
        <xdr:cNvPr id="591" name="楕円 590">
          <a:extLst>
            <a:ext uri="{FF2B5EF4-FFF2-40B4-BE49-F238E27FC236}">
              <a16:creationId xmlns:a16="http://schemas.microsoft.com/office/drawing/2014/main" id="{00000000-0008-0000-0F00-00004F020000}"/>
            </a:ext>
          </a:extLst>
        </xdr:cNvPr>
        <xdr:cNvSpPr/>
      </xdr:nvSpPr>
      <xdr:spPr>
        <a:xfrm>
          <a:off x="21272500" y="698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163153</xdr:rowOff>
    </xdr:from>
    <xdr:to>
      <xdr:col>116</xdr:col>
      <xdr:colOff>63500</xdr:colOff>
      <xdr:row>41</xdr:row>
      <xdr:rowOff>1807</xdr:rowOff>
    </xdr:to>
    <xdr:cxnSp macro="">
      <xdr:nvCxnSpPr>
        <xdr:cNvPr id="592" name="直線コネクタ 591">
          <a:extLst>
            <a:ext uri="{FF2B5EF4-FFF2-40B4-BE49-F238E27FC236}">
              <a16:creationId xmlns:a16="http://schemas.microsoft.com/office/drawing/2014/main" id="{00000000-0008-0000-0F00-000050020000}"/>
            </a:ext>
          </a:extLst>
        </xdr:cNvPr>
        <xdr:cNvCxnSpPr/>
      </xdr:nvCxnSpPr>
      <xdr:spPr>
        <a:xfrm flipV="1">
          <a:off x="21323300" y="7021153"/>
          <a:ext cx="838200" cy="1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129841</xdr:rowOff>
    </xdr:from>
    <xdr:to>
      <xdr:col>107</xdr:col>
      <xdr:colOff>101600</xdr:colOff>
      <xdr:row>41</xdr:row>
      <xdr:rowOff>59991</xdr:rowOff>
    </xdr:to>
    <xdr:sp macro="" textlink="">
      <xdr:nvSpPr>
        <xdr:cNvPr id="593" name="楕円 592">
          <a:extLst>
            <a:ext uri="{FF2B5EF4-FFF2-40B4-BE49-F238E27FC236}">
              <a16:creationId xmlns:a16="http://schemas.microsoft.com/office/drawing/2014/main" id="{00000000-0008-0000-0F00-000051020000}"/>
            </a:ext>
          </a:extLst>
        </xdr:cNvPr>
        <xdr:cNvSpPr/>
      </xdr:nvSpPr>
      <xdr:spPr>
        <a:xfrm>
          <a:off x="20383500" y="698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1807</xdr:rowOff>
    </xdr:from>
    <xdr:to>
      <xdr:col>111</xdr:col>
      <xdr:colOff>177800</xdr:colOff>
      <xdr:row>41</xdr:row>
      <xdr:rowOff>9191</xdr:rowOff>
    </xdr:to>
    <xdr:cxnSp macro="">
      <xdr:nvCxnSpPr>
        <xdr:cNvPr id="594" name="直線コネクタ 593">
          <a:extLst>
            <a:ext uri="{FF2B5EF4-FFF2-40B4-BE49-F238E27FC236}">
              <a16:creationId xmlns:a16="http://schemas.microsoft.com/office/drawing/2014/main" id="{00000000-0008-0000-0F00-000052020000}"/>
            </a:ext>
          </a:extLst>
        </xdr:cNvPr>
        <xdr:cNvCxnSpPr/>
      </xdr:nvCxnSpPr>
      <xdr:spPr>
        <a:xfrm flipV="1">
          <a:off x="20434300" y="7031257"/>
          <a:ext cx="889000" cy="7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133626</xdr:rowOff>
    </xdr:from>
    <xdr:to>
      <xdr:col>102</xdr:col>
      <xdr:colOff>165100</xdr:colOff>
      <xdr:row>41</xdr:row>
      <xdr:rowOff>63776</xdr:rowOff>
    </xdr:to>
    <xdr:sp macro="" textlink="">
      <xdr:nvSpPr>
        <xdr:cNvPr id="595" name="楕円 594">
          <a:extLst>
            <a:ext uri="{FF2B5EF4-FFF2-40B4-BE49-F238E27FC236}">
              <a16:creationId xmlns:a16="http://schemas.microsoft.com/office/drawing/2014/main" id="{00000000-0008-0000-0F00-000053020000}"/>
            </a:ext>
          </a:extLst>
        </xdr:cNvPr>
        <xdr:cNvSpPr/>
      </xdr:nvSpPr>
      <xdr:spPr>
        <a:xfrm>
          <a:off x="19494500" y="699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9191</xdr:rowOff>
    </xdr:from>
    <xdr:to>
      <xdr:col>107</xdr:col>
      <xdr:colOff>50800</xdr:colOff>
      <xdr:row>41</xdr:row>
      <xdr:rowOff>12976</xdr:rowOff>
    </xdr:to>
    <xdr:cxnSp macro="">
      <xdr:nvCxnSpPr>
        <xdr:cNvPr id="596" name="直線コネクタ 595">
          <a:extLst>
            <a:ext uri="{FF2B5EF4-FFF2-40B4-BE49-F238E27FC236}">
              <a16:creationId xmlns:a16="http://schemas.microsoft.com/office/drawing/2014/main" id="{00000000-0008-0000-0F00-000054020000}"/>
            </a:ext>
          </a:extLst>
        </xdr:cNvPr>
        <xdr:cNvCxnSpPr/>
      </xdr:nvCxnSpPr>
      <xdr:spPr>
        <a:xfrm flipV="1">
          <a:off x="19545300" y="7038641"/>
          <a:ext cx="889000" cy="3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137982</xdr:rowOff>
    </xdr:from>
    <xdr:to>
      <xdr:col>98</xdr:col>
      <xdr:colOff>38100</xdr:colOff>
      <xdr:row>41</xdr:row>
      <xdr:rowOff>68132</xdr:rowOff>
    </xdr:to>
    <xdr:sp macro="" textlink="">
      <xdr:nvSpPr>
        <xdr:cNvPr id="597" name="楕円 596">
          <a:extLst>
            <a:ext uri="{FF2B5EF4-FFF2-40B4-BE49-F238E27FC236}">
              <a16:creationId xmlns:a16="http://schemas.microsoft.com/office/drawing/2014/main" id="{00000000-0008-0000-0F00-000055020000}"/>
            </a:ext>
          </a:extLst>
        </xdr:cNvPr>
        <xdr:cNvSpPr/>
      </xdr:nvSpPr>
      <xdr:spPr>
        <a:xfrm>
          <a:off x="18605500" y="699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12976</xdr:rowOff>
    </xdr:from>
    <xdr:to>
      <xdr:col>102</xdr:col>
      <xdr:colOff>114300</xdr:colOff>
      <xdr:row>41</xdr:row>
      <xdr:rowOff>17332</xdr:rowOff>
    </xdr:to>
    <xdr:cxnSp macro="">
      <xdr:nvCxnSpPr>
        <xdr:cNvPr id="598" name="直線コネクタ 597">
          <a:extLst>
            <a:ext uri="{FF2B5EF4-FFF2-40B4-BE49-F238E27FC236}">
              <a16:creationId xmlns:a16="http://schemas.microsoft.com/office/drawing/2014/main" id="{00000000-0008-0000-0F00-000056020000}"/>
            </a:ext>
          </a:extLst>
        </xdr:cNvPr>
        <xdr:cNvCxnSpPr/>
      </xdr:nvCxnSpPr>
      <xdr:spPr>
        <a:xfrm flipV="1">
          <a:off x="18656300" y="7042426"/>
          <a:ext cx="889000" cy="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38475</xdr:rowOff>
    </xdr:from>
    <xdr:ext cx="534377" cy="259045"/>
    <xdr:sp macro="" textlink="">
      <xdr:nvSpPr>
        <xdr:cNvPr id="599" name="n_1aveValue【一般廃棄物処理施設】&#10;一人当たり有形固定資産（償却資産）額">
          <a:extLst>
            <a:ext uri="{FF2B5EF4-FFF2-40B4-BE49-F238E27FC236}">
              <a16:creationId xmlns:a16="http://schemas.microsoft.com/office/drawing/2014/main" id="{00000000-0008-0000-0F00-000057020000}"/>
            </a:ext>
          </a:extLst>
        </xdr:cNvPr>
        <xdr:cNvSpPr txBox="1"/>
      </xdr:nvSpPr>
      <xdr:spPr>
        <a:xfrm>
          <a:off x="21043411" y="672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70655</xdr:rowOff>
    </xdr:from>
    <xdr:ext cx="534377" cy="259045"/>
    <xdr:sp macro="" textlink="">
      <xdr:nvSpPr>
        <xdr:cNvPr id="600" name="n_2aveValue【一般廃棄物処理施設】&#10;一人当たり有形固定資産（償却資産）額">
          <a:extLst>
            <a:ext uri="{FF2B5EF4-FFF2-40B4-BE49-F238E27FC236}">
              <a16:creationId xmlns:a16="http://schemas.microsoft.com/office/drawing/2014/main" id="{00000000-0008-0000-0F00-000058020000}"/>
            </a:ext>
          </a:extLst>
        </xdr:cNvPr>
        <xdr:cNvSpPr txBox="1"/>
      </xdr:nvSpPr>
      <xdr:spPr>
        <a:xfrm>
          <a:off x="20167111" y="6757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60882</xdr:rowOff>
    </xdr:from>
    <xdr:ext cx="534377" cy="259045"/>
    <xdr:sp macro="" textlink="">
      <xdr:nvSpPr>
        <xdr:cNvPr id="601" name="n_3aveValue【一般廃棄物処理施設】&#10;一人当たり有形固定資産（償却資産）額">
          <a:extLst>
            <a:ext uri="{FF2B5EF4-FFF2-40B4-BE49-F238E27FC236}">
              <a16:creationId xmlns:a16="http://schemas.microsoft.com/office/drawing/2014/main" id="{00000000-0008-0000-0F00-000059020000}"/>
            </a:ext>
          </a:extLst>
        </xdr:cNvPr>
        <xdr:cNvSpPr txBox="1"/>
      </xdr:nvSpPr>
      <xdr:spPr>
        <a:xfrm>
          <a:off x="19278111" y="709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60693</xdr:rowOff>
    </xdr:from>
    <xdr:ext cx="534377" cy="259045"/>
    <xdr:sp macro="" textlink="">
      <xdr:nvSpPr>
        <xdr:cNvPr id="602" name="n_4aveValue【一般廃棄物処理施設】&#10;一人当たり有形固定資産（償却資産）額">
          <a:extLst>
            <a:ext uri="{FF2B5EF4-FFF2-40B4-BE49-F238E27FC236}">
              <a16:creationId xmlns:a16="http://schemas.microsoft.com/office/drawing/2014/main" id="{00000000-0008-0000-0F00-00005A020000}"/>
            </a:ext>
          </a:extLst>
        </xdr:cNvPr>
        <xdr:cNvSpPr txBox="1"/>
      </xdr:nvSpPr>
      <xdr:spPr>
        <a:xfrm>
          <a:off x="18389111" y="674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43734</xdr:rowOff>
    </xdr:from>
    <xdr:ext cx="534377" cy="259045"/>
    <xdr:sp macro="" textlink="">
      <xdr:nvSpPr>
        <xdr:cNvPr id="603" name="n_1mainValue【一般廃棄物処理施設】&#10;一人当たり有形固定資産（償却資産）額">
          <a:extLst>
            <a:ext uri="{FF2B5EF4-FFF2-40B4-BE49-F238E27FC236}">
              <a16:creationId xmlns:a16="http://schemas.microsoft.com/office/drawing/2014/main" id="{00000000-0008-0000-0F00-00005B020000}"/>
            </a:ext>
          </a:extLst>
        </xdr:cNvPr>
        <xdr:cNvSpPr txBox="1"/>
      </xdr:nvSpPr>
      <xdr:spPr>
        <a:xfrm>
          <a:off x="21043411" y="7073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51118</xdr:rowOff>
    </xdr:from>
    <xdr:ext cx="534377" cy="259045"/>
    <xdr:sp macro="" textlink="">
      <xdr:nvSpPr>
        <xdr:cNvPr id="604" name="n_2mainValue【一般廃棄物処理施設】&#10;一人当たり有形固定資産（償却資産）額">
          <a:extLst>
            <a:ext uri="{FF2B5EF4-FFF2-40B4-BE49-F238E27FC236}">
              <a16:creationId xmlns:a16="http://schemas.microsoft.com/office/drawing/2014/main" id="{00000000-0008-0000-0F00-00005C020000}"/>
            </a:ext>
          </a:extLst>
        </xdr:cNvPr>
        <xdr:cNvSpPr txBox="1"/>
      </xdr:nvSpPr>
      <xdr:spPr>
        <a:xfrm>
          <a:off x="20167111" y="7080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80303</xdr:rowOff>
    </xdr:from>
    <xdr:ext cx="534377" cy="259045"/>
    <xdr:sp macro="" textlink="">
      <xdr:nvSpPr>
        <xdr:cNvPr id="605" name="n_3mainValue【一般廃棄物処理施設】&#10;一人当たり有形固定資産（償却資産）額">
          <a:extLst>
            <a:ext uri="{FF2B5EF4-FFF2-40B4-BE49-F238E27FC236}">
              <a16:creationId xmlns:a16="http://schemas.microsoft.com/office/drawing/2014/main" id="{00000000-0008-0000-0F00-00005D020000}"/>
            </a:ext>
          </a:extLst>
        </xdr:cNvPr>
        <xdr:cNvSpPr txBox="1"/>
      </xdr:nvSpPr>
      <xdr:spPr>
        <a:xfrm>
          <a:off x="19278111" y="6766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59259</xdr:rowOff>
    </xdr:from>
    <xdr:ext cx="534377" cy="259045"/>
    <xdr:sp macro="" textlink="">
      <xdr:nvSpPr>
        <xdr:cNvPr id="606" name="n_4mainValue【一般廃棄物処理施設】&#10;一人当たり有形固定資産（償却資産）額">
          <a:extLst>
            <a:ext uri="{FF2B5EF4-FFF2-40B4-BE49-F238E27FC236}">
              <a16:creationId xmlns:a16="http://schemas.microsoft.com/office/drawing/2014/main" id="{00000000-0008-0000-0F00-00005E020000}"/>
            </a:ext>
          </a:extLst>
        </xdr:cNvPr>
        <xdr:cNvSpPr txBox="1"/>
      </xdr:nvSpPr>
      <xdr:spPr>
        <a:xfrm>
          <a:off x="18389111" y="708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00000000-0008-0000-0F00-000065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00000000-0008-0000-0F00-000066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00000000-0008-0000-0F00-000067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00000000-0008-0000-0F00-000068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id="{00000000-0008-0000-0F00-000069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8" name="直線コネクタ 617">
          <a:extLst>
            <a:ext uri="{FF2B5EF4-FFF2-40B4-BE49-F238E27FC236}">
              <a16:creationId xmlns:a16="http://schemas.microsoft.com/office/drawing/2014/main" id="{00000000-0008-0000-0F00-00006A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9" name="テキスト ボックス 618">
          <a:extLst>
            <a:ext uri="{FF2B5EF4-FFF2-40B4-BE49-F238E27FC236}">
              <a16:creationId xmlns:a16="http://schemas.microsoft.com/office/drawing/2014/main" id="{00000000-0008-0000-0F00-00006B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0" name="直線コネクタ 619">
          <a:extLst>
            <a:ext uri="{FF2B5EF4-FFF2-40B4-BE49-F238E27FC236}">
              <a16:creationId xmlns:a16="http://schemas.microsoft.com/office/drawing/2014/main" id="{00000000-0008-0000-0F00-00006C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1" name="テキスト ボックス 620">
          <a:extLst>
            <a:ext uri="{FF2B5EF4-FFF2-40B4-BE49-F238E27FC236}">
              <a16:creationId xmlns:a16="http://schemas.microsoft.com/office/drawing/2014/main" id="{00000000-0008-0000-0F00-00006D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2" name="直線コネクタ 621">
          <a:extLst>
            <a:ext uri="{FF2B5EF4-FFF2-40B4-BE49-F238E27FC236}">
              <a16:creationId xmlns:a16="http://schemas.microsoft.com/office/drawing/2014/main" id="{00000000-0008-0000-0F00-00006E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3" name="テキスト ボックス 622">
          <a:extLst>
            <a:ext uri="{FF2B5EF4-FFF2-40B4-BE49-F238E27FC236}">
              <a16:creationId xmlns:a16="http://schemas.microsoft.com/office/drawing/2014/main" id="{00000000-0008-0000-0F00-00006F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4" name="直線コネクタ 623">
          <a:extLst>
            <a:ext uri="{FF2B5EF4-FFF2-40B4-BE49-F238E27FC236}">
              <a16:creationId xmlns:a16="http://schemas.microsoft.com/office/drawing/2014/main" id="{00000000-0008-0000-0F00-000070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5" name="テキスト ボックス 624">
          <a:extLst>
            <a:ext uri="{FF2B5EF4-FFF2-40B4-BE49-F238E27FC236}">
              <a16:creationId xmlns:a16="http://schemas.microsoft.com/office/drawing/2014/main" id="{00000000-0008-0000-0F00-000071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6" name="直線コネクタ 625">
          <a:extLst>
            <a:ext uri="{FF2B5EF4-FFF2-40B4-BE49-F238E27FC236}">
              <a16:creationId xmlns:a16="http://schemas.microsoft.com/office/drawing/2014/main" id="{00000000-0008-0000-0F00-000072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7" name="テキスト ボックス 626">
          <a:extLst>
            <a:ext uri="{FF2B5EF4-FFF2-40B4-BE49-F238E27FC236}">
              <a16:creationId xmlns:a16="http://schemas.microsoft.com/office/drawing/2014/main" id="{00000000-0008-0000-0F00-000073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8" name="直線コネクタ 627">
          <a:extLst>
            <a:ext uri="{FF2B5EF4-FFF2-40B4-BE49-F238E27FC236}">
              <a16:creationId xmlns:a16="http://schemas.microsoft.com/office/drawing/2014/main" id="{00000000-0008-0000-0F00-000074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9" name="テキスト ボックス 628">
          <a:extLst>
            <a:ext uri="{FF2B5EF4-FFF2-40B4-BE49-F238E27FC236}">
              <a16:creationId xmlns:a16="http://schemas.microsoft.com/office/drawing/2014/main" id="{00000000-0008-0000-0F00-000075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a:extLst>
            <a:ext uri="{FF2B5EF4-FFF2-40B4-BE49-F238E27FC236}">
              <a16:creationId xmlns:a16="http://schemas.microsoft.com/office/drawing/2014/main" id="{00000000-0008-0000-0F00-000076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a:extLst>
            <a:ext uri="{FF2B5EF4-FFF2-40B4-BE49-F238E27FC236}">
              <a16:creationId xmlns:a16="http://schemas.microsoft.com/office/drawing/2014/main" id="{00000000-0008-0000-0F00-000077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114300</xdr:rowOff>
    </xdr:to>
    <xdr:cxnSp macro="">
      <xdr:nvCxnSpPr>
        <xdr:cNvPr id="632" name="直線コネクタ 631">
          <a:extLst>
            <a:ext uri="{FF2B5EF4-FFF2-40B4-BE49-F238E27FC236}">
              <a16:creationId xmlns:a16="http://schemas.microsoft.com/office/drawing/2014/main" id="{00000000-0008-0000-0F00-000078020000}"/>
            </a:ext>
          </a:extLst>
        </xdr:cNvPr>
        <xdr:cNvCxnSpPr/>
      </xdr:nvCxnSpPr>
      <xdr:spPr>
        <a:xfrm flipV="1">
          <a:off x="16318864" y="9470572"/>
          <a:ext cx="0" cy="144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118127</xdr:rowOff>
    </xdr:from>
    <xdr:ext cx="405111" cy="259045"/>
    <xdr:sp macro="" textlink="">
      <xdr:nvSpPr>
        <xdr:cNvPr id="633" name="【保健センター・保健所】&#10;有形固定資産減価償却率最小値テキスト">
          <a:extLst>
            <a:ext uri="{FF2B5EF4-FFF2-40B4-BE49-F238E27FC236}">
              <a16:creationId xmlns:a16="http://schemas.microsoft.com/office/drawing/2014/main" id="{00000000-0008-0000-0F00-000079020000}"/>
            </a:ext>
          </a:extLst>
        </xdr:cNvPr>
        <xdr:cNvSpPr txBox="1"/>
      </xdr:nvSpPr>
      <xdr:spPr>
        <a:xfrm>
          <a:off x="16357600"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114300</xdr:rowOff>
    </xdr:from>
    <xdr:to>
      <xdr:col>86</xdr:col>
      <xdr:colOff>25400</xdr:colOff>
      <xdr:row>63</xdr:row>
      <xdr:rowOff>114300</xdr:rowOff>
    </xdr:to>
    <xdr:cxnSp macro="">
      <xdr:nvCxnSpPr>
        <xdr:cNvPr id="634" name="直線コネクタ 633">
          <a:extLst>
            <a:ext uri="{FF2B5EF4-FFF2-40B4-BE49-F238E27FC236}">
              <a16:creationId xmlns:a16="http://schemas.microsoft.com/office/drawing/2014/main" id="{00000000-0008-0000-0F00-00007A020000}"/>
            </a:ext>
          </a:extLst>
        </xdr:cNvPr>
        <xdr:cNvCxnSpPr/>
      </xdr:nvCxnSpPr>
      <xdr:spPr>
        <a:xfrm>
          <a:off x="16230600" y="1091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635" name="【保健センター・保健所】&#10;有形固定資産減価償却率最大値テキスト">
          <a:extLst>
            <a:ext uri="{FF2B5EF4-FFF2-40B4-BE49-F238E27FC236}">
              <a16:creationId xmlns:a16="http://schemas.microsoft.com/office/drawing/2014/main" id="{00000000-0008-0000-0F00-00007B020000}"/>
            </a:ext>
          </a:extLst>
        </xdr:cNvPr>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636" name="直線コネクタ 635">
          <a:extLst>
            <a:ext uri="{FF2B5EF4-FFF2-40B4-BE49-F238E27FC236}">
              <a16:creationId xmlns:a16="http://schemas.microsoft.com/office/drawing/2014/main" id="{00000000-0008-0000-0F00-00007C020000}"/>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81115</xdr:rowOff>
    </xdr:from>
    <xdr:ext cx="405111" cy="259045"/>
    <xdr:sp macro="" textlink="">
      <xdr:nvSpPr>
        <xdr:cNvPr id="637" name="【保健センター・保健所】&#10;有形固定資産減価償却率平均値テキスト">
          <a:extLst>
            <a:ext uri="{FF2B5EF4-FFF2-40B4-BE49-F238E27FC236}">
              <a16:creationId xmlns:a16="http://schemas.microsoft.com/office/drawing/2014/main" id="{00000000-0008-0000-0F00-00007D020000}"/>
            </a:ext>
          </a:extLst>
        </xdr:cNvPr>
        <xdr:cNvSpPr txBox="1"/>
      </xdr:nvSpPr>
      <xdr:spPr>
        <a:xfrm>
          <a:off x="16357600" y="101966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102688</xdr:rowOff>
    </xdr:from>
    <xdr:to>
      <xdr:col>85</xdr:col>
      <xdr:colOff>177800</xdr:colOff>
      <xdr:row>60</xdr:row>
      <xdr:rowOff>32838</xdr:rowOff>
    </xdr:to>
    <xdr:sp macro="" textlink="">
      <xdr:nvSpPr>
        <xdr:cNvPr id="638" name="フローチャート: 判断 637">
          <a:extLst>
            <a:ext uri="{FF2B5EF4-FFF2-40B4-BE49-F238E27FC236}">
              <a16:creationId xmlns:a16="http://schemas.microsoft.com/office/drawing/2014/main" id="{00000000-0008-0000-0F00-00007E020000}"/>
            </a:ext>
          </a:extLst>
        </xdr:cNvPr>
        <xdr:cNvSpPr/>
      </xdr:nvSpPr>
      <xdr:spPr>
        <a:xfrm>
          <a:off x="16268700" y="1021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91259</xdr:rowOff>
    </xdr:from>
    <xdr:to>
      <xdr:col>81</xdr:col>
      <xdr:colOff>101600</xdr:colOff>
      <xdr:row>60</xdr:row>
      <xdr:rowOff>21409</xdr:rowOff>
    </xdr:to>
    <xdr:sp macro="" textlink="">
      <xdr:nvSpPr>
        <xdr:cNvPr id="639" name="フローチャート: 判断 638">
          <a:extLst>
            <a:ext uri="{FF2B5EF4-FFF2-40B4-BE49-F238E27FC236}">
              <a16:creationId xmlns:a16="http://schemas.microsoft.com/office/drawing/2014/main" id="{00000000-0008-0000-0F00-00007F020000}"/>
            </a:ext>
          </a:extLst>
        </xdr:cNvPr>
        <xdr:cNvSpPr/>
      </xdr:nvSpPr>
      <xdr:spPr>
        <a:xfrm>
          <a:off x="15430500" y="1020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84727</xdr:rowOff>
    </xdr:from>
    <xdr:to>
      <xdr:col>76</xdr:col>
      <xdr:colOff>165100</xdr:colOff>
      <xdr:row>60</xdr:row>
      <xdr:rowOff>14877</xdr:rowOff>
    </xdr:to>
    <xdr:sp macro="" textlink="">
      <xdr:nvSpPr>
        <xdr:cNvPr id="640" name="フローチャート: 判断 639">
          <a:extLst>
            <a:ext uri="{FF2B5EF4-FFF2-40B4-BE49-F238E27FC236}">
              <a16:creationId xmlns:a16="http://schemas.microsoft.com/office/drawing/2014/main" id="{00000000-0008-0000-0F00-000080020000}"/>
            </a:ext>
          </a:extLst>
        </xdr:cNvPr>
        <xdr:cNvSpPr/>
      </xdr:nvSpPr>
      <xdr:spPr>
        <a:xfrm>
          <a:off x="14541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73297</xdr:rowOff>
    </xdr:from>
    <xdr:to>
      <xdr:col>72</xdr:col>
      <xdr:colOff>38100</xdr:colOff>
      <xdr:row>60</xdr:row>
      <xdr:rowOff>3447</xdr:rowOff>
    </xdr:to>
    <xdr:sp macro="" textlink="">
      <xdr:nvSpPr>
        <xdr:cNvPr id="641" name="フローチャート: 判断 640">
          <a:extLst>
            <a:ext uri="{FF2B5EF4-FFF2-40B4-BE49-F238E27FC236}">
              <a16:creationId xmlns:a16="http://schemas.microsoft.com/office/drawing/2014/main" id="{00000000-0008-0000-0F00-000081020000}"/>
            </a:ext>
          </a:extLst>
        </xdr:cNvPr>
        <xdr:cNvSpPr/>
      </xdr:nvSpPr>
      <xdr:spPr>
        <a:xfrm>
          <a:off x="136525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61867</xdr:rowOff>
    </xdr:from>
    <xdr:to>
      <xdr:col>67</xdr:col>
      <xdr:colOff>101600</xdr:colOff>
      <xdr:row>59</xdr:row>
      <xdr:rowOff>163467</xdr:rowOff>
    </xdr:to>
    <xdr:sp macro="" textlink="">
      <xdr:nvSpPr>
        <xdr:cNvPr id="642" name="フローチャート: 判断 641">
          <a:extLst>
            <a:ext uri="{FF2B5EF4-FFF2-40B4-BE49-F238E27FC236}">
              <a16:creationId xmlns:a16="http://schemas.microsoft.com/office/drawing/2014/main" id="{00000000-0008-0000-0F00-000082020000}"/>
            </a:ext>
          </a:extLst>
        </xdr:cNvPr>
        <xdr:cNvSpPr/>
      </xdr:nvSpPr>
      <xdr:spPr>
        <a:xfrm>
          <a:off x="12763500" y="101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F00-000084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F00-000085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F00-000086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F00-000087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61867</xdr:rowOff>
    </xdr:from>
    <xdr:to>
      <xdr:col>85</xdr:col>
      <xdr:colOff>177800</xdr:colOff>
      <xdr:row>59</xdr:row>
      <xdr:rowOff>163467</xdr:rowOff>
    </xdr:to>
    <xdr:sp macro="" textlink="">
      <xdr:nvSpPr>
        <xdr:cNvPr id="648" name="楕円 647">
          <a:extLst>
            <a:ext uri="{FF2B5EF4-FFF2-40B4-BE49-F238E27FC236}">
              <a16:creationId xmlns:a16="http://schemas.microsoft.com/office/drawing/2014/main" id="{00000000-0008-0000-0F00-000088020000}"/>
            </a:ext>
          </a:extLst>
        </xdr:cNvPr>
        <xdr:cNvSpPr/>
      </xdr:nvSpPr>
      <xdr:spPr>
        <a:xfrm>
          <a:off x="16268700" y="1017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84744</xdr:rowOff>
    </xdr:from>
    <xdr:ext cx="405111" cy="259045"/>
    <xdr:sp macro="" textlink="">
      <xdr:nvSpPr>
        <xdr:cNvPr id="649" name="【保健センター・保健所】&#10;有形固定資産減価償却率該当値テキスト">
          <a:extLst>
            <a:ext uri="{FF2B5EF4-FFF2-40B4-BE49-F238E27FC236}">
              <a16:creationId xmlns:a16="http://schemas.microsoft.com/office/drawing/2014/main" id="{00000000-0008-0000-0F00-000089020000}"/>
            </a:ext>
          </a:extLst>
        </xdr:cNvPr>
        <xdr:cNvSpPr txBox="1"/>
      </xdr:nvSpPr>
      <xdr:spPr>
        <a:xfrm>
          <a:off x="16357600" y="10028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21046</xdr:rowOff>
    </xdr:from>
    <xdr:to>
      <xdr:col>81</xdr:col>
      <xdr:colOff>101600</xdr:colOff>
      <xdr:row>59</xdr:row>
      <xdr:rowOff>122646</xdr:rowOff>
    </xdr:to>
    <xdr:sp macro="" textlink="">
      <xdr:nvSpPr>
        <xdr:cNvPr id="650" name="楕円 649">
          <a:extLst>
            <a:ext uri="{FF2B5EF4-FFF2-40B4-BE49-F238E27FC236}">
              <a16:creationId xmlns:a16="http://schemas.microsoft.com/office/drawing/2014/main" id="{00000000-0008-0000-0F00-00008A020000}"/>
            </a:ext>
          </a:extLst>
        </xdr:cNvPr>
        <xdr:cNvSpPr/>
      </xdr:nvSpPr>
      <xdr:spPr>
        <a:xfrm>
          <a:off x="15430500" y="101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71846</xdr:rowOff>
    </xdr:from>
    <xdr:to>
      <xdr:col>85</xdr:col>
      <xdr:colOff>127000</xdr:colOff>
      <xdr:row>59</xdr:row>
      <xdr:rowOff>112667</xdr:rowOff>
    </xdr:to>
    <xdr:cxnSp macro="">
      <xdr:nvCxnSpPr>
        <xdr:cNvPr id="651" name="直線コネクタ 650">
          <a:extLst>
            <a:ext uri="{FF2B5EF4-FFF2-40B4-BE49-F238E27FC236}">
              <a16:creationId xmlns:a16="http://schemas.microsoft.com/office/drawing/2014/main" id="{00000000-0008-0000-0F00-00008B020000}"/>
            </a:ext>
          </a:extLst>
        </xdr:cNvPr>
        <xdr:cNvCxnSpPr/>
      </xdr:nvCxnSpPr>
      <xdr:spPr>
        <a:xfrm>
          <a:off x="15481300" y="10187396"/>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156573</xdr:rowOff>
    </xdr:from>
    <xdr:to>
      <xdr:col>76</xdr:col>
      <xdr:colOff>165100</xdr:colOff>
      <xdr:row>59</xdr:row>
      <xdr:rowOff>86723</xdr:rowOff>
    </xdr:to>
    <xdr:sp macro="" textlink="">
      <xdr:nvSpPr>
        <xdr:cNvPr id="652" name="楕円 651">
          <a:extLst>
            <a:ext uri="{FF2B5EF4-FFF2-40B4-BE49-F238E27FC236}">
              <a16:creationId xmlns:a16="http://schemas.microsoft.com/office/drawing/2014/main" id="{00000000-0008-0000-0F00-00008C020000}"/>
            </a:ext>
          </a:extLst>
        </xdr:cNvPr>
        <xdr:cNvSpPr/>
      </xdr:nvSpPr>
      <xdr:spPr>
        <a:xfrm>
          <a:off x="14541500" y="1010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35923</xdr:rowOff>
    </xdr:from>
    <xdr:to>
      <xdr:col>81</xdr:col>
      <xdr:colOff>50800</xdr:colOff>
      <xdr:row>59</xdr:row>
      <xdr:rowOff>71846</xdr:rowOff>
    </xdr:to>
    <xdr:cxnSp macro="">
      <xdr:nvCxnSpPr>
        <xdr:cNvPr id="653" name="直線コネクタ 652">
          <a:extLst>
            <a:ext uri="{FF2B5EF4-FFF2-40B4-BE49-F238E27FC236}">
              <a16:creationId xmlns:a16="http://schemas.microsoft.com/office/drawing/2014/main" id="{00000000-0008-0000-0F00-00008D020000}"/>
            </a:ext>
          </a:extLst>
        </xdr:cNvPr>
        <xdr:cNvCxnSpPr/>
      </xdr:nvCxnSpPr>
      <xdr:spPr>
        <a:xfrm>
          <a:off x="14592300" y="1015147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115751</xdr:rowOff>
    </xdr:from>
    <xdr:to>
      <xdr:col>72</xdr:col>
      <xdr:colOff>38100</xdr:colOff>
      <xdr:row>59</xdr:row>
      <xdr:rowOff>45901</xdr:rowOff>
    </xdr:to>
    <xdr:sp macro="" textlink="">
      <xdr:nvSpPr>
        <xdr:cNvPr id="654" name="楕円 653">
          <a:extLst>
            <a:ext uri="{FF2B5EF4-FFF2-40B4-BE49-F238E27FC236}">
              <a16:creationId xmlns:a16="http://schemas.microsoft.com/office/drawing/2014/main" id="{00000000-0008-0000-0F00-00008E020000}"/>
            </a:ext>
          </a:extLst>
        </xdr:cNvPr>
        <xdr:cNvSpPr/>
      </xdr:nvSpPr>
      <xdr:spPr>
        <a:xfrm>
          <a:off x="13652500" y="1005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166551</xdr:rowOff>
    </xdr:from>
    <xdr:to>
      <xdr:col>76</xdr:col>
      <xdr:colOff>114300</xdr:colOff>
      <xdr:row>59</xdr:row>
      <xdr:rowOff>35923</xdr:rowOff>
    </xdr:to>
    <xdr:cxnSp macro="">
      <xdr:nvCxnSpPr>
        <xdr:cNvPr id="655" name="直線コネクタ 654">
          <a:extLst>
            <a:ext uri="{FF2B5EF4-FFF2-40B4-BE49-F238E27FC236}">
              <a16:creationId xmlns:a16="http://schemas.microsoft.com/office/drawing/2014/main" id="{00000000-0008-0000-0F00-00008F020000}"/>
            </a:ext>
          </a:extLst>
        </xdr:cNvPr>
        <xdr:cNvCxnSpPr/>
      </xdr:nvCxnSpPr>
      <xdr:spPr>
        <a:xfrm>
          <a:off x="13703300" y="10110651"/>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161472</xdr:rowOff>
    </xdr:from>
    <xdr:to>
      <xdr:col>67</xdr:col>
      <xdr:colOff>101600</xdr:colOff>
      <xdr:row>59</xdr:row>
      <xdr:rowOff>91622</xdr:rowOff>
    </xdr:to>
    <xdr:sp macro="" textlink="">
      <xdr:nvSpPr>
        <xdr:cNvPr id="656" name="楕円 655">
          <a:extLst>
            <a:ext uri="{FF2B5EF4-FFF2-40B4-BE49-F238E27FC236}">
              <a16:creationId xmlns:a16="http://schemas.microsoft.com/office/drawing/2014/main" id="{00000000-0008-0000-0F00-000090020000}"/>
            </a:ext>
          </a:extLst>
        </xdr:cNvPr>
        <xdr:cNvSpPr/>
      </xdr:nvSpPr>
      <xdr:spPr>
        <a:xfrm>
          <a:off x="12763500" y="1010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166551</xdr:rowOff>
    </xdr:from>
    <xdr:to>
      <xdr:col>71</xdr:col>
      <xdr:colOff>177800</xdr:colOff>
      <xdr:row>59</xdr:row>
      <xdr:rowOff>40822</xdr:rowOff>
    </xdr:to>
    <xdr:cxnSp macro="">
      <xdr:nvCxnSpPr>
        <xdr:cNvPr id="657" name="直線コネクタ 656">
          <a:extLst>
            <a:ext uri="{FF2B5EF4-FFF2-40B4-BE49-F238E27FC236}">
              <a16:creationId xmlns:a16="http://schemas.microsoft.com/office/drawing/2014/main" id="{00000000-0008-0000-0F00-000091020000}"/>
            </a:ext>
          </a:extLst>
        </xdr:cNvPr>
        <xdr:cNvCxnSpPr/>
      </xdr:nvCxnSpPr>
      <xdr:spPr>
        <a:xfrm flipV="1">
          <a:off x="12814300" y="10110651"/>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12536</xdr:rowOff>
    </xdr:from>
    <xdr:ext cx="405111" cy="259045"/>
    <xdr:sp macro="" textlink="">
      <xdr:nvSpPr>
        <xdr:cNvPr id="658" name="n_1aveValue【保健センター・保健所】&#10;有形固定資産減価償却率">
          <a:extLst>
            <a:ext uri="{FF2B5EF4-FFF2-40B4-BE49-F238E27FC236}">
              <a16:creationId xmlns:a16="http://schemas.microsoft.com/office/drawing/2014/main" id="{00000000-0008-0000-0F00-000092020000}"/>
            </a:ext>
          </a:extLst>
        </xdr:cNvPr>
        <xdr:cNvSpPr txBox="1"/>
      </xdr:nvSpPr>
      <xdr:spPr>
        <a:xfrm>
          <a:off x="15266044" y="10299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6004</xdr:rowOff>
    </xdr:from>
    <xdr:ext cx="405111" cy="259045"/>
    <xdr:sp macro="" textlink="">
      <xdr:nvSpPr>
        <xdr:cNvPr id="659" name="n_2aveValue【保健センター・保健所】&#10;有形固定資産減価償却率">
          <a:extLst>
            <a:ext uri="{FF2B5EF4-FFF2-40B4-BE49-F238E27FC236}">
              <a16:creationId xmlns:a16="http://schemas.microsoft.com/office/drawing/2014/main" id="{00000000-0008-0000-0F00-000093020000}"/>
            </a:ext>
          </a:extLst>
        </xdr:cNvPr>
        <xdr:cNvSpPr txBox="1"/>
      </xdr:nvSpPr>
      <xdr:spPr>
        <a:xfrm>
          <a:off x="14389744" y="1029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166024</xdr:rowOff>
    </xdr:from>
    <xdr:ext cx="405111" cy="259045"/>
    <xdr:sp macro="" textlink="">
      <xdr:nvSpPr>
        <xdr:cNvPr id="660" name="n_3aveValue【保健センター・保健所】&#10;有形固定資産減価償却率">
          <a:extLst>
            <a:ext uri="{FF2B5EF4-FFF2-40B4-BE49-F238E27FC236}">
              <a16:creationId xmlns:a16="http://schemas.microsoft.com/office/drawing/2014/main" id="{00000000-0008-0000-0F00-000094020000}"/>
            </a:ext>
          </a:extLst>
        </xdr:cNvPr>
        <xdr:cNvSpPr txBox="1"/>
      </xdr:nvSpPr>
      <xdr:spPr>
        <a:xfrm>
          <a:off x="13500744" y="10281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154594</xdr:rowOff>
    </xdr:from>
    <xdr:ext cx="405111" cy="259045"/>
    <xdr:sp macro="" textlink="">
      <xdr:nvSpPr>
        <xdr:cNvPr id="661" name="n_4aveValue【保健センター・保健所】&#10;有形固定資産減価償却率">
          <a:extLst>
            <a:ext uri="{FF2B5EF4-FFF2-40B4-BE49-F238E27FC236}">
              <a16:creationId xmlns:a16="http://schemas.microsoft.com/office/drawing/2014/main" id="{00000000-0008-0000-0F00-000095020000}"/>
            </a:ext>
          </a:extLst>
        </xdr:cNvPr>
        <xdr:cNvSpPr txBox="1"/>
      </xdr:nvSpPr>
      <xdr:spPr>
        <a:xfrm>
          <a:off x="12611744" y="1027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139173</xdr:rowOff>
    </xdr:from>
    <xdr:ext cx="405111" cy="259045"/>
    <xdr:sp macro="" textlink="">
      <xdr:nvSpPr>
        <xdr:cNvPr id="662" name="n_1mainValue【保健センター・保健所】&#10;有形固定資産減価償却率">
          <a:extLst>
            <a:ext uri="{FF2B5EF4-FFF2-40B4-BE49-F238E27FC236}">
              <a16:creationId xmlns:a16="http://schemas.microsoft.com/office/drawing/2014/main" id="{00000000-0008-0000-0F00-000096020000}"/>
            </a:ext>
          </a:extLst>
        </xdr:cNvPr>
        <xdr:cNvSpPr txBox="1"/>
      </xdr:nvSpPr>
      <xdr:spPr>
        <a:xfrm>
          <a:off x="15266044" y="991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103250</xdr:rowOff>
    </xdr:from>
    <xdr:ext cx="405111" cy="259045"/>
    <xdr:sp macro="" textlink="">
      <xdr:nvSpPr>
        <xdr:cNvPr id="663" name="n_2mainValue【保健センター・保健所】&#10;有形固定資産減価償却率">
          <a:extLst>
            <a:ext uri="{FF2B5EF4-FFF2-40B4-BE49-F238E27FC236}">
              <a16:creationId xmlns:a16="http://schemas.microsoft.com/office/drawing/2014/main" id="{00000000-0008-0000-0F00-000097020000}"/>
            </a:ext>
          </a:extLst>
        </xdr:cNvPr>
        <xdr:cNvSpPr txBox="1"/>
      </xdr:nvSpPr>
      <xdr:spPr>
        <a:xfrm>
          <a:off x="14389744" y="987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62428</xdr:rowOff>
    </xdr:from>
    <xdr:ext cx="405111" cy="259045"/>
    <xdr:sp macro="" textlink="">
      <xdr:nvSpPr>
        <xdr:cNvPr id="664" name="n_3mainValue【保健センター・保健所】&#10;有形固定資産減価償却率">
          <a:extLst>
            <a:ext uri="{FF2B5EF4-FFF2-40B4-BE49-F238E27FC236}">
              <a16:creationId xmlns:a16="http://schemas.microsoft.com/office/drawing/2014/main" id="{00000000-0008-0000-0F00-000098020000}"/>
            </a:ext>
          </a:extLst>
        </xdr:cNvPr>
        <xdr:cNvSpPr txBox="1"/>
      </xdr:nvSpPr>
      <xdr:spPr>
        <a:xfrm>
          <a:off x="13500744" y="983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108149</xdr:rowOff>
    </xdr:from>
    <xdr:ext cx="405111" cy="259045"/>
    <xdr:sp macro="" textlink="">
      <xdr:nvSpPr>
        <xdr:cNvPr id="665" name="n_4mainValue【保健センター・保健所】&#10;有形固定資産減価償却率">
          <a:extLst>
            <a:ext uri="{FF2B5EF4-FFF2-40B4-BE49-F238E27FC236}">
              <a16:creationId xmlns:a16="http://schemas.microsoft.com/office/drawing/2014/main" id="{00000000-0008-0000-0F00-000099020000}"/>
            </a:ext>
          </a:extLst>
        </xdr:cNvPr>
        <xdr:cNvSpPr txBox="1"/>
      </xdr:nvSpPr>
      <xdr:spPr>
        <a:xfrm>
          <a:off x="126117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00000000-0008-0000-0F00-00009A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00000000-0008-0000-0F00-00009B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00000000-0008-0000-0F00-00009C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00000000-0008-0000-0F00-00009D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00000000-0008-0000-0F00-00009E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00000000-0008-0000-0F00-00009F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00000000-0008-0000-0F00-0000A0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00000000-0008-0000-0F00-0000A1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00000000-0008-0000-0F00-0000A2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00000000-0008-0000-0F00-0000A3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6" name="直線コネクタ 675">
          <a:extLst>
            <a:ext uri="{FF2B5EF4-FFF2-40B4-BE49-F238E27FC236}">
              <a16:creationId xmlns:a16="http://schemas.microsoft.com/office/drawing/2014/main" id="{00000000-0008-0000-0F00-0000A4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7" name="テキスト ボックス 676">
          <a:extLst>
            <a:ext uri="{FF2B5EF4-FFF2-40B4-BE49-F238E27FC236}">
              <a16:creationId xmlns:a16="http://schemas.microsoft.com/office/drawing/2014/main" id="{00000000-0008-0000-0F00-0000A5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8" name="直線コネクタ 677">
          <a:extLst>
            <a:ext uri="{FF2B5EF4-FFF2-40B4-BE49-F238E27FC236}">
              <a16:creationId xmlns:a16="http://schemas.microsoft.com/office/drawing/2014/main" id="{00000000-0008-0000-0F00-0000A6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9" name="テキスト ボックス 678">
          <a:extLst>
            <a:ext uri="{FF2B5EF4-FFF2-40B4-BE49-F238E27FC236}">
              <a16:creationId xmlns:a16="http://schemas.microsoft.com/office/drawing/2014/main" id="{00000000-0008-0000-0F00-0000A7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0" name="直線コネクタ 679">
          <a:extLst>
            <a:ext uri="{FF2B5EF4-FFF2-40B4-BE49-F238E27FC236}">
              <a16:creationId xmlns:a16="http://schemas.microsoft.com/office/drawing/2014/main" id="{00000000-0008-0000-0F00-0000A8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1" name="テキスト ボックス 680">
          <a:extLst>
            <a:ext uri="{FF2B5EF4-FFF2-40B4-BE49-F238E27FC236}">
              <a16:creationId xmlns:a16="http://schemas.microsoft.com/office/drawing/2014/main" id="{00000000-0008-0000-0F00-0000A9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2" name="直線コネクタ 681">
          <a:extLst>
            <a:ext uri="{FF2B5EF4-FFF2-40B4-BE49-F238E27FC236}">
              <a16:creationId xmlns:a16="http://schemas.microsoft.com/office/drawing/2014/main" id="{00000000-0008-0000-0F00-0000AA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3" name="テキスト ボックス 682">
          <a:extLst>
            <a:ext uri="{FF2B5EF4-FFF2-40B4-BE49-F238E27FC236}">
              <a16:creationId xmlns:a16="http://schemas.microsoft.com/office/drawing/2014/main" id="{00000000-0008-0000-0F00-0000AB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4" name="直線コネクタ 683">
          <a:extLst>
            <a:ext uri="{FF2B5EF4-FFF2-40B4-BE49-F238E27FC236}">
              <a16:creationId xmlns:a16="http://schemas.microsoft.com/office/drawing/2014/main" id="{00000000-0008-0000-0F00-0000AC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5" name="テキスト ボックス 684">
          <a:extLst>
            <a:ext uri="{FF2B5EF4-FFF2-40B4-BE49-F238E27FC236}">
              <a16:creationId xmlns:a16="http://schemas.microsoft.com/office/drawing/2014/main" id="{00000000-0008-0000-0F00-0000AD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a:extLst>
            <a:ext uri="{FF2B5EF4-FFF2-40B4-BE49-F238E27FC236}">
              <a16:creationId xmlns:a16="http://schemas.microsoft.com/office/drawing/2014/main" id="{00000000-0008-0000-0F00-0000AE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7" name="テキスト ボックス 686">
          <a:extLst>
            <a:ext uri="{FF2B5EF4-FFF2-40B4-BE49-F238E27FC236}">
              <a16:creationId xmlns:a16="http://schemas.microsoft.com/office/drawing/2014/main" id="{00000000-0008-0000-0F00-0000AF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保健センター・保健所】&#10;一人当たり面積グラフ枠">
          <a:extLst>
            <a:ext uri="{FF2B5EF4-FFF2-40B4-BE49-F238E27FC236}">
              <a16:creationId xmlns:a16="http://schemas.microsoft.com/office/drawing/2014/main" id="{00000000-0008-0000-0F00-0000B0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110490</xdr:rowOff>
    </xdr:from>
    <xdr:to>
      <xdr:col>116</xdr:col>
      <xdr:colOff>62864</xdr:colOff>
      <xdr:row>64</xdr:row>
      <xdr:rowOff>26670</xdr:rowOff>
    </xdr:to>
    <xdr:cxnSp macro="">
      <xdr:nvCxnSpPr>
        <xdr:cNvPr id="689" name="直線コネクタ 688">
          <a:extLst>
            <a:ext uri="{FF2B5EF4-FFF2-40B4-BE49-F238E27FC236}">
              <a16:creationId xmlns:a16="http://schemas.microsoft.com/office/drawing/2014/main" id="{00000000-0008-0000-0F00-0000B1020000}"/>
            </a:ext>
          </a:extLst>
        </xdr:cNvPr>
        <xdr:cNvCxnSpPr/>
      </xdr:nvCxnSpPr>
      <xdr:spPr>
        <a:xfrm flipV="1">
          <a:off x="22160864" y="9540240"/>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30497</xdr:rowOff>
    </xdr:from>
    <xdr:ext cx="469744" cy="259045"/>
    <xdr:sp macro="" textlink="">
      <xdr:nvSpPr>
        <xdr:cNvPr id="690" name="【保健センター・保健所】&#10;一人当たり面積最小値テキスト">
          <a:extLst>
            <a:ext uri="{FF2B5EF4-FFF2-40B4-BE49-F238E27FC236}">
              <a16:creationId xmlns:a16="http://schemas.microsoft.com/office/drawing/2014/main" id="{00000000-0008-0000-0F00-0000B2020000}"/>
            </a:ext>
          </a:extLst>
        </xdr:cNvPr>
        <xdr:cNvSpPr txBox="1"/>
      </xdr:nvSpPr>
      <xdr:spPr>
        <a:xfrm>
          <a:off x="22199600" y="1100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26670</xdr:rowOff>
    </xdr:from>
    <xdr:to>
      <xdr:col>116</xdr:col>
      <xdr:colOff>152400</xdr:colOff>
      <xdr:row>64</xdr:row>
      <xdr:rowOff>26670</xdr:rowOff>
    </xdr:to>
    <xdr:cxnSp macro="">
      <xdr:nvCxnSpPr>
        <xdr:cNvPr id="691" name="直線コネクタ 690">
          <a:extLst>
            <a:ext uri="{FF2B5EF4-FFF2-40B4-BE49-F238E27FC236}">
              <a16:creationId xmlns:a16="http://schemas.microsoft.com/office/drawing/2014/main" id="{00000000-0008-0000-0F00-0000B3020000}"/>
            </a:ext>
          </a:extLst>
        </xdr:cNvPr>
        <xdr:cNvCxnSpPr/>
      </xdr:nvCxnSpPr>
      <xdr:spPr>
        <a:xfrm>
          <a:off x="22072600" y="1099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57167</xdr:rowOff>
    </xdr:from>
    <xdr:ext cx="469744" cy="259045"/>
    <xdr:sp macro="" textlink="">
      <xdr:nvSpPr>
        <xdr:cNvPr id="692" name="【保健センター・保健所】&#10;一人当たり面積最大値テキスト">
          <a:extLst>
            <a:ext uri="{FF2B5EF4-FFF2-40B4-BE49-F238E27FC236}">
              <a16:creationId xmlns:a16="http://schemas.microsoft.com/office/drawing/2014/main" id="{00000000-0008-0000-0F00-0000B4020000}"/>
            </a:ext>
          </a:extLst>
        </xdr:cNvPr>
        <xdr:cNvSpPr txBox="1"/>
      </xdr:nvSpPr>
      <xdr:spPr>
        <a:xfrm>
          <a:off x="22199600" y="931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110490</xdr:rowOff>
    </xdr:from>
    <xdr:to>
      <xdr:col>116</xdr:col>
      <xdr:colOff>152400</xdr:colOff>
      <xdr:row>55</xdr:row>
      <xdr:rowOff>110490</xdr:rowOff>
    </xdr:to>
    <xdr:cxnSp macro="">
      <xdr:nvCxnSpPr>
        <xdr:cNvPr id="693" name="直線コネクタ 692">
          <a:extLst>
            <a:ext uri="{FF2B5EF4-FFF2-40B4-BE49-F238E27FC236}">
              <a16:creationId xmlns:a16="http://schemas.microsoft.com/office/drawing/2014/main" id="{00000000-0008-0000-0F00-0000B5020000}"/>
            </a:ext>
          </a:extLst>
        </xdr:cNvPr>
        <xdr:cNvCxnSpPr/>
      </xdr:nvCxnSpPr>
      <xdr:spPr>
        <a:xfrm>
          <a:off x="22072600" y="954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129557</xdr:rowOff>
    </xdr:from>
    <xdr:ext cx="469744" cy="259045"/>
    <xdr:sp macro="" textlink="">
      <xdr:nvSpPr>
        <xdr:cNvPr id="694" name="【保健センター・保健所】&#10;一人当たり面積平均値テキスト">
          <a:extLst>
            <a:ext uri="{FF2B5EF4-FFF2-40B4-BE49-F238E27FC236}">
              <a16:creationId xmlns:a16="http://schemas.microsoft.com/office/drawing/2014/main" id="{00000000-0008-0000-0F00-0000B6020000}"/>
            </a:ext>
          </a:extLst>
        </xdr:cNvPr>
        <xdr:cNvSpPr txBox="1"/>
      </xdr:nvSpPr>
      <xdr:spPr>
        <a:xfrm>
          <a:off x="22199600" y="10759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151130</xdr:rowOff>
    </xdr:from>
    <xdr:to>
      <xdr:col>116</xdr:col>
      <xdr:colOff>114300</xdr:colOff>
      <xdr:row>63</xdr:row>
      <xdr:rowOff>81280</xdr:rowOff>
    </xdr:to>
    <xdr:sp macro="" textlink="">
      <xdr:nvSpPr>
        <xdr:cNvPr id="695" name="フローチャート: 判断 694">
          <a:extLst>
            <a:ext uri="{FF2B5EF4-FFF2-40B4-BE49-F238E27FC236}">
              <a16:creationId xmlns:a16="http://schemas.microsoft.com/office/drawing/2014/main" id="{00000000-0008-0000-0F00-0000B7020000}"/>
            </a:ext>
          </a:extLst>
        </xdr:cNvPr>
        <xdr:cNvSpPr/>
      </xdr:nvSpPr>
      <xdr:spPr>
        <a:xfrm>
          <a:off x="22110700" y="107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166370</xdr:rowOff>
    </xdr:from>
    <xdr:to>
      <xdr:col>112</xdr:col>
      <xdr:colOff>38100</xdr:colOff>
      <xdr:row>63</xdr:row>
      <xdr:rowOff>96520</xdr:rowOff>
    </xdr:to>
    <xdr:sp macro="" textlink="">
      <xdr:nvSpPr>
        <xdr:cNvPr id="696" name="フローチャート: 判断 695">
          <a:extLst>
            <a:ext uri="{FF2B5EF4-FFF2-40B4-BE49-F238E27FC236}">
              <a16:creationId xmlns:a16="http://schemas.microsoft.com/office/drawing/2014/main" id="{00000000-0008-0000-0F00-0000B8020000}"/>
            </a:ext>
          </a:extLst>
        </xdr:cNvPr>
        <xdr:cNvSpPr/>
      </xdr:nvSpPr>
      <xdr:spPr>
        <a:xfrm>
          <a:off x="21272500" y="1079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13970</xdr:rowOff>
    </xdr:from>
    <xdr:to>
      <xdr:col>107</xdr:col>
      <xdr:colOff>101600</xdr:colOff>
      <xdr:row>63</xdr:row>
      <xdr:rowOff>115570</xdr:rowOff>
    </xdr:to>
    <xdr:sp macro="" textlink="">
      <xdr:nvSpPr>
        <xdr:cNvPr id="697" name="フローチャート: 判断 696">
          <a:extLst>
            <a:ext uri="{FF2B5EF4-FFF2-40B4-BE49-F238E27FC236}">
              <a16:creationId xmlns:a16="http://schemas.microsoft.com/office/drawing/2014/main" id="{00000000-0008-0000-0F00-0000B9020000}"/>
            </a:ext>
          </a:extLst>
        </xdr:cNvPr>
        <xdr:cNvSpPr/>
      </xdr:nvSpPr>
      <xdr:spPr>
        <a:xfrm>
          <a:off x="20383500" y="1081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17780</xdr:rowOff>
    </xdr:from>
    <xdr:to>
      <xdr:col>102</xdr:col>
      <xdr:colOff>165100</xdr:colOff>
      <xdr:row>63</xdr:row>
      <xdr:rowOff>119380</xdr:rowOff>
    </xdr:to>
    <xdr:sp macro="" textlink="">
      <xdr:nvSpPr>
        <xdr:cNvPr id="698" name="フローチャート: 判断 697">
          <a:extLst>
            <a:ext uri="{FF2B5EF4-FFF2-40B4-BE49-F238E27FC236}">
              <a16:creationId xmlns:a16="http://schemas.microsoft.com/office/drawing/2014/main" id="{00000000-0008-0000-0F00-0000BA020000}"/>
            </a:ext>
          </a:extLst>
        </xdr:cNvPr>
        <xdr:cNvSpPr/>
      </xdr:nvSpPr>
      <xdr:spPr>
        <a:xfrm>
          <a:off x="19494500" y="1081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6350</xdr:rowOff>
    </xdr:from>
    <xdr:to>
      <xdr:col>98</xdr:col>
      <xdr:colOff>38100</xdr:colOff>
      <xdr:row>63</xdr:row>
      <xdr:rowOff>107950</xdr:rowOff>
    </xdr:to>
    <xdr:sp macro="" textlink="">
      <xdr:nvSpPr>
        <xdr:cNvPr id="699" name="フローチャート: 判断 698">
          <a:extLst>
            <a:ext uri="{FF2B5EF4-FFF2-40B4-BE49-F238E27FC236}">
              <a16:creationId xmlns:a16="http://schemas.microsoft.com/office/drawing/2014/main" id="{00000000-0008-0000-0F00-0000BB020000}"/>
            </a:ext>
          </a:extLst>
        </xdr:cNvPr>
        <xdr:cNvSpPr/>
      </xdr:nvSpPr>
      <xdr:spPr>
        <a:xfrm>
          <a:off x="18605500" y="1080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00000000-0008-0000-0F00-0000BC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0000000-0008-0000-0F00-0000BD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F00-0000BE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F00-0000BF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F00-0000C0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116840</xdr:rowOff>
    </xdr:from>
    <xdr:to>
      <xdr:col>116</xdr:col>
      <xdr:colOff>114300</xdr:colOff>
      <xdr:row>60</xdr:row>
      <xdr:rowOff>46990</xdr:rowOff>
    </xdr:to>
    <xdr:sp macro="" textlink="">
      <xdr:nvSpPr>
        <xdr:cNvPr id="705" name="楕円 704">
          <a:extLst>
            <a:ext uri="{FF2B5EF4-FFF2-40B4-BE49-F238E27FC236}">
              <a16:creationId xmlns:a16="http://schemas.microsoft.com/office/drawing/2014/main" id="{00000000-0008-0000-0F00-0000C1020000}"/>
            </a:ext>
          </a:extLst>
        </xdr:cNvPr>
        <xdr:cNvSpPr/>
      </xdr:nvSpPr>
      <xdr:spPr>
        <a:xfrm>
          <a:off x="2211070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139717</xdr:rowOff>
    </xdr:from>
    <xdr:ext cx="469744" cy="259045"/>
    <xdr:sp macro="" textlink="">
      <xdr:nvSpPr>
        <xdr:cNvPr id="706" name="【保健センター・保健所】&#10;一人当たり面積該当値テキスト">
          <a:extLst>
            <a:ext uri="{FF2B5EF4-FFF2-40B4-BE49-F238E27FC236}">
              <a16:creationId xmlns:a16="http://schemas.microsoft.com/office/drawing/2014/main" id="{00000000-0008-0000-0F00-0000C2020000}"/>
            </a:ext>
          </a:extLst>
        </xdr:cNvPr>
        <xdr:cNvSpPr txBox="1"/>
      </xdr:nvSpPr>
      <xdr:spPr>
        <a:xfrm>
          <a:off x="22199600" y="1008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132080</xdr:rowOff>
    </xdr:from>
    <xdr:to>
      <xdr:col>112</xdr:col>
      <xdr:colOff>38100</xdr:colOff>
      <xdr:row>60</xdr:row>
      <xdr:rowOff>62230</xdr:rowOff>
    </xdr:to>
    <xdr:sp macro="" textlink="">
      <xdr:nvSpPr>
        <xdr:cNvPr id="707" name="楕円 706">
          <a:extLst>
            <a:ext uri="{FF2B5EF4-FFF2-40B4-BE49-F238E27FC236}">
              <a16:creationId xmlns:a16="http://schemas.microsoft.com/office/drawing/2014/main" id="{00000000-0008-0000-0F00-0000C3020000}"/>
            </a:ext>
          </a:extLst>
        </xdr:cNvPr>
        <xdr:cNvSpPr/>
      </xdr:nvSpPr>
      <xdr:spPr>
        <a:xfrm>
          <a:off x="212725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167640</xdr:rowOff>
    </xdr:from>
    <xdr:to>
      <xdr:col>116</xdr:col>
      <xdr:colOff>63500</xdr:colOff>
      <xdr:row>60</xdr:row>
      <xdr:rowOff>11430</xdr:rowOff>
    </xdr:to>
    <xdr:cxnSp macro="">
      <xdr:nvCxnSpPr>
        <xdr:cNvPr id="708" name="直線コネクタ 707">
          <a:extLst>
            <a:ext uri="{FF2B5EF4-FFF2-40B4-BE49-F238E27FC236}">
              <a16:creationId xmlns:a16="http://schemas.microsoft.com/office/drawing/2014/main" id="{00000000-0008-0000-0F00-0000C4020000}"/>
            </a:ext>
          </a:extLst>
        </xdr:cNvPr>
        <xdr:cNvCxnSpPr/>
      </xdr:nvCxnSpPr>
      <xdr:spPr>
        <a:xfrm flipV="1">
          <a:off x="21323300" y="1028319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143510</xdr:rowOff>
    </xdr:from>
    <xdr:to>
      <xdr:col>107</xdr:col>
      <xdr:colOff>101600</xdr:colOff>
      <xdr:row>60</xdr:row>
      <xdr:rowOff>73660</xdr:rowOff>
    </xdr:to>
    <xdr:sp macro="" textlink="">
      <xdr:nvSpPr>
        <xdr:cNvPr id="709" name="楕円 708">
          <a:extLst>
            <a:ext uri="{FF2B5EF4-FFF2-40B4-BE49-F238E27FC236}">
              <a16:creationId xmlns:a16="http://schemas.microsoft.com/office/drawing/2014/main" id="{00000000-0008-0000-0F00-0000C5020000}"/>
            </a:ext>
          </a:extLst>
        </xdr:cNvPr>
        <xdr:cNvSpPr/>
      </xdr:nvSpPr>
      <xdr:spPr>
        <a:xfrm>
          <a:off x="20383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11430</xdr:rowOff>
    </xdr:from>
    <xdr:to>
      <xdr:col>111</xdr:col>
      <xdr:colOff>177800</xdr:colOff>
      <xdr:row>60</xdr:row>
      <xdr:rowOff>22860</xdr:rowOff>
    </xdr:to>
    <xdr:cxnSp macro="">
      <xdr:nvCxnSpPr>
        <xdr:cNvPr id="710" name="直線コネクタ 709">
          <a:extLst>
            <a:ext uri="{FF2B5EF4-FFF2-40B4-BE49-F238E27FC236}">
              <a16:creationId xmlns:a16="http://schemas.microsoft.com/office/drawing/2014/main" id="{00000000-0008-0000-0F00-0000C6020000}"/>
            </a:ext>
          </a:extLst>
        </xdr:cNvPr>
        <xdr:cNvCxnSpPr/>
      </xdr:nvCxnSpPr>
      <xdr:spPr>
        <a:xfrm flipV="1">
          <a:off x="20434300" y="1029843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154940</xdr:rowOff>
    </xdr:from>
    <xdr:to>
      <xdr:col>102</xdr:col>
      <xdr:colOff>165100</xdr:colOff>
      <xdr:row>60</xdr:row>
      <xdr:rowOff>85090</xdr:rowOff>
    </xdr:to>
    <xdr:sp macro="" textlink="">
      <xdr:nvSpPr>
        <xdr:cNvPr id="711" name="楕円 710">
          <a:extLst>
            <a:ext uri="{FF2B5EF4-FFF2-40B4-BE49-F238E27FC236}">
              <a16:creationId xmlns:a16="http://schemas.microsoft.com/office/drawing/2014/main" id="{00000000-0008-0000-0F00-0000C7020000}"/>
            </a:ext>
          </a:extLst>
        </xdr:cNvPr>
        <xdr:cNvSpPr/>
      </xdr:nvSpPr>
      <xdr:spPr>
        <a:xfrm>
          <a:off x="19494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22860</xdr:rowOff>
    </xdr:from>
    <xdr:to>
      <xdr:col>107</xdr:col>
      <xdr:colOff>50800</xdr:colOff>
      <xdr:row>60</xdr:row>
      <xdr:rowOff>34290</xdr:rowOff>
    </xdr:to>
    <xdr:cxnSp macro="">
      <xdr:nvCxnSpPr>
        <xdr:cNvPr id="712" name="直線コネクタ 711">
          <a:extLst>
            <a:ext uri="{FF2B5EF4-FFF2-40B4-BE49-F238E27FC236}">
              <a16:creationId xmlns:a16="http://schemas.microsoft.com/office/drawing/2014/main" id="{00000000-0008-0000-0F00-0000C8020000}"/>
            </a:ext>
          </a:extLst>
        </xdr:cNvPr>
        <xdr:cNvCxnSpPr/>
      </xdr:nvCxnSpPr>
      <xdr:spPr>
        <a:xfrm flipV="1">
          <a:off x="19545300" y="103098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170180</xdr:rowOff>
    </xdr:from>
    <xdr:to>
      <xdr:col>98</xdr:col>
      <xdr:colOff>38100</xdr:colOff>
      <xdr:row>60</xdr:row>
      <xdr:rowOff>100330</xdr:rowOff>
    </xdr:to>
    <xdr:sp macro="" textlink="">
      <xdr:nvSpPr>
        <xdr:cNvPr id="713" name="楕円 712">
          <a:extLst>
            <a:ext uri="{FF2B5EF4-FFF2-40B4-BE49-F238E27FC236}">
              <a16:creationId xmlns:a16="http://schemas.microsoft.com/office/drawing/2014/main" id="{00000000-0008-0000-0F00-0000C9020000}"/>
            </a:ext>
          </a:extLst>
        </xdr:cNvPr>
        <xdr:cNvSpPr/>
      </xdr:nvSpPr>
      <xdr:spPr>
        <a:xfrm>
          <a:off x="186055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34290</xdr:rowOff>
    </xdr:from>
    <xdr:to>
      <xdr:col>102</xdr:col>
      <xdr:colOff>114300</xdr:colOff>
      <xdr:row>60</xdr:row>
      <xdr:rowOff>49530</xdr:rowOff>
    </xdr:to>
    <xdr:cxnSp macro="">
      <xdr:nvCxnSpPr>
        <xdr:cNvPr id="714" name="直線コネクタ 713">
          <a:extLst>
            <a:ext uri="{FF2B5EF4-FFF2-40B4-BE49-F238E27FC236}">
              <a16:creationId xmlns:a16="http://schemas.microsoft.com/office/drawing/2014/main" id="{00000000-0008-0000-0F00-0000CA020000}"/>
            </a:ext>
          </a:extLst>
        </xdr:cNvPr>
        <xdr:cNvCxnSpPr/>
      </xdr:nvCxnSpPr>
      <xdr:spPr>
        <a:xfrm flipV="1">
          <a:off x="18656300" y="1032129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87647</xdr:rowOff>
    </xdr:from>
    <xdr:ext cx="469744" cy="259045"/>
    <xdr:sp macro="" textlink="">
      <xdr:nvSpPr>
        <xdr:cNvPr id="715" name="n_1aveValue【保健センター・保健所】&#10;一人当たり面積">
          <a:extLst>
            <a:ext uri="{FF2B5EF4-FFF2-40B4-BE49-F238E27FC236}">
              <a16:creationId xmlns:a16="http://schemas.microsoft.com/office/drawing/2014/main" id="{00000000-0008-0000-0F00-0000CB020000}"/>
            </a:ext>
          </a:extLst>
        </xdr:cNvPr>
        <xdr:cNvSpPr txBox="1"/>
      </xdr:nvSpPr>
      <xdr:spPr>
        <a:xfrm>
          <a:off x="21075727" y="1088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106697</xdr:rowOff>
    </xdr:from>
    <xdr:ext cx="469744" cy="259045"/>
    <xdr:sp macro="" textlink="">
      <xdr:nvSpPr>
        <xdr:cNvPr id="716" name="n_2aveValue【保健センター・保健所】&#10;一人当たり面積">
          <a:extLst>
            <a:ext uri="{FF2B5EF4-FFF2-40B4-BE49-F238E27FC236}">
              <a16:creationId xmlns:a16="http://schemas.microsoft.com/office/drawing/2014/main" id="{00000000-0008-0000-0F00-0000CC020000}"/>
            </a:ext>
          </a:extLst>
        </xdr:cNvPr>
        <xdr:cNvSpPr txBox="1"/>
      </xdr:nvSpPr>
      <xdr:spPr>
        <a:xfrm>
          <a:off x="20199427" y="1090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110507</xdr:rowOff>
    </xdr:from>
    <xdr:ext cx="469744" cy="259045"/>
    <xdr:sp macro="" textlink="">
      <xdr:nvSpPr>
        <xdr:cNvPr id="717" name="n_3aveValue【保健センター・保健所】&#10;一人当たり面積">
          <a:extLst>
            <a:ext uri="{FF2B5EF4-FFF2-40B4-BE49-F238E27FC236}">
              <a16:creationId xmlns:a16="http://schemas.microsoft.com/office/drawing/2014/main" id="{00000000-0008-0000-0F00-0000CD020000}"/>
            </a:ext>
          </a:extLst>
        </xdr:cNvPr>
        <xdr:cNvSpPr txBox="1"/>
      </xdr:nvSpPr>
      <xdr:spPr>
        <a:xfrm>
          <a:off x="19310427" y="1091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99077</xdr:rowOff>
    </xdr:from>
    <xdr:ext cx="469744" cy="259045"/>
    <xdr:sp macro="" textlink="">
      <xdr:nvSpPr>
        <xdr:cNvPr id="718" name="n_4aveValue【保健センター・保健所】&#10;一人当たり面積">
          <a:extLst>
            <a:ext uri="{FF2B5EF4-FFF2-40B4-BE49-F238E27FC236}">
              <a16:creationId xmlns:a16="http://schemas.microsoft.com/office/drawing/2014/main" id="{00000000-0008-0000-0F00-0000CE020000}"/>
            </a:ext>
          </a:extLst>
        </xdr:cNvPr>
        <xdr:cNvSpPr txBox="1"/>
      </xdr:nvSpPr>
      <xdr:spPr>
        <a:xfrm>
          <a:off x="18421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78757</xdr:rowOff>
    </xdr:from>
    <xdr:ext cx="469744" cy="259045"/>
    <xdr:sp macro="" textlink="">
      <xdr:nvSpPr>
        <xdr:cNvPr id="719" name="n_1mainValue【保健センター・保健所】&#10;一人当たり面積">
          <a:extLst>
            <a:ext uri="{FF2B5EF4-FFF2-40B4-BE49-F238E27FC236}">
              <a16:creationId xmlns:a16="http://schemas.microsoft.com/office/drawing/2014/main" id="{00000000-0008-0000-0F00-0000CF020000}"/>
            </a:ext>
          </a:extLst>
        </xdr:cNvPr>
        <xdr:cNvSpPr txBox="1"/>
      </xdr:nvSpPr>
      <xdr:spPr>
        <a:xfrm>
          <a:off x="21075727" y="1002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90187</xdr:rowOff>
    </xdr:from>
    <xdr:ext cx="469744" cy="259045"/>
    <xdr:sp macro="" textlink="">
      <xdr:nvSpPr>
        <xdr:cNvPr id="720" name="n_2mainValue【保健センター・保健所】&#10;一人当たり面積">
          <a:extLst>
            <a:ext uri="{FF2B5EF4-FFF2-40B4-BE49-F238E27FC236}">
              <a16:creationId xmlns:a16="http://schemas.microsoft.com/office/drawing/2014/main" id="{00000000-0008-0000-0F00-0000D0020000}"/>
            </a:ext>
          </a:extLst>
        </xdr:cNvPr>
        <xdr:cNvSpPr txBox="1"/>
      </xdr:nvSpPr>
      <xdr:spPr>
        <a:xfrm>
          <a:off x="20199427" y="1003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101617</xdr:rowOff>
    </xdr:from>
    <xdr:ext cx="469744" cy="259045"/>
    <xdr:sp macro="" textlink="">
      <xdr:nvSpPr>
        <xdr:cNvPr id="721" name="n_3mainValue【保健センター・保健所】&#10;一人当たり面積">
          <a:extLst>
            <a:ext uri="{FF2B5EF4-FFF2-40B4-BE49-F238E27FC236}">
              <a16:creationId xmlns:a16="http://schemas.microsoft.com/office/drawing/2014/main" id="{00000000-0008-0000-0F00-0000D1020000}"/>
            </a:ext>
          </a:extLst>
        </xdr:cNvPr>
        <xdr:cNvSpPr txBox="1"/>
      </xdr:nvSpPr>
      <xdr:spPr>
        <a:xfrm>
          <a:off x="19310427" y="1004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116857</xdr:rowOff>
    </xdr:from>
    <xdr:ext cx="469744" cy="259045"/>
    <xdr:sp macro="" textlink="">
      <xdr:nvSpPr>
        <xdr:cNvPr id="722" name="n_4mainValue【保健センター・保健所】&#10;一人当たり面積">
          <a:extLst>
            <a:ext uri="{FF2B5EF4-FFF2-40B4-BE49-F238E27FC236}">
              <a16:creationId xmlns:a16="http://schemas.microsoft.com/office/drawing/2014/main" id="{00000000-0008-0000-0F00-0000D2020000}"/>
            </a:ext>
          </a:extLst>
        </xdr:cNvPr>
        <xdr:cNvSpPr txBox="1"/>
      </xdr:nvSpPr>
      <xdr:spPr>
        <a:xfrm>
          <a:off x="18421427" y="1006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a:extLst>
            <a:ext uri="{FF2B5EF4-FFF2-40B4-BE49-F238E27FC236}">
              <a16:creationId xmlns:a16="http://schemas.microsoft.com/office/drawing/2014/main" id="{00000000-0008-0000-0F00-0000D3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4" name="正方形/長方形 723">
          <a:extLst>
            <a:ext uri="{FF2B5EF4-FFF2-40B4-BE49-F238E27FC236}">
              <a16:creationId xmlns:a16="http://schemas.microsoft.com/office/drawing/2014/main" id="{00000000-0008-0000-0F00-0000D4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5" name="正方形/長方形 724">
          <a:extLst>
            <a:ext uri="{FF2B5EF4-FFF2-40B4-BE49-F238E27FC236}">
              <a16:creationId xmlns:a16="http://schemas.microsoft.com/office/drawing/2014/main" id="{00000000-0008-0000-0F00-0000D5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6" name="正方形/長方形 725">
          <a:extLst>
            <a:ext uri="{FF2B5EF4-FFF2-40B4-BE49-F238E27FC236}">
              <a16:creationId xmlns:a16="http://schemas.microsoft.com/office/drawing/2014/main" id="{00000000-0008-0000-0F00-0000D6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7" name="正方形/長方形 726">
          <a:extLst>
            <a:ext uri="{FF2B5EF4-FFF2-40B4-BE49-F238E27FC236}">
              <a16:creationId xmlns:a16="http://schemas.microsoft.com/office/drawing/2014/main" id="{00000000-0008-0000-0F00-0000D7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8" name="正方形/長方形 727">
          <a:extLst>
            <a:ext uri="{FF2B5EF4-FFF2-40B4-BE49-F238E27FC236}">
              <a16:creationId xmlns:a16="http://schemas.microsoft.com/office/drawing/2014/main" id="{00000000-0008-0000-0F00-0000D8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9" name="正方形/長方形 728">
          <a:extLst>
            <a:ext uri="{FF2B5EF4-FFF2-40B4-BE49-F238E27FC236}">
              <a16:creationId xmlns:a16="http://schemas.microsoft.com/office/drawing/2014/main" id="{00000000-0008-0000-0F00-0000D9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正方形/長方形 729">
          <a:extLst>
            <a:ext uri="{FF2B5EF4-FFF2-40B4-BE49-F238E27FC236}">
              <a16:creationId xmlns:a16="http://schemas.microsoft.com/office/drawing/2014/main" id="{00000000-0008-0000-0F00-0000DA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1" name="テキスト ボックス 730">
          <a:extLst>
            <a:ext uri="{FF2B5EF4-FFF2-40B4-BE49-F238E27FC236}">
              <a16:creationId xmlns:a16="http://schemas.microsoft.com/office/drawing/2014/main" id="{00000000-0008-0000-0F00-0000DB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2" name="直線コネクタ 731">
          <a:extLst>
            <a:ext uri="{FF2B5EF4-FFF2-40B4-BE49-F238E27FC236}">
              <a16:creationId xmlns:a16="http://schemas.microsoft.com/office/drawing/2014/main" id="{00000000-0008-0000-0F00-0000DC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3" name="テキスト ボックス 732">
          <a:extLst>
            <a:ext uri="{FF2B5EF4-FFF2-40B4-BE49-F238E27FC236}">
              <a16:creationId xmlns:a16="http://schemas.microsoft.com/office/drawing/2014/main" id="{00000000-0008-0000-0F00-0000DD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4" name="直線コネクタ 733">
          <a:extLst>
            <a:ext uri="{FF2B5EF4-FFF2-40B4-BE49-F238E27FC236}">
              <a16:creationId xmlns:a16="http://schemas.microsoft.com/office/drawing/2014/main" id="{00000000-0008-0000-0F00-0000DE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5" name="テキスト ボックス 734">
          <a:extLst>
            <a:ext uri="{FF2B5EF4-FFF2-40B4-BE49-F238E27FC236}">
              <a16:creationId xmlns:a16="http://schemas.microsoft.com/office/drawing/2014/main" id="{00000000-0008-0000-0F00-0000DF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6" name="直線コネクタ 735">
          <a:extLst>
            <a:ext uri="{FF2B5EF4-FFF2-40B4-BE49-F238E27FC236}">
              <a16:creationId xmlns:a16="http://schemas.microsoft.com/office/drawing/2014/main" id="{00000000-0008-0000-0F00-0000E0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7" name="テキスト ボックス 736">
          <a:extLst>
            <a:ext uri="{FF2B5EF4-FFF2-40B4-BE49-F238E27FC236}">
              <a16:creationId xmlns:a16="http://schemas.microsoft.com/office/drawing/2014/main" id="{00000000-0008-0000-0F00-0000E1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8" name="直線コネクタ 737">
          <a:extLst>
            <a:ext uri="{FF2B5EF4-FFF2-40B4-BE49-F238E27FC236}">
              <a16:creationId xmlns:a16="http://schemas.microsoft.com/office/drawing/2014/main" id="{00000000-0008-0000-0F00-0000E2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9" name="テキスト ボックス 738">
          <a:extLst>
            <a:ext uri="{FF2B5EF4-FFF2-40B4-BE49-F238E27FC236}">
              <a16:creationId xmlns:a16="http://schemas.microsoft.com/office/drawing/2014/main" id="{00000000-0008-0000-0F00-0000E3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0" name="直線コネクタ 739">
          <a:extLst>
            <a:ext uri="{FF2B5EF4-FFF2-40B4-BE49-F238E27FC236}">
              <a16:creationId xmlns:a16="http://schemas.microsoft.com/office/drawing/2014/main" id="{00000000-0008-0000-0F00-0000E4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1" name="テキスト ボックス 740">
          <a:extLst>
            <a:ext uri="{FF2B5EF4-FFF2-40B4-BE49-F238E27FC236}">
              <a16:creationId xmlns:a16="http://schemas.microsoft.com/office/drawing/2014/main" id="{00000000-0008-0000-0F00-0000E5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2" name="直線コネクタ 741">
          <a:extLst>
            <a:ext uri="{FF2B5EF4-FFF2-40B4-BE49-F238E27FC236}">
              <a16:creationId xmlns:a16="http://schemas.microsoft.com/office/drawing/2014/main" id="{00000000-0008-0000-0F00-0000E6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3" name="テキスト ボックス 742">
          <a:extLst>
            <a:ext uri="{FF2B5EF4-FFF2-40B4-BE49-F238E27FC236}">
              <a16:creationId xmlns:a16="http://schemas.microsoft.com/office/drawing/2014/main" id="{00000000-0008-0000-0F00-0000E7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4" name="直線コネクタ 743">
          <a:extLst>
            <a:ext uri="{FF2B5EF4-FFF2-40B4-BE49-F238E27FC236}">
              <a16:creationId xmlns:a16="http://schemas.microsoft.com/office/drawing/2014/main" id="{00000000-0008-0000-0F00-0000E8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5" name="テキスト ボックス 744">
          <a:extLst>
            <a:ext uri="{FF2B5EF4-FFF2-40B4-BE49-F238E27FC236}">
              <a16:creationId xmlns:a16="http://schemas.microsoft.com/office/drawing/2014/main" id="{00000000-0008-0000-0F00-0000E9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6" name="【消防施設】&#10;有形固定資産減価償却率グラフ枠">
          <a:extLst>
            <a:ext uri="{FF2B5EF4-FFF2-40B4-BE49-F238E27FC236}">
              <a16:creationId xmlns:a16="http://schemas.microsoft.com/office/drawing/2014/main" id="{00000000-0008-0000-0F00-0000EA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150495</xdr:rowOff>
    </xdr:from>
    <xdr:to>
      <xdr:col>85</xdr:col>
      <xdr:colOff>126364</xdr:colOff>
      <xdr:row>86</xdr:row>
      <xdr:rowOff>34289</xdr:rowOff>
    </xdr:to>
    <xdr:cxnSp macro="">
      <xdr:nvCxnSpPr>
        <xdr:cNvPr id="747" name="直線コネクタ 746">
          <a:extLst>
            <a:ext uri="{FF2B5EF4-FFF2-40B4-BE49-F238E27FC236}">
              <a16:creationId xmlns:a16="http://schemas.microsoft.com/office/drawing/2014/main" id="{00000000-0008-0000-0F00-0000EB020000}"/>
            </a:ext>
          </a:extLst>
        </xdr:cNvPr>
        <xdr:cNvCxnSpPr/>
      </xdr:nvCxnSpPr>
      <xdr:spPr>
        <a:xfrm flipV="1">
          <a:off x="16318864" y="13352145"/>
          <a:ext cx="0" cy="1426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38116</xdr:rowOff>
    </xdr:from>
    <xdr:ext cx="405111" cy="259045"/>
    <xdr:sp macro="" textlink="">
      <xdr:nvSpPr>
        <xdr:cNvPr id="748" name="【消防施設】&#10;有形固定資産減価償却率最小値テキスト">
          <a:extLst>
            <a:ext uri="{FF2B5EF4-FFF2-40B4-BE49-F238E27FC236}">
              <a16:creationId xmlns:a16="http://schemas.microsoft.com/office/drawing/2014/main" id="{00000000-0008-0000-0F00-0000EC020000}"/>
            </a:ext>
          </a:extLst>
        </xdr:cNvPr>
        <xdr:cNvSpPr txBox="1"/>
      </xdr:nvSpPr>
      <xdr:spPr>
        <a:xfrm>
          <a:off x="16357600" y="1478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34289</xdr:rowOff>
    </xdr:from>
    <xdr:to>
      <xdr:col>86</xdr:col>
      <xdr:colOff>25400</xdr:colOff>
      <xdr:row>86</xdr:row>
      <xdr:rowOff>34289</xdr:rowOff>
    </xdr:to>
    <xdr:cxnSp macro="">
      <xdr:nvCxnSpPr>
        <xdr:cNvPr id="749" name="直線コネクタ 748">
          <a:extLst>
            <a:ext uri="{FF2B5EF4-FFF2-40B4-BE49-F238E27FC236}">
              <a16:creationId xmlns:a16="http://schemas.microsoft.com/office/drawing/2014/main" id="{00000000-0008-0000-0F00-0000ED020000}"/>
            </a:ext>
          </a:extLst>
        </xdr:cNvPr>
        <xdr:cNvCxnSpPr/>
      </xdr:nvCxnSpPr>
      <xdr:spPr>
        <a:xfrm>
          <a:off x="16230600" y="14778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97172</xdr:rowOff>
    </xdr:from>
    <xdr:ext cx="405111" cy="259045"/>
    <xdr:sp macro="" textlink="">
      <xdr:nvSpPr>
        <xdr:cNvPr id="750" name="【消防施設】&#10;有形固定資産減価償却率最大値テキスト">
          <a:extLst>
            <a:ext uri="{FF2B5EF4-FFF2-40B4-BE49-F238E27FC236}">
              <a16:creationId xmlns:a16="http://schemas.microsoft.com/office/drawing/2014/main" id="{00000000-0008-0000-0F00-0000EE020000}"/>
            </a:ext>
          </a:extLst>
        </xdr:cNvPr>
        <xdr:cNvSpPr txBox="1"/>
      </xdr:nvSpPr>
      <xdr:spPr>
        <a:xfrm>
          <a:off x="16357600" y="1312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150495</xdr:rowOff>
    </xdr:from>
    <xdr:to>
      <xdr:col>86</xdr:col>
      <xdr:colOff>25400</xdr:colOff>
      <xdr:row>77</xdr:row>
      <xdr:rowOff>150495</xdr:rowOff>
    </xdr:to>
    <xdr:cxnSp macro="">
      <xdr:nvCxnSpPr>
        <xdr:cNvPr id="751" name="直線コネクタ 750">
          <a:extLst>
            <a:ext uri="{FF2B5EF4-FFF2-40B4-BE49-F238E27FC236}">
              <a16:creationId xmlns:a16="http://schemas.microsoft.com/office/drawing/2014/main" id="{00000000-0008-0000-0F00-0000EF020000}"/>
            </a:ext>
          </a:extLst>
        </xdr:cNvPr>
        <xdr:cNvCxnSpPr/>
      </xdr:nvCxnSpPr>
      <xdr:spPr>
        <a:xfrm>
          <a:off x="16230600" y="13352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170197</xdr:rowOff>
    </xdr:from>
    <xdr:ext cx="405111" cy="259045"/>
    <xdr:sp macro="" textlink="">
      <xdr:nvSpPr>
        <xdr:cNvPr id="752" name="【消防施設】&#10;有形固定資産減価償却率平均値テキスト">
          <a:extLst>
            <a:ext uri="{FF2B5EF4-FFF2-40B4-BE49-F238E27FC236}">
              <a16:creationId xmlns:a16="http://schemas.microsoft.com/office/drawing/2014/main" id="{00000000-0008-0000-0F00-0000F0020000}"/>
            </a:ext>
          </a:extLst>
        </xdr:cNvPr>
        <xdr:cNvSpPr txBox="1"/>
      </xdr:nvSpPr>
      <xdr:spPr>
        <a:xfrm>
          <a:off x="16357600" y="1388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147320</xdr:rowOff>
    </xdr:from>
    <xdr:to>
      <xdr:col>85</xdr:col>
      <xdr:colOff>177800</xdr:colOff>
      <xdr:row>82</xdr:row>
      <xdr:rowOff>77470</xdr:rowOff>
    </xdr:to>
    <xdr:sp macro="" textlink="">
      <xdr:nvSpPr>
        <xdr:cNvPr id="753" name="フローチャート: 判断 752">
          <a:extLst>
            <a:ext uri="{FF2B5EF4-FFF2-40B4-BE49-F238E27FC236}">
              <a16:creationId xmlns:a16="http://schemas.microsoft.com/office/drawing/2014/main" id="{00000000-0008-0000-0F00-0000F1020000}"/>
            </a:ext>
          </a:extLst>
        </xdr:cNvPr>
        <xdr:cNvSpPr/>
      </xdr:nvSpPr>
      <xdr:spPr>
        <a:xfrm>
          <a:off x="162687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101600</xdr:rowOff>
    </xdr:from>
    <xdr:to>
      <xdr:col>81</xdr:col>
      <xdr:colOff>101600</xdr:colOff>
      <xdr:row>82</xdr:row>
      <xdr:rowOff>31750</xdr:rowOff>
    </xdr:to>
    <xdr:sp macro="" textlink="">
      <xdr:nvSpPr>
        <xdr:cNvPr id="754" name="フローチャート: 判断 753">
          <a:extLst>
            <a:ext uri="{FF2B5EF4-FFF2-40B4-BE49-F238E27FC236}">
              <a16:creationId xmlns:a16="http://schemas.microsoft.com/office/drawing/2014/main" id="{00000000-0008-0000-0F00-0000F2020000}"/>
            </a:ext>
          </a:extLst>
        </xdr:cNvPr>
        <xdr:cNvSpPr/>
      </xdr:nvSpPr>
      <xdr:spPr>
        <a:xfrm>
          <a:off x="15430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57786</xdr:rowOff>
    </xdr:from>
    <xdr:to>
      <xdr:col>76</xdr:col>
      <xdr:colOff>165100</xdr:colOff>
      <xdr:row>81</xdr:row>
      <xdr:rowOff>159386</xdr:rowOff>
    </xdr:to>
    <xdr:sp macro="" textlink="">
      <xdr:nvSpPr>
        <xdr:cNvPr id="755" name="フローチャート: 判断 754">
          <a:extLst>
            <a:ext uri="{FF2B5EF4-FFF2-40B4-BE49-F238E27FC236}">
              <a16:creationId xmlns:a16="http://schemas.microsoft.com/office/drawing/2014/main" id="{00000000-0008-0000-0F00-0000F3020000}"/>
            </a:ext>
          </a:extLst>
        </xdr:cNvPr>
        <xdr:cNvSpPr/>
      </xdr:nvSpPr>
      <xdr:spPr>
        <a:xfrm>
          <a:off x="14541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63500</xdr:rowOff>
    </xdr:from>
    <xdr:to>
      <xdr:col>72</xdr:col>
      <xdr:colOff>38100</xdr:colOff>
      <xdr:row>81</xdr:row>
      <xdr:rowOff>165100</xdr:rowOff>
    </xdr:to>
    <xdr:sp macro="" textlink="">
      <xdr:nvSpPr>
        <xdr:cNvPr id="756" name="フローチャート: 判断 755">
          <a:extLst>
            <a:ext uri="{FF2B5EF4-FFF2-40B4-BE49-F238E27FC236}">
              <a16:creationId xmlns:a16="http://schemas.microsoft.com/office/drawing/2014/main" id="{00000000-0008-0000-0F00-0000F4020000}"/>
            </a:ext>
          </a:extLst>
        </xdr:cNvPr>
        <xdr:cNvSpPr/>
      </xdr:nvSpPr>
      <xdr:spPr>
        <a:xfrm>
          <a:off x="13652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84455</xdr:rowOff>
    </xdr:from>
    <xdr:to>
      <xdr:col>67</xdr:col>
      <xdr:colOff>101600</xdr:colOff>
      <xdr:row>82</xdr:row>
      <xdr:rowOff>14605</xdr:rowOff>
    </xdr:to>
    <xdr:sp macro="" textlink="">
      <xdr:nvSpPr>
        <xdr:cNvPr id="757" name="フローチャート: 判断 756">
          <a:extLst>
            <a:ext uri="{FF2B5EF4-FFF2-40B4-BE49-F238E27FC236}">
              <a16:creationId xmlns:a16="http://schemas.microsoft.com/office/drawing/2014/main" id="{00000000-0008-0000-0F00-0000F5020000}"/>
            </a:ext>
          </a:extLst>
        </xdr:cNvPr>
        <xdr:cNvSpPr/>
      </xdr:nvSpPr>
      <xdr:spPr>
        <a:xfrm>
          <a:off x="12763500" y="139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00000000-0008-0000-0F00-0000F6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00000000-0008-0000-0F00-0000F7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00000000-0008-0000-0F00-0000F8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00000000-0008-0000-0F00-0000F9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00000000-0008-0000-0F00-0000FA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162561</xdr:rowOff>
    </xdr:from>
    <xdr:to>
      <xdr:col>85</xdr:col>
      <xdr:colOff>177800</xdr:colOff>
      <xdr:row>83</xdr:row>
      <xdr:rowOff>92711</xdr:rowOff>
    </xdr:to>
    <xdr:sp macro="" textlink="">
      <xdr:nvSpPr>
        <xdr:cNvPr id="763" name="楕円 762">
          <a:extLst>
            <a:ext uri="{FF2B5EF4-FFF2-40B4-BE49-F238E27FC236}">
              <a16:creationId xmlns:a16="http://schemas.microsoft.com/office/drawing/2014/main" id="{00000000-0008-0000-0F00-0000FB020000}"/>
            </a:ext>
          </a:extLst>
        </xdr:cNvPr>
        <xdr:cNvSpPr/>
      </xdr:nvSpPr>
      <xdr:spPr>
        <a:xfrm>
          <a:off x="16268700" y="1422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140988</xdr:rowOff>
    </xdr:from>
    <xdr:ext cx="405111" cy="259045"/>
    <xdr:sp macro="" textlink="">
      <xdr:nvSpPr>
        <xdr:cNvPr id="764" name="【消防施設】&#10;有形固定資産減価償却率該当値テキスト">
          <a:extLst>
            <a:ext uri="{FF2B5EF4-FFF2-40B4-BE49-F238E27FC236}">
              <a16:creationId xmlns:a16="http://schemas.microsoft.com/office/drawing/2014/main" id="{00000000-0008-0000-0F00-0000FC020000}"/>
            </a:ext>
          </a:extLst>
        </xdr:cNvPr>
        <xdr:cNvSpPr txBox="1"/>
      </xdr:nvSpPr>
      <xdr:spPr>
        <a:xfrm>
          <a:off x="16357600" y="1419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12064</xdr:rowOff>
    </xdr:from>
    <xdr:to>
      <xdr:col>81</xdr:col>
      <xdr:colOff>101600</xdr:colOff>
      <xdr:row>83</xdr:row>
      <xdr:rowOff>113664</xdr:rowOff>
    </xdr:to>
    <xdr:sp macro="" textlink="">
      <xdr:nvSpPr>
        <xdr:cNvPr id="765" name="楕円 764">
          <a:extLst>
            <a:ext uri="{FF2B5EF4-FFF2-40B4-BE49-F238E27FC236}">
              <a16:creationId xmlns:a16="http://schemas.microsoft.com/office/drawing/2014/main" id="{00000000-0008-0000-0F00-0000FD020000}"/>
            </a:ext>
          </a:extLst>
        </xdr:cNvPr>
        <xdr:cNvSpPr/>
      </xdr:nvSpPr>
      <xdr:spPr>
        <a:xfrm>
          <a:off x="15430500" y="1424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41911</xdr:rowOff>
    </xdr:from>
    <xdr:to>
      <xdr:col>85</xdr:col>
      <xdr:colOff>127000</xdr:colOff>
      <xdr:row>83</xdr:row>
      <xdr:rowOff>62864</xdr:rowOff>
    </xdr:to>
    <xdr:cxnSp macro="">
      <xdr:nvCxnSpPr>
        <xdr:cNvPr id="766" name="直線コネクタ 765">
          <a:extLst>
            <a:ext uri="{FF2B5EF4-FFF2-40B4-BE49-F238E27FC236}">
              <a16:creationId xmlns:a16="http://schemas.microsoft.com/office/drawing/2014/main" id="{00000000-0008-0000-0F00-0000FE020000}"/>
            </a:ext>
          </a:extLst>
        </xdr:cNvPr>
        <xdr:cNvCxnSpPr/>
      </xdr:nvCxnSpPr>
      <xdr:spPr>
        <a:xfrm flipV="1">
          <a:off x="15481300" y="14272261"/>
          <a:ext cx="838200"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149225</xdr:rowOff>
    </xdr:from>
    <xdr:to>
      <xdr:col>76</xdr:col>
      <xdr:colOff>165100</xdr:colOff>
      <xdr:row>83</xdr:row>
      <xdr:rowOff>79375</xdr:rowOff>
    </xdr:to>
    <xdr:sp macro="" textlink="">
      <xdr:nvSpPr>
        <xdr:cNvPr id="767" name="楕円 766">
          <a:extLst>
            <a:ext uri="{FF2B5EF4-FFF2-40B4-BE49-F238E27FC236}">
              <a16:creationId xmlns:a16="http://schemas.microsoft.com/office/drawing/2014/main" id="{00000000-0008-0000-0F00-0000FF020000}"/>
            </a:ext>
          </a:extLst>
        </xdr:cNvPr>
        <xdr:cNvSpPr/>
      </xdr:nvSpPr>
      <xdr:spPr>
        <a:xfrm>
          <a:off x="14541500" y="1420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28575</xdr:rowOff>
    </xdr:from>
    <xdr:to>
      <xdr:col>81</xdr:col>
      <xdr:colOff>50800</xdr:colOff>
      <xdr:row>83</xdr:row>
      <xdr:rowOff>62864</xdr:rowOff>
    </xdr:to>
    <xdr:cxnSp macro="">
      <xdr:nvCxnSpPr>
        <xdr:cNvPr id="768" name="直線コネクタ 767">
          <a:extLst>
            <a:ext uri="{FF2B5EF4-FFF2-40B4-BE49-F238E27FC236}">
              <a16:creationId xmlns:a16="http://schemas.microsoft.com/office/drawing/2014/main" id="{00000000-0008-0000-0F00-000000030000}"/>
            </a:ext>
          </a:extLst>
        </xdr:cNvPr>
        <xdr:cNvCxnSpPr/>
      </xdr:nvCxnSpPr>
      <xdr:spPr>
        <a:xfrm>
          <a:off x="14592300" y="1425892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130175</xdr:rowOff>
    </xdr:from>
    <xdr:to>
      <xdr:col>72</xdr:col>
      <xdr:colOff>38100</xdr:colOff>
      <xdr:row>83</xdr:row>
      <xdr:rowOff>60325</xdr:rowOff>
    </xdr:to>
    <xdr:sp macro="" textlink="">
      <xdr:nvSpPr>
        <xdr:cNvPr id="769" name="楕円 768">
          <a:extLst>
            <a:ext uri="{FF2B5EF4-FFF2-40B4-BE49-F238E27FC236}">
              <a16:creationId xmlns:a16="http://schemas.microsoft.com/office/drawing/2014/main" id="{00000000-0008-0000-0F00-000001030000}"/>
            </a:ext>
          </a:extLst>
        </xdr:cNvPr>
        <xdr:cNvSpPr/>
      </xdr:nvSpPr>
      <xdr:spPr>
        <a:xfrm>
          <a:off x="13652500" y="1418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9525</xdr:rowOff>
    </xdr:from>
    <xdr:to>
      <xdr:col>76</xdr:col>
      <xdr:colOff>114300</xdr:colOff>
      <xdr:row>83</xdr:row>
      <xdr:rowOff>28575</xdr:rowOff>
    </xdr:to>
    <xdr:cxnSp macro="">
      <xdr:nvCxnSpPr>
        <xdr:cNvPr id="770" name="直線コネクタ 769">
          <a:extLst>
            <a:ext uri="{FF2B5EF4-FFF2-40B4-BE49-F238E27FC236}">
              <a16:creationId xmlns:a16="http://schemas.microsoft.com/office/drawing/2014/main" id="{00000000-0008-0000-0F00-000002030000}"/>
            </a:ext>
          </a:extLst>
        </xdr:cNvPr>
        <xdr:cNvCxnSpPr/>
      </xdr:nvCxnSpPr>
      <xdr:spPr>
        <a:xfrm>
          <a:off x="13703300" y="142398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59689</xdr:rowOff>
    </xdr:from>
    <xdr:to>
      <xdr:col>67</xdr:col>
      <xdr:colOff>101600</xdr:colOff>
      <xdr:row>82</xdr:row>
      <xdr:rowOff>161289</xdr:rowOff>
    </xdr:to>
    <xdr:sp macro="" textlink="">
      <xdr:nvSpPr>
        <xdr:cNvPr id="771" name="楕円 770">
          <a:extLst>
            <a:ext uri="{FF2B5EF4-FFF2-40B4-BE49-F238E27FC236}">
              <a16:creationId xmlns:a16="http://schemas.microsoft.com/office/drawing/2014/main" id="{00000000-0008-0000-0F00-000003030000}"/>
            </a:ext>
          </a:extLst>
        </xdr:cNvPr>
        <xdr:cNvSpPr/>
      </xdr:nvSpPr>
      <xdr:spPr>
        <a:xfrm>
          <a:off x="12763500" y="1411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110489</xdr:rowOff>
    </xdr:from>
    <xdr:to>
      <xdr:col>71</xdr:col>
      <xdr:colOff>177800</xdr:colOff>
      <xdr:row>83</xdr:row>
      <xdr:rowOff>9525</xdr:rowOff>
    </xdr:to>
    <xdr:cxnSp macro="">
      <xdr:nvCxnSpPr>
        <xdr:cNvPr id="772" name="直線コネクタ 771">
          <a:extLst>
            <a:ext uri="{FF2B5EF4-FFF2-40B4-BE49-F238E27FC236}">
              <a16:creationId xmlns:a16="http://schemas.microsoft.com/office/drawing/2014/main" id="{00000000-0008-0000-0F00-000004030000}"/>
            </a:ext>
          </a:extLst>
        </xdr:cNvPr>
        <xdr:cNvCxnSpPr/>
      </xdr:nvCxnSpPr>
      <xdr:spPr>
        <a:xfrm>
          <a:off x="12814300" y="14169389"/>
          <a:ext cx="889000" cy="7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48277</xdr:rowOff>
    </xdr:from>
    <xdr:ext cx="405111" cy="259045"/>
    <xdr:sp macro="" textlink="">
      <xdr:nvSpPr>
        <xdr:cNvPr id="773" name="n_1aveValue【消防施設】&#10;有形固定資産減価償却率">
          <a:extLst>
            <a:ext uri="{FF2B5EF4-FFF2-40B4-BE49-F238E27FC236}">
              <a16:creationId xmlns:a16="http://schemas.microsoft.com/office/drawing/2014/main" id="{00000000-0008-0000-0F00-000005030000}"/>
            </a:ext>
          </a:extLst>
        </xdr:cNvPr>
        <xdr:cNvSpPr txBox="1"/>
      </xdr:nvSpPr>
      <xdr:spPr>
        <a:xfrm>
          <a:off x="152660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4463</xdr:rowOff>
    </xdr:from>
    <xdr:ext cx="405111" cy="259045"/>
    <xdr:sp macro="" textlink="">
      <xdr:nvSpPr>
        <xdr:cNvPr id="774" name="n_2aveValue【消防施設】&#10;有形固定資産減価償却率">
          <a:extLst>
            <a:ext uri="{FF2B5EF4-FFF2-40B4-BE49-F238E27FC236}">
              <a16:creationId xmlns:a16="http://schemas.microsoft.com/office/drawing/2014/main" id="{00000000-0008-0000-0F00-000006030000}"/>
            </a:ext>
          </a:extLst>
        </xdr:cNvPr>
        <xdr:cNvSpPr txBox="1"/>
      </xdr:nvSpPr>
      <xdr:spPr>
        <a:xfrm>
          <a:off x="14389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10177</xdr:rowOff>
    </xdr:from>
    <xdr:ext cx="405111" cy="259045"/>
    <xdr:sp macro="" textlink="">
      <xdr:nvSpPr>
        <xdr:cNvPr id="775" name="n_3aveValue【消防施設】&#10;有形固定資産減価償却率">
          <a:extLst>
            <a:ext uri="{FF2B5EF4-FFF2-40B4-BE49-F238E27FC236}">
              <a16:creationId xmlns:a16="http://schemas.microsoft.com/office/drawing/2014/main" id="{00000000-0008-0000-0F00-000007030000}"/>
            </a:ext>
          </a:extLst>
        </xdr:cNvPr>
        <xdr:cNvSpPr txBox="1"/>
      </xdr:nvSpPr>
      <xdr:spPr>
        <a:xfrm>
          <a:off x="13500744"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31132</xdr:rowOff>
    </xdr:from>
    <xdr:ext cx="405111" cy="259045"/>
    <xdr:sp macro="" textlink="">
      <xdr:nvSpPr>
        <xdr:cNvPr id="776" name="n_4aveValue【消防施設】&#10;有形固定資産減価償却率">
          <a:extLst>
            <a:ext uri="{FF2B5EF4-FFF2-40B4-BE49-F238E27FC236}">
              <a16:creationId xmlns:a16="http://schemas.microsoft.com/office/drawing/2014/main" id="{00000000-0008-0000-0F00-000008030000}"/>
            </a:ext>
          </a:extLst>
        </xdr:cNvPr>
        <xdr:cNvSpPr txBox="1"/>
      </xdr:nvSpPr>
      <xdr:spPr>
        <a:xfrm>
          <a:off x="12611744" y="1374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104791</xdr:rowOff>
    </xdr:from>
    <xdr:ext cx="405111" cy="259045"/>
    <xdr:sp macro="" textlink="">
      <xdr:nvSpPr>
        <xdr:cNvPr id="777" name="n_1mainValue【消防施設】&#10;有形固定資産減価償却率">
          <a:extLst>
            <a:ext uri="{FF2B5EF4-FFF2-40B4-BE49-F238E27FC236}">
              <a16:creationId xmlns:a16="http://schemas.microsoft.com/office/drawing/2014/main" id="{00000000-0008-0000-0F00-000009030000}"/>
            </a:ext>
          </a:extLst>
        </xdr:cNvPr>
        <xdr:cNvSpPr txBox="1"/>
      </xdr:nvSpPr>
      <xdr:spPr>
        <a:xfrm>
          <a:off x="15266044" y="1433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70502</xdr:rowOff>
    </xdr:from>
    <xdr:ext cx="405111" cy="259045"/>
    <xdr:sp macro="" textlink="">
      <xdr:nvSpPr>
        <xdr:cNvPr id="778" name="n_2mainValue【消防施設】&#10;有形固定資産減価償却率">
          <a:extLst>
            <a:ext uri="{FF2B5EF4-FFF2-40B4-BE49-F238E27FC236}">
              <a16:creationId xmlns:a16="http://schemas.microsoft.com/office/drawing/2014/main" id="{00000000-0008-0000-0F00-00000A030000}"/>
            </a:ext>
          </a:extLst>
        </xdr:cNvPr>
        <xdr:cNvSpPr txBox="1"/>
      </xdr:nvSpPr>
      <xdr:spPr>
        <a:xfrm>
          <a:off x="14389744" y="1430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51452</xdr:rowOff>
    </xdr:from>
    <xdr:ext cx="405111" cy="259045"/>
    <xdr:sp macro="" textlink="">
      <xdr:nvSpPr>
        <xdr:cNvPr id="779" name="n_3mainValue【消防施設】&#10;有形固定資産減価償却率">
          <a:extLst>
            <a:ext uri="{FF2B5EF4-FFF2-40B4-BE49-F238E27FC236}">
              <a16:creationId xmlns:a16="http://schemas.microsoft.com/office/drawing/2014/main" id="{00000000-0008-0000-0F00-00000B030000}"/>
            </a:ext>
          </a:extLst>
        </xdr:cNvPr>
        <xdr:cNvSpPr txBox="1"/>
      </xdr:nvSpPr>
      <xdr:spPr>
        <a:xfrm>
          <a:off x="13500744" y="1428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152416</xdr:rowOff>
    </xdr:from>
    <xdr:ext cx="405111" cy="259045"/>
    <xdr:sp macro="" textlink="">
      <xdr:nvSpPr>
        <xdr:cNvPr id="780" name="n_4mainValue【消防施設】&#10;有形固定資産減価償却率">
          <a:extLst>
            <a:ext uri="{FF2B5EF4-FFF2-40B4-BE49-F238E27FC236}">
              <a16:creationId xmlns:a16="http://schemas.microsoft.com/office/drawing/2014/main" id="{00000000-0008-0000-0F00-00000C030000}"/>
            </a:ext>
          </a:extLst>
        </xdr:cNvPr>
        <xdr:cNvSpPr txBox="1"/>
      </xdr:nvSpPr>
      <xdr:spPr>
        <a:xfrm>
          <a:off x="12611744" y="1421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1" name="正方形/長方形 780">
          <a:extLst>
            <a:ext uri="{FF2B5EF4-FFF2-40B4-BE49-F238E27FC236}">
              <a16:creationId xmlns:a16="http://schemas.microsoft.com/office/drawing/2014/main" id="{00000000-0008-0000-0F00-00000D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2" name="正方形/長方形 781">
          <a:extLst>
            <a:ext uri="{FF2B5EF4-FFF2-40B4-BE49-F238E27FC236}">
              <a16:creationId xmlns:a16="http://schemas.microsoft.com/office/drawing/2014/main" id="{00000000-0008-0000-0F00-00000E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3" name="正方形/長方形 782">
          <a:extLst>
            <a:ext uri="{FF2B5EF4-FFF2-40B4-BE49-F238E27FC236}">
              <a16:creationId xmlns:a16="http://schemas.microsoft.com/office/drawing/2014/main" id="{00000000-0008-0000-0F00-00000F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4" name="正方形/長方形 783">
          <a:extLst>
            <a:ext uri="{FF2B5EF4-FFF2-40B4-BE49-F238E27FC236}">
              <a16:creationId xmlns:a16="http://schemas.microsoft.com/office/drawing/2014/main" id="{00000000-0008-0000-0F00-000010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5" name="正方形/長方形 784">
          <a:extLst>
            <a:ext uri="{FF2B5EF4-FFF2-40B4-BE49-F238E27FC236}">
              <a16:creationId xmlns:a16="http://schemas.microsoft.com/office/drawing/2014/main" id="{00000000-0008-0000-0F00-000011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6" name="正方形/長方形 785">
          <a:extLst>
            <a:ext uri="{FF2B5EF4-FFF2-40B4-BE49-F238E27FC236}">
              <a16:creationId xmlns:a16="http://schemas.microsoft.com/office/drawing/2014/main" id="{00000000-0008-0000-0F00-000012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7" name="正方形/長方形 786">
          <a:extLst>
            <a:ext uri="{FF2B5EF4-FFF2-40B4-BE49-F238E27FC236}">
              <a16:creationId xmlns:a16="http://schemas.microsoft.com/office/drawing/2014/main" id="{00000000-0008-0000-0F00-000013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8" name="正方形/長方形 787">
          <a:extLst>
            <a:ext uri="{FF2B5EF4-FFF2-40B4-BE49-F238E27FC236}">
              <a16:creationId xmlns:a16="http://schemas.microsoft.com/office/drawing/2014/main" id="{00000000-0008-0000-0F00-000014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9" name="テキスト ボックス 788">
          <a:extLst>
            <a:ext uri="{FF2B5EF4-FFF2-40B4-BE49-F238E27FC236}">
              <a16:creationId xmlns:a16="http://schemas.microsoft.com/office/drawing/2014/main" id="{00000000-0008-0000-0F00-000015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0" name="直線コネクタ 789">
          <a:extLst>
            <a:ext uri="{FF2B5EF4-FFF2-40B4-BE49-F238E27FC236}">
              <a16:creationId xmlns:a16="http://schemas.microsoft.com/office/drawing/2014/main" id="{00000000-0008-0000-0F00-000016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91" name="直線コネクタ 790">
          <a:extLst>
            <a:ext uri="{FF2B5EF4-FFF2-40B4-BE49-F238E27FC236}">
              <a16:creationId xmlns:a16="http://schemas.microsoft.com/office/drawing/2014/main" id="{00000000-0008-0000-0F00-00001703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2" name="テキスト ボックス 791">
          <a:extLst>
            <a:ext uri="{FF2B5EF4-FFF2-40B4-BE49-F238E27FC236}">
              <a16:creationId xmlns:a16="http://schemas.microsoft.com/office/drawing/2014/main" id="{00000000-0008-0000-0F00-00001803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3" name="直線コネクタ 792">
          <a:extLst>
            <a:ext uri="{FF2B5EF4-FFF2-40B4-BE49-F238E27FC236}">
              <a16:creationId xmlns:a16="http://schemas.microsoft.com/office/drawing/2014/main" id="{00000000-0008-0000-0F00-00001903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4" name="テキスト ボックス 793">
          <a:extLst>
            <a:ext uri="{FF2B5EF4-FFF2-40B4-BE49-F238E27FC236}">
              <a16:creationId xmlns:a16="http://schemas.microsoft.com/office/drawing/2014/main" id="{00000000-0008-0000-0F00-00001A03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5" name="直線コネクタ 794">
          <a:extLst>
            <a:ext uri="{FF2B5EF4-FFF2-40B4-BE49-F238E27FC236}">
              <a16:creationId xmlns:a16="http://schemas.microsoft.com/office/drawing/2014/main" id="{00000000-0008-0000-0F00-00001B03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6" name="テキスト ボックス 795">
          <a:extLst>
            <a:ext uri="{FF2B5EF4-FFF2-40B4-BE49-F238E27FC236}">
              <a16:creationId xmlns:a16="http://schemas.microsoft.com/office/drawing/2014/main" id="{00000000-0008-0000-0F00-00001C03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7" name="直線コネクタ 796">
          <a:extLst>
            <a:ext uri="{FF2B5EF4-FFF2-40B4-BE49-F238E27FC236}">
              <a16:creationId xmlns:a16="http://schemas.microsoft.com/office/drawing/2014/main" id="{00000000-0008-0000-0F00-00001D03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8" name="テキスト ボックス 797">
          <a:extLst>
            <a:ext uri="{FF2B5EF4-FFF2-40B4-BE49-F238E27FC236}">
              <a16:creationId xmlns:a16="http://schemas.microsoft.com/office/drawing/2014/main" id="{00000000-0008-0000-0F00-00001E03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9" name="直線コネクタ 798">
          <a:extLst>
            <a:ext uri="{FF2B5EF4-FFF2-40B4-BE49-F238E27FC236}">
              <a16:creationId xmlns:a16="http://schemas.microsoft.com/office/drawing/2014/main" id="{00000000-0008-0000-0F00-00001F03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00" name="テキスト ボックス 799">
          <a:extLst>
            <a:ext uri="{FF2B5EF4-FFF2-40B4-BE49-F238E27FC236}">
              <a16:creationId xmlns:a16="http://schemas.microsoft.com/office/drawing/2014/main" id="{00000000-0008-0000-0F00-00002003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1" name="直線コネクタ 800">
          <a:extLst>
            <a:ext uri="{FF2B5EF4-FFF2-40B4-BE49-F238E27FC236}">
              <a16:creationId xmlns:a16="http://schemas.microsoft.com/office/drawing/2014/main" id="{00000000-0008-0000-0F00-00002103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2" name="テキスト ボックス 801">
          <a:extLst>
            <a:ext uri="{FF2B5EF4-FFF2-40B4-BE49-F238E27FC236}">
              <a16:creationId xmlns:a16="http://schemas.microsoft.com/office/drawing/2014/main" id="{00000000-0008-0000-0F00-00002203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a:extLst>
            <a:ext uri="{FF2B5EF4-FFF2-40B4-BE49-F238E27FC236}">
              <a16:creationId xmlns:a16="http://schemas.microsoft.com/office/drawing/2014/main" id="{00000000-0008-0000-0F00-000023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a:extLst>
            <a:ext uri="{FF2B5EF4-FFF2-40B4-BE49-F238E27FC236}">
              <a16:creationId xmlns:a16="http://schemas.microsoft.com/office/drawing/2014/main" id="{00000000-0008-0000-0F00-000024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a:extLst>
            <a:ext uri="{FF2B5EF4-FFF2-40B4-BE49-F238E27FC236}">
              <a16:creationId xmlns:a16="http://schemas.microsoft.com/office/drawing/2014/main" id="{00000000-0008-0000-0F00-000025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51163</xdr:rowOff>
    </xdr:from>
    <xdr:to>
      <xdr:col>116</xdr:col>
      <xdr:colOff>62864</xdr:colOff>
      <xdr:row>86</xdr:row>
      <xdr:rowOff>157843</xdr:rowOff>
    </xdr:to>
    <xdr:cxnSp macro="">
      <xdr:nvCxnSpPr>
        <xdr:cNvPr id="806" name="直線コネクタ 805">
          <a:extLst>
            <a:ext uri="{FF2B5EF4-FFF2-40B4-BE49-F238E27FC236}">
              <a16:creationId xmlns:a16="http://schemas.microsoft.com/office/drawing/2014/main" id="{00000000-0008-0000-0F00-000026030000}"/>
            </a:ext>
          </a:extLst>
        </xdr:cNvPr>
        <xdr:cNvCxnSpPr/>
      </xdr:nvCxnSpPr>
      <xdr:spPr>
        <a:xfrm flipV="1">
          <a:off x="22160864" y="13424263"/>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161670</xdr:rowOff>
    </xdr:from>
    <xdr:ext cx="469744" cy="259045"/>
    <xdr:sp macro="" textlink="">
      <xdr:nvSpPr>
        <xdr:cNvPr id="807" name="【消防施設】&#10;一人当たり面積最小値テキスト">
          <a:extLst>
            <a:ext uri="{FF2B5EF4-FFF2-40B4-BE49-F238E27FC236}">
              <a16:creationId xmlns:a16="http://schemas.microsoft.com/office/drawing/2014/main" id="{00000000-0008-0000-0F00-000027030000}"/>
            </a:ext>
          </a:extLst>
        </xdr:cNvPr>
        <xdr:cNvSpPr txBox="1"/>
      </xdr:nvSpPr>
      <xdr:spPr>
        <a:xfrm>
          <a:off x="22199600" y="1490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157843</xdr:rowOff>
    </xdr:from>
    <xdr:to>
      <xdr:col>116</xdr:col>
      <xdr:colOff>152400</xdr:colOff>
      <xdr:row>86</xdr:row>
      <xdr:rowOff>157843</xdr:rowOff>
    </xdr:to>
    <xdr:cxnSp macro="">
      <xdr:nvCxnSpPr>
        <xdr:cNvPr id="808" name="直線コネクタ 807">
          <a:extLst>
            <a:ext uri="{FF2B5EF4-FFF2-40B4-BE49-F238E27FC236}">
              <a16:creationId xmlns:a16="http://schemas.microsoft.com/office/drawing/2014/main" id="{00000000-0008-0000-0F00-000028030000}"/>
            </a:ext>
          </a:extLst>
        </xdr:cNvPr>
        <xdr:cNvCxnSpPr/>
      </xdr:nvCxnSpPr>
      <xdr:spPr>
        <a:xfrm>
          <a:off x="22072600" y="1490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169290</xdr:rowOff>
    </xdr:from>
    <xdr:ext cx="469744" cy="259045"/>
    <xdr:sp macro="" textlink="">
      <xdr:nvSpPr>
        <xdr:cNvPr id="809" name="【消防施設】&#10;一人当たり面積最大値テキスト">
          <a:extLst>
            <a:ext uri="{FF2B5EF4-FFF2-40B4-BE49-F238E27FC236}">
              <a16:creationId xmlns:a16="http://schemas.microsoft.com/office/drawing/2014/main" id="{00000000-0008-0000-0F00-000029030000}"/>
            </a:ext>
          </a:extLst>
        </xdr:cNvPr>
        <xdr:cNvSpPr txBox="1"/>
      </xdr:nvSpPr>
      <xdr:spPr>
        <a:xfrm>
          <a:off x="22199600" y="13199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51163</xdr:rowOff>
    </xdr:from>
    <xdr:to>
      <xdr:col>116</xdr:col>
      <xdr:colOff>152400</xdr:colOff>
      <xdr:row>78</xdr:row>
      <xdr:rowOff>51163</xdr:rowOff>
    </xdr:to>
    <xdr:cxnSp macro="">
      <xdr:nvCxnSpPr>
        <xdr:cNvPr id="810" name="直線コネクタ 809">
          <a:extLst>
            <a:ext uri="{FF2B5EF4-FFF2-40B4-BE49-F238E27FC236}">
              <a16:creationId xmlns:a16="http://schemas.microsoft.com/office/drawing/2014/main" id="{00000000-0008-0000-0F00-00002A030000}"/>
            </a:ext>
          </a:extLst>
        </xdr:cNvPr>
        <xdr:cNvCxnSpPr/>
      </xdr:nvCxnSpPr>
      <xdr:spPr>
        <a:xfrm>
          <a:off x="22072600" y="1342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163121</xdr:rowOff>
    </xdr:from>
    <xdr:ext cx="469744" cy="259045"/>
    <xdr:sp macro="" textlink="">
      <xdr:nvSpPr>
        <xdr:cNvPr id="811" name="【消防施設】&#10;一人当たり面積平均値テキスト">
          <a:extLst>
            <a:ext uri="{FF2B5EF4-FFF2-40B4-BE49-F238E27FC236}">
              <a16:creationId xmlns:a16="http://schemas.microsoft.com/office/drawing/2014/main" id="{00000000-0008-0000-0F00-00002B030000}"/>
            </a:ext>
          </a:extLst>
        </xdr:cNvPr>
        <xdr:cNvSpPr txBox="1"/>
      </xdr:nvSpPr>
      <xdr:spPr>
        <a:xfrm>
          <a:off x="22199600" y="145649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140244</xdr:rowOff>
    </xdr:from>
    <xdr:to>
      <xdr:col>116</xdr:col>
      <xdr:colOff>114300</xdr:colOff>
      <xdr:row>86</xdr:row>
      <xdr:rowOff>70394</xdr:rowOff>
    </xdr:to>
    <xdr:sp macro="" textlink="">
      <xdr:nvSpPr>
        <xdr:cNvPr id="812" name="フローチャート: 判断 811">
          <a:extLst>
            <a:ext uri="{FF2B5EF4-FFF2-40B4-BE49-F238E27FC236}">
              <a16:creationId xmlns:a16="http://schemas.microsoft.com/office/drawing/2014/main" id="{00000000-0008-0000-0F00-00002C030000}"/>
            </a:ext>
          </a:extLst>
        </xdr:cNvPr>
        <xdr:cNvSpPr/>
      </xdr:nvSpPr>
      <xdr:spPr>
        <a:xfrm>
          <a:off x="22110700" y="14713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162016</xdr:rowOff>
    </xdr:from>
    <xdr:to>
      <xdr:col>112</xdr:col>
      <xdr:colOff>38100</xdr:colOff>
      <xdr:row>86</xdr:row>
      <xdr:rowOff>92166</xdr:rowOff>
    </xdr:to>
    <xdr:sp macro="" textlink="">
      <xdr:nvSpPr>
        <xdr:cNvPr id="813" name="フローチャート: 判断 812">
          <a:extLst>
            <a:ext uri="{FF2B5EF4-FFF2-40B4-BE49-F238E27FC236}">
              <a16:creationId xmlns:a16="http://schemas.microsoft.com/office/drawing/2014/main" id="{00000000-0008-0000-0F00-00002D030000}"/>
            </a:ext>
          </a:extLst>
        </xdr:cNvPr>
        <xdr:cNvSpPr/>
      </xdr:nvSpPr>
      <xdr:spPr>
        <a:xfrm>
          <a:off x="21272500" y="1473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163105</xdr:rowOff>
    </xdr:from>
    <xdr:to>
      <xdr:col>107</xdr:col>
      <xdr:colOff>101600</xdr:colOff>
      <xdr:row>86</xdr:row>
      <xdr:rowOff>93255</xdr:rowOff>
    </xdr:to>
    <xdr:sp macro="" textlink="">
      <xdr:nvSpPr>
        <xdr:cNvPr id="814" name="フローチャート: 判断 813">
          <a:extLst>
            <a:ext uri="{FF2B5EF4-FFF2-40B4-BE49-F238E27FC236}">
              <a16:creationId xmlns:a16="http://schemas.microsoft.com/office/drawing/2014/main" id="{00000000-0008-0000-0F00-00002E030000}"/>
            </a:ext>
          </a:extLst>
        </xdr:cNvPr>
        <xdr:cNvSpPr/>
      </xdr:nvSpPr>
      <xdr:spPr>
        <a:xfrm>
          <a:off x="20383500" y="1473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160927</xdr:rowOff>
    </xdr:from>
    <xdr:to>
      <xdr:col>102</xdr:col>
      <xdr:colOff>165100</xdr:colOff>
      <xdr:row>86</xdr:row>
      <xdr:rowOff>91077</xdr:rowOff>
    </xdr:to>
    <xdr:sp macro="" textlink="">
      <xdr:nvSpPr>
        <xdr:cNvPr id="815" name="フローチャート: 判断 814">
          <a:extLst>
            <a:ext uri="{FF2B5EF4-FFF2-40B4-BE49-F238E27FC236}">
              <a16:creationId xmlns:a16="http://schemas.microsoft.com/office/drawing/2014/main" id="{00000000-0008-0000-0F00-00002F030000}"/>
            </a:ext>
          </a:extLst>
        </xdr:cNvPr>
        <xdr:cNvSpPr/>
      </xdr:nvSpPr>
      <xdr:spPr>
        <a:xfrm>
          <a:off x="19494500" y="14734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3629</xdr:rowOff>
    </xdr:from>
    <xdr:to>
      <xdr:col>98</xdr:col>
      <xdr:colOff>38100</xdr:colOff>
      <xdr:row>86</xdr:row>
      <xdr:rowOff>105229</xdr:rowOff>
    </xdr:to>
    <xdr:sp macro="" textlink="">
      <xdr:nvSpPr>
        <xdr:cNvPr id="816" name="フローチャート: 判断 815">
          <a:extLst>
            <a:ext uri="{FF2B5EF4-FFF2-40B4-BE49-F238E27FC236}">
              <a16:creationId xmlns:a16="http://schemas.microsoft.com/office/drawing/2014/main" id="{00000000-0008-0000-0F00-000030030000}"/>
            </a:ext>
          </a:extLst>
        </xdr:cNvPr>
        <xdr:cNvSpPr/>
      </xdr:nvSpPr>
      <xdr:spPr>
        <a:xfrm>
          <a:off x="18605500" y="14748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00000000-0008-0000-0F00-000031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0000000-0008-0000-0F00-000032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0000000-0008-0000-0F00-000033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00000000-0008-0000-0F00-000034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00000000-0008-0000-0F00-000035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13426</xdr:rowOff>
    </xdr:from>
    <xdr:to>
      <xdr:col>116</xdr:col>
      <xdr:colOff>114300</xdr:colOff>
      <xdr:row>86</xdr:row>
      <xdr:rowOff>115026</xdr:rowOff>
    </xdr:to>
    <xdr:sp macro="" textlink="">
      <xdr:nvSpPr>
        <xdr:cNvPr id="822" name="楕円 821">
          <a:extLst>
            <a:ext uri="{FF2B5EF4-FFF2-40B4-BE49-F238E27FC236}">
              <a16:creationId xmlns:a16="http://schemas.microsoft.com/office/drawing/2014/main" id="{00000000-0008-0000-0F00-000036030000}"/>
            </a:ext>
          </a:extLst>
        </xdr:cNvPr>
        <xdr:cNvSpPr/>
      </xdr:nvSpPr>
      <xdr:spPr>
        <a:xfrm>
          <a:off x="22110700" y="1475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118672</xdr:rowOff>
    </xdr:from>
    <xdr:ext cx="469744" cy="259045"/>
    <xdr:sp macro="" textlink="">
      <xdr:nvSpPr>
        <xdr:cNvPr id="823" name="【消防施設】&#10;一人当たり面積該当値テキスト">
          <a:extLst>
            <a:ext uri="{FF2B5EF4-FFF2-40B4-BE49-F238E27FC236}">
              <a16:creationId xmlns:a16="http://schemas.microsoft.com/office/drawing/2014/main" id="{00000000-0008-0000-0F00-000037030000}"/>
            </a:ext>
          </a:extLst>
        </xdr:cNvPr>
        <xdr:cNvSpPr txBox="1"/>
      </xdr:nvSpPr>
      <xdr:spPr>
        <a:xfrm>
          <a:off x="22199600" y="14691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18869</xdr:rowOff>
    </xdr:from>
    <xdr:to>
      <xdr:col>112</xdr:col>
      <xdr:colOff>38100</xdr:colOff>
      <xdr:row>86</xdr:row>
      <xdr:rowOff>120469</xdr:rowOff>
    </xdr:to>
    <xdr:sp macro="" textlink="">
      <xdr:nvSpPr>
        <xdr:cNvPr id="824" name="楕円 823">
          <a:extLst>
            <a:ext uri="{FF2B5EF4-FFF2-40B4-BE49-F238E27FC236}">
              <a16:creationId xmlns:a16="http://schemas.microsoft.com/office/drawing/2014/main" id="{00000000-0008-0000-0F00-000038030000}"/>
            </a:ext>
          </a:extLst>
        </xdr:cNvPr>
        <xdr:cNvSpPr/>
      </xdr:nvSpPr>
      <xdr:spPr>
        <a:xfrm>
          <a:off x="21272500" y="1476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64226</xdr:rowOff>
    </xdr:from>
    <xdr:to>
      <xdr:col>116</xdr:col>
      <xdr:colOff>63500</xdr:colOff>
      <xdr:row>86</xdr:row>
      <xdr:rowOff>69669</xdr:rowOff>
    </xdr:to>
    <xdr:cxnSp macro="">
      <xdr:nvCxnSpPr>
        <xdr:cNvPr id="825" name="直線コネクタ 824">
          <a:extLst>
            <a:ext uri="{FF2B5EF4-FFF2-40B4-BE49-F238E27FC236}">
              <a16:creationId xmlns:a16="http://schemas.microsoft.com/office/drawing/2014/main" id="{00000000-0008-0000-0F00-000039030000}"/>
            </a:ext>
          </a:extLst>
        </xdr:cNvPr>
        <xdr:cNvCxnSpPr/>
      </xdr:nvCxnSpPr>
      <xdr:spPr>
        <a:xfrm flipV="1">
          <a:off x="21323300" y="14808926"/>
          <a:ext cx="8382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19957</xdr:rowOff>
    </xdr:from>
    <xdr:to>
      <xdr:col>107</xdr:col>
      <xdr:colOff>101600</xdr:colOff>
      <xdr:row>86</xdr:row>
      <xdr:rowOff>121557</xdr:rowOff>
    </xdr:to>
    <xdr:sp macro="" textlink="">
      <xdr:nvSpPr>
        <xdr:cNvPr id="826" name="楕円 825">
          <a:extLst>
            <a:ext uri="{FF2B5EF4-FFF2-40B4-BE49-F238E27FC236}">
              <a16:creationId xmlns:a16="http://schemas.microsoft.com/office/drawing/2014/main" id="{00000000-0008-0000-0F00-00003A030000}"/>
            </a:ext>
          </a:extLst>
        </xdr:cNvPr>
        <xdr:cNvSpPr/>
      </xdr:nvSpPr>
      <xdr:spPr>
        <a:xfrm>
          <a:off x="20383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69669</xdr:rowOff>
    </xdr:from>
    <xdr:to>
      <xdr:col>111</xdr:col>
      <xdr:colOff>177800</xdr:colOff>
      <xdr:row>86</xdr:row>
      <xdr:rowOff>70757</xdr:rowOff>
    </xdr:to>
    <xdr:cxnSp macro="">
      <xdr:nvCxnSpPr>
        <xdr:cNvPr id="827" name="直線コネクタ 826">
          <a:extLst>
            <a:ext uri="{FF2B5EF4-FFF2-40B4-BE49-F238E27FC236}">
              <a16:creationId xmlns:a16="http://schemas.microsoft.com/office/drawing/2014/main" id="{00000000-0008-0000-0F00-00003B030000}"/>
            </a:ext>
          </a:extLst>
        </xdr:cNvPr>
        <xdr:cNvCxnSpPr/>
      </xdr:nvCxnSpPr>
      <xdr:spPr>
        <a:xfrm flipV="1">
          <a:off x="20434300" y="14814369"/>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22134</xdr:rowOff>
    </xdr:from>
    <xdr:to>
      <xdr:col>102</xdr:col>
      <xdr:colOff>165100</xdr:colOff>
      <xdr:row>86</xdr:row>
      <xdr:rowOff>123734</xdr:rowOff>
    </xdr:to>
    <xdr:sp macro="" textlink="">
      <xdr:nvSpPr>
        <xdr:cNvPr id="828" name="楕円 827">
          <a:extLst>
            <a:ext uri="{FF2B5EF4-FFF2-40B4-BE49-F238E27FC236}">
              <a16:creationId xmlns:a16="http://schemas.microsoft.com/office/drawing/2014/main" id="{00000000-0008-0000-0F00-00003C030000}"/>
            </a:ext>
          </a:extLst>
        </xdr:cNvPr>
        <xdr:cNvSpPr/>
      </xdr:nvSpPr>
      <xdr:spPr>
        <a:xfrm>
          <a:off x="19494500" y="1476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70757</xdr:rowOff>
    </xdr:from>
    <xdr:to>
      <xdr:col>107</xdr:col>
      <xdr:colOff>50800</xdr:colOff>
      <xdr:row>86</xdr:row>
      <xdr:rowOff>72934</xdr:rowOff>
    </xdr:to>
    <xdr:cxnSp macro="">
      <xdr:nvCxnSpPr>
        <xdr:cNvPr id="829" name="直線コネクタ 828">
          <a:extLst>
            <a:ext uri="{FF2B5EF4-FFF2-40B4-BE49-F238E27FC236}">
              <a16:creationId xmlns:a16="http://schemas.microsoft.com/office/drawing/2014/main" id="{00000000-0008-0000-0F00-00003D030000}"/>
            </a:ext>
          </a:extLst>
        </xdr:cNvPr>
        <xdr:cNvCxnSpPr/>
      </xdr:nvCxnSpPr>
      <xdr:spPr>
        <a:xfrm flipV="1">
          <a:off x="19545300" y="14815457"/>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24312</xdr:rowOff>
    </xdr:from>
    <xdr:to>
      <xdr:col>98</xdr:col>
      <xdr:colOff>38100</xdr:colOff>
      <xdr:row>86</xdr:row>
      <xdr:rowOff>125912</xdr:rowOff>
    </xdr:to>
    <xdr:sp macro="" textlink="">
      <xdr:nvSpPr>
        <xdr:cNvPr id="830" name="楕円 829">
          <a:extLst>
            <a:ext uri="{FF2B5EF4-FFF2-40B4-BE49-F238E27FC236}">
              <a16:creationId xmlns:a16="http://schemas.microsoft.com/office/drawing/2014/main" id="{00000000-0008-0000-0F00-00003E030000}"/>
            </a:ext>
          </a:extLst>
        </xdr:cNvPr>
        <xdr:cNvSpPr/>
      </xdr:nvSpPr>
      <xdr:spPr>
        <a:xfrm>
          <a:off x="18605500" y="1476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72934</xdr:rowOff>
    </xdr:from>
    <xdr:to>
      <xdr:col>102</xdr:col>
      <xdr:colOff>114300</xdr:colOff>
      <xdr:row>86</xdr:row>
      <xdr:rowOff>75112</xdr:rowOff>
    </xdr:to>
    <xdr:cxnSp macro="">
      <xdr:nvCxnSpPr>
        <xdr:cNvPr id="831" name="直線コネクタ 830">
          <a:extLst>
            <a:ext uri="{FF2B5EF4-FFF2-40B4-BE49-F238E27FC236}">
              <a16:creationId xmlns:a16="http://schemas.microsoft.com/office/drawing/2014/main" id="{00000000-0008-0000-0F00-00003F030000}"/>
            </a:ext>
          </a:extLst>
        </xdr:cNvPr>
        <xdr:cNvCxnSpPr/>
      </xdr:nvCxnSpPr>
      <xdr:spPr>
        <a:xfrm flipV="1">
          <a:off x="18656300" y="14817634"/>
          <a:ext cx="8890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108693</xdr:rowOff>
    </xdr:from>
    <xdr:ext cx="469744" cy="259045"/>
    <xdr:sp macro="" textlink="">
      <xdr:nvSpPr>
        <xdr:cNvPr id="832" name="n_1aveValue【消防施設】&#10;一人当たり面積">
          <a:extLst>
            <a:ext uri="{FF2B5EF4-FFF2-40B4-BE49-F238E27FC236}">
              <a16:creationId xmlns:a16="http://schemas.microsoft.com/office/drawing/2014/main" id="{00000000-0008-0000-0F00-000040030000}"/>
            </a:ext>
          </a:extLst>
        </xdr:cNvPr>
        <xdr:cNvSpPr txBox="1"/>
      </xdr:nvSpPr>
      <xdr:spPr>
        <a:xfrm>
          <a:off x="21075727" y="14510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109782</xdr:rowOff>
    </xdr:from>
    <xdr:ext cx="469744" cy="259045"/>
    <xdr:sp macro="" textlink="">
      <xdr:nvSpPr>
        <xdr:cNvPr id="833" name="n_2aveValue【消防施設】&#10;一人当たり面積">
          <a:extLst>
            <a:ext uri="{FF2B5EF4-FFF2-40B4-BE49-F238E27FC236}">
              <a16:creationId xmlns:a16="http://schemas.microsoft.com/office/drawing/2014/main" id="{00000000-0008-0000-0F00-000041030000}"/>
            </a:ext>
          </a:extLst>
        </xdr:cNvPr>
        <xdr:cNvSpPr txBox="1"/>
      </xdr:nvSpPr>
      <xdr:spPr>
        <a:xfrm>
          <a:off x="20199427" y="14511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107604</xdr:rowOff>
    </xdr:from>
    <xdr:ext cx="469744" cy="259045"/>
    <xdr:sp macro="" textlink="">
      <xdr:nvSpPr>
        <xdr:cNvPr id="834" name="n_3aveValue【消防施設】&#10;一人当たり面積">
          <a:extLst>
            <a:ext uri="{FF2B5EF4-FFF2-40B4-BE49-F238E27FC236}">
              <a16:creationId xmlns:a16="http://schemas.microsoft.com/office/drawing/2014/main" id="{00000000-0008-0000-0F00-000042030000}"/>
            </a:ext>
          </a:extLst>
        </xdr:cNvPr>
        <xdr:cNvSpPr txBox="1"/>
      </xdr:nvSpPr>
      <xdr:spPr>
        <a:xfrm>
          <a:off x="19310427" y="14509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121756</xdr:rowOff>
    </xdr:from>
    <xdr:ext cx="469744" cy="259045"/>
    <xdr:sp macro="" textlink="">
      <xdr:nvSpPr>
        <xdr:cNvPr id="835" name="n_4aveValue【消防施設】&#10;一人当たり面積">
          <a:extLst>
            <a:ext uri="{FF2B5EF4-FFF2-40B4-BE49-F238E27FC236}">
              <a16:creationId xmlns:a16="http://schemas.microsoft.com/office/drawing/2014/main" id="{00000000-0008-0000-0F00-000043030000}"/>
            </a:ext>
          </a:extLst>
        </xdr:cNvPr>
        <xdr:cNvSpPr txBox="1"/>
      </xdr:nvSpPr>
      <xdr:spPr>
        <a:xfrm>
          <a:off x="18421427" y="14523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111596</xdr:rowOff>
    </xdr:from>
    <xdr:ext cx="469744" cy="259045"/>
    <xdr:sp macro="" textlink="">
      <xdr:nvSpPr>
        <xdr:cNvPr id="836" name="n_1mainValue【消防施設】&#10;一人当たり面積">
          <a:extLst>
            <a:ext uri="{FF2B5EF4-FFF2-40B4-BE49-F238E27FC236}">
              <a16:creationId xmlns:a16="http://schemas.microsoft.com/office/drawing/2014/main" id="{00000000-0008-0000-0F00-000044030000}"/>
            </a:ext>
          </a:extLst>
        </xdr:cNvPr>
        <xdr:cNvSpPr txBox="1"/>
      </xdr:nvSpPr>
      <xdr:spPr>
        <a:xfrm>
          <a:off x="21075727" y="14856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112684</xdr:rowOff>
    </xdr:from>
    <xdr:ext cx="469744" cy="259045"/>
    <xdr:sp macro="" textlink="">
      <xdr:nvSpPr>
        <xdr:cNvPr id="837" name="n_2mainValue【消防施設】&#10;一人当たり面積">
          <a:extLst>
            <a:ext uri="{FF2B5EF4-FFF2-40B4-BE49-F238E27FC236}">
              <a16:creationId xmlns:a16="http://schemas.microsoft.com/office/drawing/2014/main" id="{00000000-0008-0000-0F00-000045030000}"/>
            </a:ext>
          </a:extLst>
        </xdr:cNvPr>
        <xdr:cNvSpPr txBox="1"/>
      </xdr:nvSpPr>
      <xdr:spPr>
        <a:xfrm>
          <a:off x="2019942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114861</xdr:rowOff>
    </xdr:from>
    <xdr:ext cx="469744" cy="259045"/>
    <xdr:sp macro="" textlink="">
      <xdr:nvSpPr>
        <xdr:cNvPr id="838" name="n_3mainValue【消防施設】&#10;一人当たり面積">
          <a:extLst>
            <a:ext uri="{FF2B5EF4-FFF2-40B4-BE49-F238E27FC236}">
              <a16:creationId xmlns:a16="http://schemas.microsoft.com/office/drawing/2014/main" id="{00000000-0008-0000-0F00-000046030000}"/>
            </a:ext>
          </a:extLst>
        </xdr:cNvPr>
        <xdr:cNvSpPr txBox="1"/>
      </xdr:nvSpPr>
      <xdr:spPr>
        <a:xfrm>
          <a:off x="19310427" y="14859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117039</xdr:rowOff>
    </xdr:from>
    <xdr:ext cx="469744" cy="259045"/>
    <xdr:sp macro="" textlink="">
      <xdr:nvSpPr>
        <xdr:cNvPr id="839" name="n_4mainValue【消防施設】&#10;一人当たり面積">
          <a:extLst>
            <a:ext uri="{FF2B5EF4-FFF2-40B4-BE49-F238E27FC236}">
              <a16:creationId xmlns:a16="http://schemas.microsoft.com/office/drawing/2014/main" id="{00000000-0008-0000-0F00-000047030000}"/>
            </a:ext>
          </a:extLst>
        </xdr:cNvPr>
        <xdr:cNvSpPr txBox="1"/>
      </xdr:nvSpPr>
      <xdr:spPr>
        <a:xfrm>
          <a:off x="18421427" y="1486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a:extLst>
            <a:ext uri="{FF2B5EF4-FFF2-40B4-BE49-F238E27FC236}">
              <a16:creationId xmlns:a16="http://schemas.microsoft.com/office/drawing/2014/main" id="{00000000-0008-0000-0F00-000048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a:extLst>
            <a:ext uri="{FF2B5EF4-FFF2-40B4-BE49-F238E27FC236}">
              <a16:creationId xmlns:a16="http://schemas.microsoft.com/office/drawing/2014/main" id="{00000000-0008-0000-0F00-000049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a:extLst>
            <a:ext uri="{FF2B5EF4-FFF2-40B4-BE49-F238E27FC236}">
              <a16:creationId xmlns:a16="http://schemas.microsoft.com/office/drawing/2014/main" id="{00000000-0008-0000-0F00-00004A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a:extLst>
            <a:ext uri="{FF2B5EF4-FFF2-40B4-BE49-F238E27FC236}">
              <a16:creationId xmlns:a16="http://schemas.microsoft.com/office/drawing/2014/main" id="{00000000-0008-0000-0F00-00004B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a:extLst>
            <a:ext uri="{FF2B5EF4-FFF2-40B4-BE49-F238E27FC236}">
              <a16:creationId xmlns:a16="http://schemas.microsoft.com/office/drawing/2014/main" id="{00000000-0008-0000-0F00-00004C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a:extLst>
            <a:ext uri="{FF2B5EF4-FFF2-40B4-BE49-F238E27FC236}">
              <a16:creationId xmlns:a16="http://schemas.microsoft.com/office/drawing/2014/main" id="{00000000-0008-0000-0F00-00004D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a:extLst>
            <a:ext uri="{FF2B5EF4-FFF2-40B4-BE49-F238E27FC236}">
              <a16:creationId xmlns:a16="http://schemas.microsoft.com/office/drawing/2014/main" id="{00000000-0008-0000-0F00-00004E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a:extLst>
            <a:ext uri="{FF2B5EF4-FFF2-40B4-BE49-F238E27FC236}">
              <a16:creationId xmlns:a16="http://schemas.microsoft.com/office/drawing/2014/main" id="{00000000-0008-0000-0F00-00004F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a:extLst>
            <a:ext uri="{FF2B5EF4-FFF2-40B4-BE49-F238E27FC236}">
              <a16:creationId xmlns:a16="http://schemas.microsoft.com/office/drawing/2014/main" id="{00000000-0008-0000-0F00-000050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a:extLst>
            <a:ext uri="{FF2B5EF4-FFF2-40B4-BE49-F238E27FC236}">
              <a16:creationId xmlns:a16="http://schemas.microsoft.com/office/drawing/2014/main" id="{00000000-0008-0000-0F00-000051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a:extLst>
            <a:ext uri="{FF2B5EF4-FFF2-40B4-BE49-F238E27FC236}">
              <a16:creationId xmlns:a16="http://schemas.microsoft.com/office/drawing/2014/main" id="{00000000-0008-0000-0F00-000052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1" name="直線コネクタ 850">
          <a:extLst>
            <a:ext uri="{FF2B5EF4-FFF2-40B4-BE49-F238E27FC236}">
              <a16:creationId xmlns:a16="http://schemas.microsoft.com/office/drawing/2014/main" id="{00000000-0008-0000-0F00-000053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2" name="テキスト ボックス 851">
          <a:extLst>
            <a:ext uri="{FF2B5EF4-FFF2-40B4-BE49-F238E27FC236}">
              <a16:creationId xmlns:a16="http://schemas.microsoft.com/office/drawing/2014/main" id="{00000000-0008-0000-0F00-000054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3" name="直線コネクタ 852">
          <a:extLst>
            <a:ext uri="{FF2B5EF4-FFF2-40B4-BE49-F238E27FC236}">
              <a16:creationId xmlns:a16="http://schemas.microsoft.com/office/drawing/2014/main" id="{00000000-0008-0000-0F00-000055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4" name="テキスト ボックス 853">
          <a:extLst>
            <a:ext uri="{FF2B5EF4-FFF2-40B4-BE49-F238E27FC236}">
              <a16:creationId xmlns:a16="http://schemas.microsoft.com/office/drawing/2014/main" id="{00000000-0008-0000-0F00-000056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5" name="直線コネクタ 854">
          <a:extLst>
            <a:ext uri="{FF2B5EF4-FFF2-40B4-BE49-F238E27FC236}">
              <a16:creationId xmlns:a16="http://schemas.microsoft.com/office/drawing/2014/main" id="{00000000-0008-0000-0F00-000057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6" name="テキスト ボックス 855">
          <a:extLst>
            <a:ext uri="{FF2B5EF4-FFF2-40B4-BE49-F238E27FC236}">
              <a16:creationId xmlns:a16="http://schemas.microsoft.com/office/drawing/2014/main" id="{00000000-0008-0000-0F00-000058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7" name="直線コネクタ 856">
          <a:extLst>
            <a:ext uri="{FF2B5EF4-FFF2-40B4-BE49-F238E27FC236}">
              <a16:creationId xmlns:a16="http://schemas.microsoft.com/office/drawing/2014/main" id="{00000000-0008-0000-0F00-000059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8" name="テキスト ボックス 857">
          <a:extLst>
            <a:ext uri="{FF2B5EF4-FFF2-40B4-BE49-F238E27FC236}">
              <a16:creationId xmlns:a16="http://schemas.microsoft.com/office/drawing/2014/main" id="{00000000-0008-0000-0F00-00005A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9" name="直線コネクタ 858">
          <a:extLst>
            <a:ext uri="{FF2B5EF4-FFF2-40B4-BE49-F238E27FC236}">
              <a16:creationId xmlns:a16="http://schemas.microsoft.com/office/drawing/2014/main" id="{00000000-0008-0000-0F00-00005B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0" name="テキスト ボックス 859">
          <a:extLst>
            <a:ext uri="{FF2B5EF4-FFF2-40B4-BE49-F238E27FC236}">
              <a16:creationId xmlns:a16="http://schemas.microsoft.com/office/drawing/2014/main" id="{00000000-0008-0000-0F00-00005C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1" name="直線コネクタ 860">
          <a:extLst>
            <a:ext uri="{FF2B5EF4-FFF2-40B4-BE49-F238E27FC236}">
              <a16:creationId xmlns:a16="http://schemas.microsoft.com/office/drawing/2014/main" id="{00000000-0008-0000-0F00-00005D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2" name="テキスト ボックス 861">
          <a:extLst>
            <a:ext uri="{FF2B5EF4-FFF2-40B4-BE49-F238E27FC236}">
              <a16:creationId xmlns:a16="http://schemas.microsoft.com/office/drawing/2014/main" id="{00000000-0008-0000-0F00-00005E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3" name="直線コネクタ 862">
          <a:extLst>
            <a:ext uri="{FF2B5EF4-FFF2-40B4-BE49-F238E27FC236}">
              <a16:creationId xmlns:a16="http://schemas.microsoft.com/office/drawing/2014/main" id="{00000000-0008-0000-0F00-00005F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4" name="【庁舎】&#10;有形固定資産減価償却率グラフ枠">
          <a:extLst>
            <a:ext uri="{FF2B5EF4-FFF2-40B4-BE49-F238E27FC236}">
              <a16:creationId xmlns:a16="http://schemas.microsoft.com/office/drawing/2014/main" id="{00000000-0008-0000-0F00-000060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109</xdr:row>
      <xdr:rowOff>30480</xdr:rowOff>
    </xdr:to>
    <xdr:cxnSp macro="">
      <xdr:nvCxnSpPr>
        <xdr:cNvPr id="865" name="直線コネクタ 864">
          <a:extLst>
            <a:ext uri="{FF2B5EF4-FFF2-40B4-BE49-F238E27FC236}">
              <a16:creationId xmlns:a16="http://schemas.microsoft.com/office/drawing/2014/main" id="{00000000-0008-0000-0F00-000061030000}"/>
            </a:ext>
          </a:extLst>
        </xdr:cNvPr>
        <xdr:cNvCxnSpPr/>
      </xdr:nvCxnSpPr>
      <xdr:spPr>
        <a:xfrm flipV="1">
          <a:off x="16318864" y="1716405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34307</xdr:rowOff>
    </xdr:from>
    <xdr:ext cx="405111" cy="259045"/>
    <xdr:sp macro="" textlink="">
      <xdr:nvSpPr>
        <xdr:cNvPr id="866" name="【庁舎】&#10;有形固定資産減価償却率最小値テキスト">
          <a:extLst>
            <a:ext uri="{FF2B5EF4-FFF2-40B4-BE49-F238E27FC236}">
              <a16:creationId xmlns:a16="http://schemas.microsoft.com/office/drawing/2014/main" id="{00000000-0008-0000-0F00-000062030000}"/>
            </a:ext>
          </a:extLst>
        </xdr:cNvPr>
        <xdr:cNvSpPr txBox="1"/>
      </xdr:nvSpPr>
      <xdr:spPr>
        <a:xfrm>
          <a:off x="16357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30480</xdr:rowOff>
    </xdr:from>
    <xdr:to>
      <xdr:col>86</xdr:col>
      <xdr:colOff>25400</xdr:colOff>
      <xdr:row>109</xdr:row>
      <xdr:rowOff>30480</xdr:rowOff>
    </xdr:to>
    <xdr:cxnSp macro="">
      <xdr:nvCxnSpPr>
        <xdr:cNvPr id="867" name="直線コネクタ 866">
          <a:extLst>
            <a:ext uri="{FF2B5EF4-FFF2-40B4-BE49-F238E27FC236}">
              <a16:creationId xmlns:a16="http://schemas.microsoft.com/office/drawing/2014/main" id="{00000000-0008-0000-0F00-000063030000}"/>
            </a:ext>
          </a:extLst>
        </xdr:cNvPr>
        <xdr:cNvCxnSpPr/>
      </xdr:nvCxnSpPr>
      <xdr:spPr>
        <a:xfrm>
          <a:off x="16230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340478" cy="259045"/>
    <xdr:sp macro="" textlink="">
      <xdr:nvSpPr>
        <xdr:cNvPr id="868" name="【庁舎】&#10;有形固定資産減価償却率最大値テキスト">
          <a:extLst>
            <a:ext uri="{FF2B5EF4-FFF2-40B4-BE49-F238E27FC236}">
              <a16:creationId xmlns:a16="http://schemas.microsoft.com/office/drawing/2014/main" id="{00000000-0008-0000-0F00-000064030000}"/>
            </a:ext>
          </a:extLst>
        </xdr:cNvPr>
        <xdr:cNvSpPr txBox="1"/>
      </xdr:nvSpPr>
      <xdr:spPr>
        <a:xfrm>
          <a:off x="16357600" y="1693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869" name="直線コネクタ 868">
          <a:extLst>
            <a:ext uri="{FF2B5EF4-FFF2-40B4-BE49-F238E27FC236}">
              <a16:creationId xmlns:a16="http://schemas.microsoft.com/office/drawing/2014/main" id="{00000000-0008-0000-0F00-000065030000}"/>
            </a:ext>
          </a:extLst>
        </xdr:cNvPr>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46282</xdr:rowOff>
    </xdr:from>
    <xdr:ext cx="405111" cy="259045"/>
    <xdr:sp macro="" textlink="">
      <xdr:nvSpPr>
        <xdr:cNvPr id="870" name="【庁舎】&#10;有形固定資産減価償却率平均値テキスト">
          <a:extLst>
            <a:ext uri="{FF2B5EF4-FFF2-40B4-BE49-F238E27FC236}">
              <a16:creationId xmlns:a16="http://schemas.microsoft.com/office/drawing/2014/main" id="{00000000-0008-0000-0F00-000066030000}"/>
            </a:ext>
          </a:extLst>
        </xdr:cNvPr>
        <xdr:cNvSpPr txBox="1"/>
      </xdr:nvSpPr>
      <xdr:spPr>
        <a:xfrm>
          <a:off x="16357600" y="17877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67855</xdr:rowOff>
    </xdr:from>
    <xdr:to>
      <xdr:col>85</xdr:col>
      <xdr:colOff>177800</xdr:colOff>
      <xdr:row>104</xdr:row>
      <xdr:rowOff>169455</xdr:rowOff>
    </xdr:to>
    <xdr:sp macro="" textlink="">
      <xdr:nvSpPr>
        <xdr:cNvPr id="871" name="フローチャート: 判断 870">
          <a:extLst>
            <a:ext uri="{FF2B5EF4-FFF2-40B4-BE49-F238E27FC236}">
              <a16:creationId xmlns:a16="http://schemas.microsoft.com/office/drawing/2014/main" id="{00000000-0008-0000-0F00-000067030000}"/>
            </a:ext>
          </a:extLst>
        </xdr:cNvPr>
        <xdr:cNvSpPr/>
      </xdr:nvSpPr>
      <xdr:spPr>
        <a:xfrm>
          <a:off x="162687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46627</xdr:rowOff>
    </xdr:from>
    <xdr:to>
      <xdr:col>81</xdr:col>
      <xdr:colOff>101600</xdr:colOff>
      <xdr:row>104</xdr:row>
      <xdr:rowOff>148227</xdr:rowOff>
    </xdr:to>
    <xdr:sp macro="" textlink="">
      <xdr:nvSpPr>
        <xdr:cNvPr id="872" name="フローチャート: 判断 871">
          <a:extLst>
            <a:ext uri="{FF2B5EF4-FFF2-40B4-BE49-F238E27FC236}">
              <a16:creationId xmlns:a16="http://schemas.microsoft.com/office/drawing/2014/main" id="{00000000-0008-0000-0F00-000068030000}"/>
            </a:ext>
          </a:extLst>
        </xdr:cNvPr>
        <xdr:cNvSpPr/>
      </xdr:nvSpPr>
      <xdr:spPr>
        <a:xfrm>
          <a:off x="15430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27032</xdr:rowOff>
    </xdr:from>
    <xdr:to>
      <xdr:col>76</xdr:col>
      <xdr:colOff>165100</xdr:colOff>
      <xdr:row>105</xdr:row>
      <xdr:rowOff>128632</xdr:rowOff>
    </xdr:to>
    <xdr:sp macro="" textlink="">
      <xdr:nvSpPr>
        <xdr:cNvPr id="873" name="フローチャート: 判断 872">
          <a:extLst>
            <a:ext uri="{FF2B5EF4-FFF2-40B4-BE49-F238E27FC236}">
              <a16:creationId xmlns:a16="http://schemas.microsoft.com/office/drawing/2014/main" id="{00000000-0008-0000-0F00-000069030000}"/>
            </a:ext>
          </a:extLst>
        </xdr:cNvPr>
        <xdr:cNvSpPr/>
      </xdr:nvSpPr>
      <xdr:spPr>
        <a:xfrm>
          <a:off x="14541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5806</xdr:rowOff>
    </xdr:from>
    <xdr:to>
      <xdr:col>72</xdr:col>
      <xdr:colOff>38100</xdr:colOff>
      <xdr:row>105</xdr:row>
      <xdr:rowOff>107406</xdr:rowOff>
    </xdr:to>
    <xdr:sp macro="" textlink="">
      <xdr:nvSpPr>
        <xdr:cNvPr id="874" name="フローチャート: 判断 873">
          <a:extLst>
            <a:ext uri="{FF2B5EF4-FFF2-40B4-BE49-F238E27FC236}">
              <a16:creationId xmlns:a16="http://schemas.microsoft.com/office/drawing/2014/main" id="{00000000-0008-0000-0F00-00006A030000}"/>
            </a:ext>
          </a:extLst>
        </xdr:cNvPr>
        <xdr:cNvSpPr/>
      </xdr:nvSpPr>
      <xdr:spPr>
        <a:xfrm>
          <a:off x="13652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40095</xdr:rowOff>
    </xdr:from>
    <xdr:to>
      <xdr:col>67</xdr:col>
      <xdr:colOff>101600</xdr:colOff>
      <xdr:row>105</xdr:row>
      <xdr:rowOff>141695</xdr:rowOff>
    </xdr:to>
    <xdr:sp macro="" textlink="">
      <xdr:nvSpPr>
        <xdr:cNvPr id="875" name="フローチャート: 判断 874">
          <a:extLst>
            <a:ext uri="{FF2B5EF4-FFF2-40B4-BE49-F238E27FC236}">
              <a16:creationId xmlns:a16="http://schemas.microsoft.com/office/drawing/2014/main" id="{00000000-0008-0000-0F00-00006B030000}"/>
            </a:ext>
          </a:extLst>
        </xdr:cNvPr>
        <xdr:cNvSpPr/>
      </xdr:nvSpPr>
      <xdr:spPr>
        <a:xfrm>
          <a:off x="12763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0000000-0008-0000-0F00-00006C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00000000-0008-0000-0F00-00006D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00000000-0008-0000-0F00-00006E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00000000-0008-0000-0F00-00006F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00000000-0008-0000-0F00-000070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108676</xdr:rowOff>
    </xdr:from>
    <xdr:to>
      <xdr:col>85</xdr:col>
      <xdr:colOff>177800</xdr:colOff>
      <xdr:row>104</xdr:row>
      <xdr:rowOff>38826</xdr:rowOff>
    </xdr:to>
    <xdr:sp macro="" textlink="">
      <xdr:nvSpPr>
        <xdr:cNvPr id="881" name="楕円 880">
          <a:extLst>
            <a:ext uri="{FF2B5EF4-FFF2-40B4-BE49-F238E27FC236}">
              <a16:creationId xmlns:a16="http://schemas.microsoft.com/office/drawing/2014/main" id="{00000000-0008-0000-0F00-000071030000}"/>
            </a:ext>
          </a:extLst>
        </xdr:cNvPr>
        <xdr:cNvSpPr/>
      </xdr:nvSpPr>
      <xdr:spPr>
        <a:xfrm>
          <a:off x="16268700" y="1776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131553</xdr:rowOff>
    </xdr:from>
    <xdr:ext cx="405111" cy="259045"/>
    <xdr:sp macro="" textlink="">
      <xdr:nvSpPr>
        <xdr:cNvPr id="882" name="【庁舎】&#10;有形固定資産減価償却率該当値テキスト">
          <a:extLst>
            <a:ext uri="{FF2B5EF4-FFF2-40B4-BE49-F238E27FC236}">
              <a16:creationId xmlns:a16="http://schemas.microsoft.com/office/drawing/2014/main" id="{00000000-0008-0000-0F00-000072030000}"/>
            </a:ext>
          </a:extLst>
        </xdr:cNvPr>
        <xdr:cNvSpPr txBox="1"/>
      </xdr:nvSpPr>
      <xdr:spPr>
        <a:xfrm>
          <a:off x="16357600" y="17619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90714</xdr:rowOff>
    </xdr:from>
    <xdr:to>
      <xdr:col>81</xdr:col>
      <xdr:colOff>101600</xdr:colOff>
      <xdr:row>104</xdr:row>
      <xdr:rowOff>20864</xdr:rowOff>
    </xdr:to>
    <xdr:sp macro="" textlink="">
      <xdr:nvSpPr>
        <xdr:cNvPr id="883" name="楕円 882">
          <a:extLst>
            <a:ext uri="{FF2B5EF4-FFF2-40B4-BE49-F238E27FC236}">
              <a16:creationId xmlns:a16="http://schemas.microsoft.com/office/drawing/2014/main" id="{00000000-0008-0000-0F00-000073030000}"/>
            </a:ext>
          </a:extLst>
        </xdr:cNvPr>
        <xdr:cNvSpPr/>
      </xdr:nvSpPr>
      <xdr:spPr>
        <a:xfrm>
          <a:off x="15430500" y="1775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141514</xdr:rowOff>
    </xdr:from>
    <xdr:to>
      <xdr:col>85</xdr:col>
      <xdr:colOff>127000</xdr:colOff>
      <xdr:row>103</xdr:row>
      <xdr:rowOff>159476</xdr:rowOff>
    </xdr:to>
    <xdr:cxnSp macro="">
      <xdr:nvCxnSpPr>
        <xdr:cNvPr id="884" name="直線コネクタ 883">
          <a:extLst>
            <a:ext uri="{FF2B5EF4-FFF2-40B4-BE49-F238E27FC236}">
              <a16:creationId xmlns:a16="http://schemas.microsoft.com/office/drawing/2014/main" id="{00000000-0008-0000-0F00-000074030000}"/>
            </a:ext>
          </a:extLst>
        </xdr:cNvPr>
        <xdr:cNvCxnSpPr/>
      </xdr:nvCxnSpPr>
      <xdr:spPr>
        <a:xfrm>
          <a:off x="15481300" y="17800864"/>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87449</xdr:rowOff>
    </xdr:from>
    <xdr:to>
      <xdr:col>76</xdr:col>
      <xdr:colOff>165100</xdr:colOff>
      <xdr:row>105</xdr:row>
      <xdr:rowOff>17599</xdr:rowOff>
    </xdr:to>
    <xdr:sp macro="" textlink="">
      <xdr:nvSpPr>
        <xdr:cNvPr id="885" name="楕円 884">
          <a:extLst>
            <a:ext uri="{FF2B5EF4-FFF2-40B4-BE49-F238E27FC236}">
              <a16:creationId xmlns:a16="http://schemas.microsoft.com/office/drawing/2014/main" id="{00000000-0008-0000-0F00-000075030000}"/>
            </a:ext>
          </a:extLst>
        </xdr:cNvPr>
        <xdr:cNvSpPr/>
      </xdr:nvSpPr>
      <xdr:spPr>
        <a:xfrm>
          <a:off x="14541500" y="1791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141514</xdr:rowOff>
    </xdr:from>
    <xdr:to>
      <xdr:col>81</xdr:col>
      <xdr:colOff>50800</xdr:colOff>
      <xdr:row>104</xdr:row>
      <xdr:rowOff>138249</xdr:rowOff>
    </xdr:to>
    <xdr:cxnSp macro="">
      <xdr:nvCxnSpPr>
        <xdr:cNvPr id="886" name="直線コネクタ 885">
          <a:extLst>
            <a:ext uri="{FF2B5EF4-FFF2-40B4-BE49-F238E27FC236}">
              <a16:creationId xmlns:a16="http://schemas.microsoft.com/office/drawing/2014/main" id="{00000000-0008-0000-0F00-000076030000}"/>
            </a:ext>
          </a:extLst>
        </xdr:cNvPr>
        <xdr:cNvCxnSpPr/>
      </xdr:nvCxnSpPr>
      <xdr:spPr>
        <a:xfrm flipV="1">
          <a:off x="14592300" y="17800864"/>
          <a:ext cx="889000" cy="168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49893</xdr:rowOff>
    </xdr:from>
    <xdr:to>
      <xdr:col>72</xdr:col>
      <xdr:colOff>38100</xdr:colOff>
      <xdr:row>104</xdr:row>
      <xdr:rowOff>151493</xdr:rowOff>
    </xdr:to>
    <xdr:sp macro="" textlink="">
      <xdr:nvSpPr>
        <xdr:cNvPr id="887" name="楕円 886">
          <a:extLst>
            <a:ext uri="{FF2B5EF4-FFF2-40B4-BE49-F238E27FC236}">
              <a16:creationId xmlns:a16="http://schemas.microsoft.com/office/drawing/2014/main" id="{00000000-0008-0000-0F00-000077030000}"/>
            </a:ext>
          </a:extLst>
        </xdr:cNvPr>
        <xdr:cNvSpPr/>
      </xdr:nvSpPr>
      <xdr:spPr>
        <a:xfrm>
          <a:off x="13652500" y="1788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100693</xdr:rowOff>
    </xdr:from>
    <xdr:to>
      <xdr:col>76</xdr:col>
      <xdr:colOff>114300</xdr:colOff>
      <xdr:row>104</xdr:row>
      <xdr:rowOff>138249</xdr:rowOff>
    </xdr:to>
    <xdr:cxnSp macro="">
      <xdr:nvCxnSpPr>
        <xdr:cNvPr id="888" name="直線コネクタ 887">
          <a:extLst>
            <a:ext uri="{FF2B5EF4-FFF2-40B4-BE49-F238E27FC236}">
              <a16:creationId xmlns:a16="http://schemas.microsoft.com/office/drawing/2014/main" id="{00000000-0008-0000-0F00-000078030000}"/>
            </a:ext>
          </a:extLst>
        </xdr:cNvPr>
        <xdr:cNvCxnSpPr/>
      </xdr:nvCxnSpPr>
      <xdr:spPr>
        <a:xfrm>
          <a:off x="13703300" y="1793149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10705</xdr:rowOff>
    </xdr:from>
    <xdr:to>
      <xdr:col>67</xdr:col>
      <xdr:colOff>101600</xdr:colOff>
      <xdr:row>104</xdr:row>
      <xdr:rowOff>112305</xdr:rowOff>
    </xdr:to>
    <xdr:sp macro="" textlink="">
      <xdr:nvSpPr>
        <xdr:cNvPr id="889" name="楕円 888">
          <a:extLst>
            <a:ext uri="{FF2B5EF4-FFF2-40B4-BE49-F238E27FC236}">
              <a16:creationId xmlns:a16="http://schemas.microsoft.com/office/drawing/2014/main" id="{00000000-0008-0000-0F00-000079030000}"/>
            </a:ext>
          </a:extLst>
        </xdr:cNvPr>
        <xdr:cNvSpPr/>
      </xdr:nvSpPr>
      <xdr:spPr>
        <a:xfrm>
          <a:off x="12763500" y="1784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61505</xdr:rowOff>
    </xdr:from>
    <xdr:to>
      <xdr:col>71</xdr:col>
      <xdr:colOff>177800</xdr:colOff>
      <xdr:row>104</xdr:row>
      <xdr:rowOff>100693</xdr:rowOff>
    </xdr:to>
    <xdr:cxnSp macro="">
      <xdr:nvCxnSpPr>
        <xdr:cNvPr id="890" name="直線コネクタ 889">
          <a:extLst>
            <a:ext uri="{FF2B5EF4-FFF2-40B4-BE49-F238E27FC236}">
              <a16:creationId xmlns:a16="http://schemas.microsoft.com/office/drawing/2014/main" id="{00000000-0008-0000-0F00-00007A030000}"/>
            </a:ext>
          </a:extLst>
        </xdr:cNvPr>
        <xdr:cNvCxnSpPr/>
      </xdr:nvCxnSpPr>
      <xdr:spPr>
        <a:xfrm>
          <a:off x="12814300" y="17892305"/>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139354</xdr:rowOff>
    </xdr:from>
    <xdr:ext cx="405111" cy="259045"/>
    <xdr:sp macro="" textlink="">
      <xdr:nvSpPr>
        <xdr:cNvPr id="891" name="n_1aveValue【庁舎】&#10;有形固定資産減価償却率">
          <a:extLst>
            <a:ext uri="{FF2B5EF4-FFF2-40B4-BE49-F238E27FC236}">
              <a16:creationId xmlns:a16="http://schemas.microsoft.com/office/drawing/2014/main" id="{00000000-0008-0000-0F00-00007B030000}"/>
            </a:ext>
          </a:extLst>
        </xdr:cNvPr>
        <xdr:cNvSpPr txBox="1"/>
      </xdr:nvSpPr>
      <xdr:spPr>
        <a:xfrm>
          <a:off x="15266044" y="1797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119759</xdr:rowOff>
    </xdr:from>
    <xdr:ext cx="405111" cy="259045"/>
    <xdr:sp macro="" textlink="">
      <xdr:nvSpPr>
        <xdr:cNvPr id="892" name="n_2aveValue【庁舎】&#10;有形固定資産減価償却率">
          <a:extLst>
            <a:ext uri="{FF2B5EF4-FFF2-40B4-BE49-F238E27FC236}">
              <a16:creationId xmlns:a16="http://schemas.microsoft.com/office/drawing/2014/main" id="{00000000-0008-0000-0F00-00007C030000}"/>
            </a:ext>
          </a:extLst>
        </xdr:cNvPr>
        <xdr:cNvSpPr txBox="1"/>
      </xdr:nvSpPr>
      <xdr:spPr>
        <a:xfrm>
          <a:off x="14389744" y="1812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98533</xdr:rowOff>
    </xdr:from>
    <xdr:ext cx="405111" cy="259045"/>
    <xdr:sp macro="" textlink="">
      <xdr:nvSpPr>
        <xdr:cNvPr id="893" name="n_3aveValue【庁舎】&#10;有形固定資産減価償却率">
          <a:extLst>
            <a:ext uri="{FF2B5EF4-FFF2-40B4-BE49-F238E27FC236}">
              <a16:creationId xmlns:a16="http://schemas.microsoft.com/office/drawing/2014/main" id="{00000000-0008-0000-0F00-00007D030000}"/>
            </a:ext>
          </a:extLst>
        </xdr:cNvPr>
        <xdr:cNvSpPr txBox="1"/>
      </xdr:nvSpPr>
      <xdr:spPr>
        <a:xfrm>
          <a:off x="13500744" y="1810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132822</xdr:rowOff>
    </xdr:from>
    <xdr:ext cx="405111" cy="259045"/>
    <xdr:sp macro="" textlink="">
      <xdr:nvSpPr>
        <xdr:cNvPr id="894" name="n_4aveValue【庁舎】&#10;有形固定資産減価償却率">
          <a:extLst>
            <a:ext uri="{FF2B5EF4-FFF2-40B4-BE49-F238E27FC236}">
              <a16:creationId xmlns:a16="http://schemas.microsoft.com/office/drawing/2014/main" id="{00000000-0008-0000-0F00-00007E030000}"/>
            </a:ext>
          </a:extLst>
        </xdr:cNvPr>
        <xdr:cNvSpPr txBox="1"/>
      </xdr:nvSpPr>
      <xdr:spPr>
        <a:xfrm>
          <a:off x="12611744" y="1813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37391</xdr:rowOff>
    </xdr:from>
    <xdr:ext cx="405111" cy="259045"/>
    <xdr:sp macro="" textlink="">
      <xdr:nvSpPr>
        <xdr:cNvPr id="895" name="n_1mainValue【庁舎】&#10;有形固定資産減価償却率">
          <a:extLst>
            <a:ext uri="{FF2B5EF4-FFF2-40B4-BE49-F238E27FC236}">
              <a16:creationId xmlns:a16="http://schemas.microsoft.com/office/drawing/2014/main" id="{00000000-0008-0000-0F00-00007F030000}"/>
            </a:ext>
          </a:extLst>
        </xdr:cNvPr>
        <xdr:cNvSpPr txBox="1"/>
      </xdr:nvSpPr>
      <xdr:spPr>
        <a:xfrm>
          <a:off x="15266044" y="1752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34126</xdr:rowOff>
    </xdr:from>
    <xdr:ext cx="405111" cy="259045"/>
    <xdr:sp macro="" textlink="">
      <xdr:nvSpPr>
        <xdr:cNvPr id="896" name="n_2mainValue【庁舎】&#10;有形固定資産減価償却率">
          <a:extLst>
            <a:ext uri="{FF2B5EF4-FFF2-40B4-BE49-F238E27FC236}">
              <a16:creationId xmlns:a16="http://schemas.microsoft.com/office/drawing/2014/main" id="{00000000-0008-0000-0F00-000080030000}"/>
            </a:ext>
          </a:extLst>
        </xdr:cNvPr>
        <xdr:cNvSpPr txBox="1"/>
      </xdr:nvSpPr>
      <xdr:spPr>
        <a:xfrm>
          <a:off x="14389744" y="1769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168020</xdr:rowOff>
    </xdr:from>
    <xdr:ext cx="405111" cy="259045"/>
    <xdr:sp macro="" textlink="">
      <xdr:nvSpPr>
        <xdr:cNvPr id="897" name="n_3mainValue【庁舎】&#10;有形固定資産減価償却率">
          <a:extLst>
            <a:ext uri="{FF2B5EF4-FFF2-40B4-BE49-F238E27FC236}">
              <a16:creationId xmlns:a16="http://schemas.microsoft.com/office/drawing/2014/main" id="{00000000-0008-0000-0F00-000081030000}"/>
            </a:ext>
          </a:extLst>
        </xdr:cNvPr>
        <xdr:cNvSpPr txBox="1"/>
      </xdr:nvSpPr>
      <xdr:spPr>
        <a:xfrm>
          <a:off x="13500744" y="1765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128832</xdr:rowOff>
    </xdr:from>
    <xdr:ext cx="405111" cy="259045"/>
    <xdr:sp macro="" textlink="">
      <xdr:nvSpPr>
        <xdr:cNvPr id="898" name="n_4mainValue【庁舎】&#10;有形固定資産減価償却率">
          <a:extLst>
            <a:ext uri="{FF2B5EF4-FFF2-40B4-BE49-F238E27FC236}">
              <a16:creationId xmlns:a16="http://schemas.microsoft.com/office/drawing/2014/main" id="{00000000-0008-0000-0F00-000082030000}"/>
            </a:ext>
          </a:extLst>
        </xdr:cNvPr>
        <xdr:cNvSpPr txBox="1"/>
      </xdr:nvSpPr>
      <xdr:spPr>
        <a:xfrm>
          <a:off x="12611744" y="1761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a:extLst>
            <a:ext uri="{FF2B5EF4-FFF2-40B4-BE49-F238E27FC236}">
              <a16:creationId xmlns:a16="http://schemas.microsoft.com/office/drawing/2014/main" id="{00000000-0008-0000-0F00-000083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a:extLst>
            <a:ext uri="{FF2B5EF4-FFF2-40B4-BE49-F238E27FC236}">
              <a16:creationId xmlns:a16="http://schemas.microsoft.com/office/drawing/2014/main" id="{00000000-0008-0000-0F00-000084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a:extLst>
            <a:ext uri="{FF2B5EF4-FFF2-40B4-BE49-F238E27FC236}">
              <a16:creationId xmlns:a16="http://schemas.microsoft.com/office/drawing/2014/main" id="{00000000-0008-0000-0F00-000085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a:extLst>
            <a:ext uri="{FF2B5EF4-FFF2-40B4-BE49-F238E27FC236}">
              <a16:creationId xmlns:a16="http://schemas.microsoft.com/office/drawing/2014/main" id="{00000000-0008-0000-0F00-000086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a:extLst>
            <a:ext uri="{FF2B5EF4-FFF2-40B4-BE49-F238E27FC236}">
              <a16:creationId xmlns:a16="http://schemas.microsoft.com/office/drawing/2014/main" id="{00000000-0008-0000-0F00-000087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a:extLst>
            <a:ext uri="{FF2B5EF4-FFF2-40B4-BE49-F238E27FC236}">
              <a16:creationId xmlns:a16="http://schemas.microsoft.com/office/drawing/2014/main" id="{00000000-0008-0000-0F00-000088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a:extLst>
            <a:ext uri="{FF2B5EF4-FFF2-40B4-BE49-F238E27FC236}">
              <a16:creationId xmlns:a16="http://schemas.microsoft.com/office/drawing/2014/main" id="{00000000-0008-0000-0F00-000089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a:extLst>
            <a:ext uri="{FF2B5EF4-FFF2-40B4-BE49-F238E27FC236}">
              <a16:creationId xmlns:a16="http://schemas.microsoft.com/office/drawing/2014/main" id="{00000000-0008-0000-0F00-00008A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7" name="テキスト ボックス 906">
          <a:extLst>
            <a:ext uri="{FF2B5EF4-FFF2-40B4-BE49-F238E27FC236}">
              <a16:creationId xmlns:a16="http://schemas.microsoft.com/office/drawing/2014/main" id="{00000000-0008-0000-0F00-00008B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a:extLst>
            <a:ext uri="{FF2B5EF4-FFF2-40B4-BE49-F238E27FC236}">
              <a16:creationId xmlns:a16="http://schemas.microsoft.com/office/drawing/2014/main" id="{00000000-0008-0000-0F00-00008C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9" name="直線コネクタ 908">
          <a:extLst>
            <a:ext uri="{FF2B5EF4-FFF2-40B4-BE49-F238E27FC236}">
              <a16:creationId xmlns:a16="http://schemas.microsoft.com/office/drawing/2014/main" id="{00000000-0008-0000-0F00-00008D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0" name="テキスト ボックス 909">
          <a:extLst>
            <a:ext uri="{FF2B5EF4-FFF2-40B4-BE49-F238E27FC236}">
              <a16:creationId xmlns:a16="http://schemas.microsoft.com/office/drawing/2014/main" id="{00000000-0008-0000-0F00-00008E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1" name="直線コネクタ 910">
          <a:extLst>
            <a:ext uri="{FF2B5EF4-FFF2-40B4-BE49-F238E27FC236}">
              <a16:creationId xmlns:a16="http://schemas.microsoft.com/office/drawing/2014/main" id="{00000000-0008-0000-0F00-00008F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2" name="テキスト ボックス 911">
          <a:extLst>
            <a:ext uri="{FF2B5EF4-FFF2-40B4-BE49-F238E27FC236}">
              <a16:creationId xmlns:a16="http://schemas.microsoft.com/office/drawing/2014/main" id="{00000000-0008-0000-0F00-000090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3" name="直線コネクタ 912">
          <a:extLst>
            <a:ext uri="{FF2B5EF4-FFF2-40B4-BE49-F238E27FC236}">
              <a16:creationId xmlns:a16="http://schemas.microsoft.com/office/drawing/2014/main" id="{00000000-0008-0000-0F00-000091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4" name="テキスト ボックス 913">
          <a:extLst>
            <a:ext uri="{FF2B5EF4-FFF2-40B4-BE49-F238E27FC236}">
              <a16:creationId xmlns:a16="http://schemas.microsoft.com/office/drawing/2014/main" id="{00000000-0008-0000-0F00-000092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5" name="直線コネクタ 914">
          <a:extLst>
            <a:ext uri="{FF2B5EF4-FFF2-40B4-BE49-F238E27FC236}">
              <a16:creationId xmlns:a16="http://schemas.microsoft.com/office/drawing/2014/main" id="{00000000-0008-0000-0F00-000093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6" name="テキスト ボックス 915">
          <a:extLst>
            <a:ext uri="{FF2B5EF4-FFF2-40B4-BE49-F238E27FC236}">
              <a16:creationId xmlns:a16="http://schemas.microsoft.com/office/drawing/2014/main" id="{00000000-0008-0000-0F00-000094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7" name="直線コネクタ 916">
          <a:extLst>
            <a:ext uri="{FF2B5EF4-FFF2-40B4-BE49-F238E27FC236}">
              <a16:creationId xmlns:a16="http://schemas.microsoft.com/office/drawing/2014/main" id="{00000000-0008-0000-0F00-000095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8" name="テキスト ボックス 917">
          <a:extLst>
            <a:ext uri="{FF2B5EF4-FFF2-40B4-BE49-F238E27FC236}">
              <a16:creationId xmlns:a16="http://schemas.microsoft.com/office/drawing/2014/main" id="{00000000-0008-0000-0F00-000096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9" name="直線コネクタ 918">
          <a:extLst>
            <a:ext uri="{FF2B5EF4-FFF2-40B4-BE49-F238E27FC236}">
              <a16:creationId xmlns:a16="http://schemas.microsoft.com/office/drawing/2014/main" id="{00000000-0008-0000-0F00-000097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0" name="テキスト ボックス 919">
          <a:extLst>
            <a:ext uri="{FF2B5EF4-FFF2-40B4-BE49-F238E27FC236}">
              <a16:creationId xmlns:a16="http://schemas.microsoft.com/office/drawing/2014/main" id="{00000000-0008-0000-0F00-000098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1" name="【庁舎】&#10;一人当たり面積グラフ枠">
          <a:extLst>
            <a:ext uri="{FF2B5EF4-FFF2-40B4-BE49-F238E27FC236}">
              <a16:creationId xmlns:a16="http://schemas.microsoft.com/office/drawing/2014/main" id="{00000000-0008-0000-0F00-000099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48006</xdr:rowOff>
    </xdr:from>
    <xdr:to>
      <xdr:col>116</xdr:col>
      <xdr:colOff>62864</xdr:colOff>
      <xdr:row>108</xdr:row>
      <xdr:rowOff>134113</xdr:rowOff>
    </xdr:to>
    <xdr:cxnSp macro="">
      <xdr:nvCxnSpPr>
        <xdr:cNvPr id="922" name="直線コネクタ 921">
          <a:extLst>
            <a:ext uri="{FF2B5EF4-FFF2-40B4-BE49-F238E27FC236}">
              <a16:creationId xmlns:a16="http://schemas.microsoft.com/office/drawing/2014/main" id="{00000000-0008-0000-0F00-00009A030000}"/>
            </a:ext>
          </a:extLst>
        </xdr:cNvPr>
        <xdr:cNvCxnSpPr/>
      </xdr:nvCxnSpPr>
      <xdr:spPr>
        <a:xfrm flipV="1">
          <a:off x="22160864" y="17364456"/>
          <a:ext cx="0" cy="1286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137940</xdr:rowOff>
    </xdr:from>
    <xdr:ext cx="469744" cy="259045"/>
    <xdr:sp macro="" textlink="">
      <xdr:nvSpPr>
        <xdr:cNvPr id="923" name="【庁舎】&#10;一人当たり面積最小値テキスト">
          <a:extLst>
            <a:ext uri="{FF2B5EF4-FFF2-40B4-BE49-F238E27FC236}">
              <a16:creationId xmlns:a16="http://schemas.microsoft.com/office/drawing/2014/main" id="{00000000-0008-0000-0F00-00009B030000}"/>
            </a:ext>
          </a:extLst>
        </xdr:cNvPr>
        <xdr:cNvSpPr txBox="1"/>
      </xdr:nvSpPr>
      <xdr:spPr>
        <a:xfrm>
          <a:off x="22199600" y="18654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134113</xdr:rowOff>
    </xdr:from>
    <xdr:to>
      <xdr:col>116</xdr:col>
      <xdr:colOff>152400</xdr:colOff>
      <xdr:row>108</xdr:row>
      <xdr:rowOff>134113</xdr:rowOff>
    </xdr:to>
    <xdr:cxnSp macro="">
      <xdr:nvCxnSpPr>
        <xdr:cNvPr id="924" name="直線コネクタ 923">
          <a:extLst>
            <a:ext uri="{FF2B5EF4-FFF2-40B4-BE49-F238E27FC236}">
              <a16:creationId xmlns:a16="http://schemas.microsoft.com/office/drawing/2014/main" id="{00000000-0008-0000-0F00-00009C030000}"/>
            </a:ext>
          </a:extLst>
        </xdr:cNvPr>
        <xdr:cNvCxnSpPr/>
      </xdr:nvCxnSpPr>
      <xdr:spPr>
        <a:xfrm>
          <a:off x="22072600" y="1865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166133</xdr:rowOff>
    </xdr:from>
    <xdr:ext cx="469744" cy="259045"/>
    <xdr:sp macro="" textlink="">
      <xdr:nvSpPr>
        <xdr:cNvPr id="925" name="【庁舎】&#10;一人当たり面積最大値テキスト">
          <a:extLst>
            <a:ext uri="{FF2B5EF4-FFF2-40B4-BE49-F238E27FC236}">
              <a16:creationId xmlns:a16="http://schemas.microsoft.com/office/drawing/2014/main" id="{00000000-0008-0000-0F00-00009D030000}"/>
            </a:ext>
          </a:extLst>
        </xdr:cNvPr>
        <xdr:cNvSpPr txBox="1"/>
      </xdr:nvSpPr>
      <xdr:spPr>
        <a:xfrm>
          <a:off x="22199600" y="17139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48006</xdr:rowOff>
    </xdr:from>
    <xdr:to>
      <xdr:col>116</xdr:col>
      <xdr:colOff>152400</xdr:colOff>
      <xdr:row>101</xdr:row>
      <xdr:rowOff>48006</xdr:rowOff>
    </xdr:to>
    <xdr:cxnSp macro="">
      <xdr:nvCxnSpPr>
        <xdr:cNvPr id="926" name="直線コネクタ 925">
          <a:extLst>
            <a:ext uri="{FF2B5EF4-FFF2-40B4-BE49-F238E27FC236}">
              <a16:creationId xmlns:a16="http://schemas.microsoft.com/office/drawing/2014/main" id="{00000000-0008-0000-0F00-00009E030000}"/>
            </a:ext>
          </a:extLst>
        </xdr:cNvPr>
        <xdr:cNvCxnSpPr/>
      </xdr:nvCxnSpPr>
      <xdr:spPr>
        <a:xfrm>
          <a:off x="22072600" y="1736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10685</xdr:rowOff>
    </xdr:from>
    <xdr:ext cx="469744" cy="259045"/>
    <xdr:sp macro="" textlink="">
      <xdr:nvSpPr>
        <xdr:cNvPr id="927" name="【庁舎】&#10;一人当たり面積平均値テキスト">
          <a:extLst>
            <a:ext uri="{FF2B5EF4-FFF2-40B4-BE49-F238E27FC236}">
              <a16:creationId xmlns:a16="http://schemas.microsoft.com/office/drawing/2014/main" id="{00000000-0008-0000-0F00-00009F030000}"/>
            </a:ext>
          </a:extLst>
        </xdr:cNvPr>
        <xdr:cNvSpPr txBox="1"/>
      </xdr:nvSpPr>
      <xdr:spPr>
        <a:xfrm>
          <a:off x="22199600" y="18355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32258</xdr:rowOff>
    </xdr:from>
    <xdr:to>
      <xdr:col>116</xdr:col>
      <xdr:colOff>114300</xdr:colOff>
      <xdr:row>107</xdr:row>
      <xdr:rowOff>133858</xdr:rowOff>
    </xdr:to>
    <xdr:sp macro="" textlink="">
      <xdr:nvSpPr>
        <xdr:cNvPr id="928" name="フローチャート: 判断 927">
          <a:extLst>
            <a:ext uri="{FF2B5EF4-FFF2-40B4-BE49-F238E27FC236}">
              <a16:creationId xmlns:a16="http://schemas.microsoft.com/office/drawing/2014/main" id="{00000000-0008-0000-0F00-0000A0030000}"/>
            </a:ext>
          </a:extLst>
        </xdr:cNvPr>
        <xdr:cNvSpPr/>
      </xdr:nvSpPr>
      <xdr:spPr>
        <a:xfrm>
          <a:off x="22110700" y="1837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70358</xdr:rowOff>
    </xdr:from>
    <xdr:to>
      <xdr:col>112</xdr:col>
      <xdr:colOff>38100</xdr:colOff>
      <xdr:row>108</xdr:row>
      <xdr:rowOff>508</xdr:rowOff>
    </xdr:to>
    <xdr:sp macro="" textlink="">
      <xdr:nvSpPr>
        <xdr:cNvPr id="929" name="フローチャート: 判断 928">
          <a:extLst>
            <a:ext uri="{FF2B5EF4-FFF2-40B4-BE49-F238E27FC236}">
              <a16:creationId xmlns:a16="http://schemas.microsoft.com/office/drawing/2014/main" id="{00000000-0008-0000-0F00-0000A1030000}"/>
            </a:ext>
          </a:extLst>
        </xdr:cNvPr>
        <xdr:cNvSpPr/>
      </xdr:nvSpPr>
      <xdr:spPr>
        <a:xfrm>
          <a:off x="21272500" y="1841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84837</xdr:rowOff>
    </xdr:from>
    <xdr:to>
      <xdr:col>107</xdr:col>
      <xdr:colOff>101600</xdr:colOff>
      <xdr:row>108</xdr:row>
      <xdr:rowOff>14987</xdr:rowOff>
    </xdr:to>
    <xdr:sp macro="" textlink="">
      <xdr:nvSpPr>
        <xdr:cNvPr id="930" name="フローチャート: 判断 929">
          <a:extLst>
            <a:ext uri="{FF2B5EF4-FFF2-40B4-BE49-F238E27FC236}">
              <a16:creationId xmlns:a16="http://schemas.microsoft.com/office/drawing/2014/main" id="{00000000-0008-0000-0F00-0000A2030000}"/>
            </a:ext>
          </a:extLst>
        </xdr:cNvPr>
        <xdr:cNvSpPr/>
      </xdr:nvSpPr>
      <xdr:spPr>
        <a:xfrm>
          <a:off x="20383500" y="1842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87122</xdr:rowOff>
    </xdr:from>
    <xdr:to>
      <xdr:col>102</xdr:col>
      <xdr:colOff>165100</xdr:colOff>
      <xdr:row>108</xdr:row>
      <xdr:rowOff>17272</xdr:rowOff>
    </xdr:to>
    <xdr:sp macro="" textlink="">
      <xdr:nvSpPr>
        <xdr:cNvPr id="931" name="フローチャート: 判断 930">
          <a:extLst>
            <a:ext uri="{FF2B5EF4-FFF2-40B4-BE49-F238E27FC236}">
              <a16:creationId xmlns:a16="http://schemas.microsoft.com/office/drawing/2014/main" id="{00000000-0008-0000-0F00-0000A3030000}"/>
            </a:ext>
          </a:extLst>
        </xdr:cNvPr>
        <xdr:cNvSpPr/>
      </xdr:nvSpPr>
      <xdr:spPr>
        <a:xfrm>
          <a:off x="19494500" y="1843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49785</xdr:rowOff>
    </xdr:from>
    <xdr:to>
      <xdr:col>98</xdr:col>
      <xdr:colOff>38100</xdr:colOff>
      <xdr:row>107</xdr:row>
      <xdr:rowOff>151385</xdr:rowOff>
    </xdr:to>
    <xdr:sp macro="" textlink="">
      <xdr:nvSpPr>
        <xdr:cNvPr id="932" name="フローチャート: 判断 931">
          <a:extLst>
            <a:ext uri="{FF2B5EF4-FFF2-40B4-BE49-F238E27FC236}">
              <a16:creationId xmlns:a16="http://schemas.microsoft.com/office/drawing/2014/main" id="{00000000-0008-0000-0F00-0000A4030000}"/>
            </a:ext>
          </a:extLst>
        </xdr:cNvPr>
        <xdr:cNvSpPr/>
      </xdr:nvSpPr>
      <xdr:spPr>
        <a:xfrm>
          <a:off x="18605500" y="1839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00000000-0008-0000-0F00-0000A5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00000000-0008-0000-0F00-0000A6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00000000-0008-0000-0F00-0000A7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00000000-0008-0000-0F00-0000A8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00000000-0008-0000-0F00-0000A9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100837</xdr:rowOff>
    </xdr:from>
    <xdr:to>
      <xdr:col>116</xdr:col>
      <xdr:colOff>114300</xdr:colOff>
      <xdr:row>106</xdr:row>
      <xdr:rowOff>30987</xdr:rowOff>
    </xdr:to>
    <xdr:sp macro="" textlink="">
      <xdr:nvSpPr>
        <xdr:cNvPr id="938" name="楕円 937">
          <a:extLst>
            <a:ext uri="{FF2B5EF4-FFF2-40B4-BE49-F238E27FC236}">
              <a16:creationId xmlns:a16="http://schemas.microsoft.com/office/drawing/2014/main" id="{00000000-0008-0000-0F00-0000AA030000}"/>
            </a:ext>
          </a:extLst>
        </xdr:cNvPr>
        <xdr:cNvSpPr/>
      </xdr:nvSpPr>
      <xdr:spPr>
        <a:xfrm>
          <a:off x="22110700" y="1810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123714</xdr:rowOff>
    </xdr:from>
    <xdr:ext cx="469744" cy="259045"/>
    <xdr:sp macro="" textlink="">
      <xdr:nvSpPr>
        <xdr:cNvPr id="939" name="【庁舎】&#10;一人当たり面積該当値テキスト">
          <a:extLst>
            <a:ext uri="{FF2B5EF4-FFF2-40B4-BE49-F238E27FC236}">
              <a16:creationId xmlns:a16="http://schemas.microsoft.com/office/drawing/2014/main" id="{00000000-0008-0000-0F00-0000AB030000}"/>
            </a:ext>
          </a:extLst>
        </xdr:cNvPr>
        <xdr:cNvSpPr txBox="1"/>
      </xdr:nvSpPr>
      <xdr:spPr>
        <a:xfrm>
          <a:off x="22199600" y="17954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64263</xdr:rowOff>
    </xdr:from>
    <xdr:to>
      <xdr:col>112</xdr:col>
      <xdr:colOff>38100</xdr:colOff>
      <xdr:row>106</xdr:row>
      <xdr:rowOff>165863</xdr:rowOff>
    </xdr:to>
    <xdr:sp macro="" textlink="">
      <xdr:nvSpPr>
        <xdr:cNvPr id="940" name="楕円 939">
          <a:extLst>
            <a:ext uri="{FF2B5EF4-FFF2-40B4-BE49-F238E27FC236}">
              <a16:creationId xmlns:a16="http://schemas.microsoft.com/office/drawing/2014/main" id="{00000000-0008-0000-0F00-0000AC030000}"/>
            </a:ext>
          </a:extLst>
        </xdr:cNvPr>
        <xdr:cNvSpPr/>
      </xdr:nvSpPr>
      <xdr:spPr>
        <a:xfrm>
          <a:off x="21272500" y="1823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151637</xdr:rowOff>
    </xdr:from>
    <xdr:to>
      <xdr:col>116</xdr:col>
      <xdr:colOff>63500</xdr:colOff>
      <xdr:row>106</xdr:row>
      <xdr:rowOff>115063</xdr:rowOff>
    </xdr:to>
    <xdr:cxnSp macro="">
      <xdr:nvCxnSpPr>
        <xdr:cNvPr id="941" name="直線コネクタ 940">
          <a:extLst>
            <a:ext uri="{FF2B5EF4-FFF2-40B4-BE49-F238E27FC236}">
              <a16:creationId xmlns:a16="http://schemas.microsoft.com/office/drawing/2014/main" id="{00000000-0008-0000-0F00-0000AD030000}"/>
            </a:ext>
          </a:extLst>
        </xdr:cNvPr>
        <xdr:cNvCxnSpPr/>
      </xdr:nvCxnSpPr>
      <xdr:spPr>
        <a:xfrm flipV="1">
          <a:off x="21323300" y="18153887"/>
          <a:ext cx="838200" cy="134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62737</xdr:rowOff>
    </xdr:from>
    <xdr:to>
      <xdr:col>107</xdr:col>
      <xdr:colOff>101600</xdr:colOff>
      <xdr:row>106</xdr:row>
      <xdr:rowOff>164337</xdr:rowOff>
    </xdr:to>
    <xdr:sp macro="" textlink="">
      <xdr:nvSpPr>
        <xdr:cNvPr id="942" name="楕円 941">
          <a:extLst>
            <a:ext uri="{FF2B5EF4-FFF2-40B4-BE49-F238E27FC236}">
              <a16:creationId xmlns:a16="http://schemas.microsoft.com/office/drawing/2014/main" id="{00000000-0008-0000-0F00-0000AE030000}"/>
            </a:ext>
          </a:extLst>
        </xdr:cNvPr>
        <xdr:cNvSpPr/>
      </xdr:nvSpPr>
      <xdr:spPr>
        <a:xfrm>
          <a:off x="20383500" y="1823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113537</xdr:rowOff>
    </xdr:from>
    <xdr:to>
      <xdr:col>111</xdr:col>
      <xdr:colOff>177800</xdr:colOff>
      <xdr:row>106</xdr:row>
      <xdr:rowOff>115063</xdr:rowOff>
    </xdr:to>
    <xdr:cxnSp macro="">
      <xdr:nvCxnSpPr>
        <xdr:cNvPr id="943" name="直線コネクタ 942">
          <a:extLst>
            <a:ext uri="{FF2B5EF4-FFF2-40B4-BE49-F238E27FC236}">
              <a16:creationId xmlns:a16="http://schemas.microsoft.com/office/drawing/2014/main" id="{00000000-0008-0000-0F00-0000AF030000}"/>
            </a:ext>
          </a:extLst>
        </xdr:cNvPr>
        <xdr:cNvCxnSpPr/>
      </xdr:nvCxnSpPr>
      <xdr:spPr>
        <a:xfrm>
          <a:off x="20434300" y="18287237"/>
          <a:ext cx="889000" cy="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69596</xdr:rowOff>
    </xdr:from>
    <xdr:to>
      <xdr:col>102</xdr:col>
      <xdr:colOff>165100</xdr:colOff>
      <xdr:row>106</xdr:row>
      <xdr:rowOff>171196</xdr:rowOff>
    </xdr:to>
    <xdr:sp macro="" textlink="">
      <xdr:nvSpPr>
        <xdr:cNvPr id="944" name="楕円 943">
          <a:extLst>
            <a:ext uri="{FF2B5EF4-FFF2-40B4-BE49-F238E27FC236}">
              <a16:creationId xmlns:a16="http://schemas.microsoft.com/office/drawing/2014/main" id="{00000000-0008-0000-0F00-0000B0030000}"/>
            </a:ext>
          </a:extLst>
        </xdr:cNvPr>
        <xdr:cNvSpPr/>
      </xdr:nvSpPr>
      <xdr:spPr>
        <a:xfrm>
          <a:off x="19494500" y="1824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113537</xdr:rowOff>
    </xdr:from>
    <xdr:to>
      <xdr:col>107</xdr:col>
      <xdr:colOff>50800</xdr:colOff>
      <xdr:row>106</xdr:row>
      <xdr:rowOff>120396</xdr:rowOff>
    </xdr:to>
    <xdr:cxnSp macro="">
      <xdr:nvCxnSpPr>
        <xdr:cNvPr id="945" name="直線コネクタ 944">
          <a:extLst>
            <a:ext uri="{FF2B5EF4-FFF2-40B4-BE49-F238E27FC236}">
              <a16:creationId xmlns:a16="http://schemas.microsoft.com/office/drawing/2014/main" id="{00000000-0008-0000-0F00-0000B1030000}"/>
            </a:ext>
          </a:extLst>
        </xdr:cNvPr>
        <xdr:cNvCxnSpPr/>
      </xdr:nvCxnSpPr>
      <xdr:spPr>
        <a:xfrm flipV="1">
          <a:off x="19545300" y="18287237"/>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75692</xdr:rowOff>
    </xdr:from>
    <xdr:to>
      <xdr:col>98</xdr:col>
      <xdr:colOff>38100</xdr:colOff>
      <xdr:row>107</xdr:row>
      <xdr:rowOff>5842</xdr:rowOff>
    </xdr:to>
    <xdr:sp macro="" textlink="">
      <xdr:nvSpPr>
        <xdr:cNvPr id="946" name="楕円 945">
          <a:extLst>
            <a:ext uri="{FF2B5EF4-FFF2-40B4-BE49-F238E27FC236}">
              <a16:creationId xmlns:a16="http://schemas.microsoft.com/office/drawing/2014/main" id="{00000000-0008-0000-0F00-0000B2030000}"/>
            </a:ext>
          </a:extLst>
        </xdr:cNvPr>
        <xdr:cNvSpPr/>
      </xdr:nvSpPr>
      <xdr:spPr>
        <a:xfrm>
          <a:off x="18605500" y="1824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120396</xdr:rowOff>
    </xdr:from>
    <xdr:to>
      <xdr:col>102</xdr:col>
      <xdr:colOff>114300</xdr:colOff>
      <xdr:row>106</xdr:row>
      <xdr:rowOff>126492</xdr:rowOff>
    </xdr:to>
    <xdr:cxnSp macro="">
      <xdr:nvCxnSpPr>
        <xdr:cNvPr id="947" name="直線コネクタ 946">
          <a:extLst>
            <a:ext uri="{FF2B5EF4-FFF2-40B4-BE49-F238E27FC236}">
              <a16:creationId xmlns:a16="http://schemas.microsoft.com/office/drawing/2014/main" id="{00000000-0008-0000-0F00-0000B3030000}"/>
            </a:ext>
          </a:extLst>
        </xdr:cNvPr>
        <xdr:cNvCxnSpPr/>
      </xdr:nvCxnSpPr>
      <xdr:spPr>
        <a:xfrm flipV="1">
          <a:off x="18656300" y="18294096"/>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163085</xdr:rowOff>
    </xdr:from>
    <xdr:ext cx="469744" cy="259045"/>
    <xdr:sp macro="" textlink="">
      <xdr:nvSpPr>
        <xdr:cNvPr id="948" name="n_1aveValue【庁舎】&#10;一人当たり面積">
          <a:extLst>
            <a:ext uri="{FF2B5EF4-FFF2-40B4-BE49-F238E27FC236}">
              <a16:creationId xmlns:a16="http://schemas.microsoft.com/office/drawing/2014/main" id="{00000000-0008-0000-0F00-0000B4030000}"/>
            </a:ext>
          </a:extLst>
        </xdr:cNvPr>
        <xdr:cNvSpPr txBox="1"/>
      </xdr:nvSpPr>
      <xdr:spPr>
        <a:xfrm>
          <a:off x="21075727" y="18508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6114</xdr:rowOff>
    </xdr:from>
    <xdr:ext cx="469744" cy="259045"/>
    <xdr:sp macro="" textlink="">
      <xdr:nvSpPr>
        <xdr:cNvPr id="949" name="n_2aveValue【庁舎】&#10;一人当たり面積">
          <a:extLst>
            <a:ext uri="{FF2B5EF4-FFF2-40B4-BE49-F238E27FC236}">
              <a16:creationId xmlns:a16="http://schemas.microsoft.com/office/drawing/2014/main" id="{00000000-0008-0000-0F00-0000B5030000}"/>
            </a:ext>
          </a:extLst>
        </xdr:cNvPr>
        <xdr:cNvSpPr txBox="1"/>
      </xdr:nvSpPr>
      <xdr:spPr>
        <a:xfrm>
          <a:off x="20199427" y="18522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8399</xdr:rowOff>
    </xdr:from>
    <xdr:ext cx="469744" cy="259045"/>
    <xdr:sp macro="" textlink="">
      <xdr:nvSpPr>
        <xdr:cNvPr id="950" name="n_3aveValue【庁舎】&#10;一人当たり面積">
          <a:extLst>
            <a:ext uri="{FF2B5EF4-FFF2-40B4-BE49-F238E27FC236}">
              <a16:creationId xmlns:a16="http://schemas.microsoft.com/office/drawing/2014/main" id="{00000000-0008-0000-0F00-0000B6030000}"/>
            </a:ext>
          </a:extLst>
        </xdr:cNvPr>
        <xdr:cNvSpPr txBox="1"/>
      </xdr:nvSpPr>
      <xdr:spPr>
        <a:xfrm>
          <a:off x="19310427" y="1852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142512</xdr:rowOff>
    </xdr:from>
    <xdr:ext cx="469744" cy="259045"/>
    <xdr:sp macro="" textlink="">
      <xdr:nvSpPr>
        <xdr:cNvPr id="951" name="n_4aveValue【庁舎】&#10;一人当たり面積">
          <a:extLst>
            <a:ext uri="{FF2B5EF4-FFF2-40B4-BE49-F238E27FC236}">
              <a16:creationId xmlns:a16="http://schemas.microsoft.com/office/drawing/2014/main" id="{00000000-0008-0000-0F00-0000B7030000}"/>
            </a:ext>
          </a:extLst>
        </xdr:cNvPr>
        <xdr:cNvSpPr txBox="1"/>
      </xdr:nvSpPr>
      <xdr:spPr>
        <a:xfrm>
          <a:off x="18421427" y="1848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10940</xdr:rowOff>
    </xdr:from>
    <xdr:ext cx="469744" cy="259045"/>
    <xdr:sp macro="" textlink="">
      <xdr:nvSpPr>
        <xdr:cNvPr id="952" name="n_1mainValue【庁舎】&#10;一人当たり面積">
          <a:extLst>
            <a:ext uri="{FF2B5EF4-FFF2-40B4-BE49-F238E27FC236}">
              <a16:creationId xmlns:a16="http://schemas.microsoft.com/office/drawing/2014/main" id="{00000000-0008-0000-0F00-0000B8030000}"/>
            </a:ext>
          </a:extLst>
        </xdr:cNvPr>
        <xdr:cNvSpPr txBox="1"/>
      </xdr:nvSpPr>
      <xdr:spPr>
        <a:xfrm>
          <a:off x="21075727" y="18013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9414</xdr:rowOff>
    </xdr:from>
    <xdr:ext cx="469744" cy="259045"/>
    <xdr:sp macro="" textlink="">
      <xdr:nvSpPr>
        <xdr:cNvPr id="953" name="n_2mainValue【庁舎】&#10;一人当たり面積">
          <a:extLst>
            <a:ext uri="{FF2B5EF4-FFF2-40B4-BE49-F238E27FC236}">
              <a16:creationId xmlns:a16="http://schemas.microsoft.com/office/drawing/2014/main" id="{00000000-0008-0000-0F00-0000B9030000}"/>
            </a:ext>
          </a:extLst>
        </xdr:cNvPr>
        <xdr:cNvSpPr txBox="1"/>
      </xdr:nvSpPr>
      <xdr:spPr>
        <a:xfrm>
          <a:off x="20199427" y="1801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16273</xdr:rowOff>
    </xdr:from>
    <xdr:ext cx="469744" cy="259045"/>
    <xdr:sp macro="" textlink="">
      <xdr:nvSpPr>
        <xdr:cNvPr id="954" name="n_3mainValue【庁舎】&#10;一人当たり面積">
          <a:extLst>
            <a:ext uri="{FF2B5EF4-FFF2-40B4-BE49-F238E27FC236}">
              <a16:creationId xmlns:a16="http://schemas.microsoft.com/office/drawing/2014/main" id="{00000000-0008-0000-0F00-0000BA030000}"/>
            </a:ext>
          </a:extLst>
        </xdr:cNvPr>
        <xdr:cNvSpPr txBox="1"/>
      </xdr:nvSpPr>
      <xdr:spPr>
        <a:xfrm>
          <a:off x="19310427" y="1801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22369</xdr:rowOff>
    </xdr:from>
    <xdr:ext cx="469744" cy="259045"/>
    <xdr:sp macro="" textlink="">
      <xdr:nvSpPr>
        <xdr:cNvPr id="955" name="n_4mainValue【庁舎】&#10;一人当たり面積">
          <a:extLst>
            <a:ext uri="{FF2B5EF4-FFF2-40B4-BE49-F238E27FC236}">
              <a16:creationId xmlns:a16="http://schemas.microsoft.com/office/drawing/2014/main" id="{00000000-0008-0000-0F00-0000BB030000}"/>
            </a:ext>
          </a:extLst>
        </xdr:cNvPr>
        <xdr:cNvSpPr txBox="1"/>
      </xdr:nvSpPr>
      <xdr:spPr>
        <a:xfrm>
          <a:off x="18421427" y="1802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6" name="正方形/長方形 955">
          <a:extLst>
            <a:ext uri="{FF2B5EF4-FFF2-40B4-BE49-F238E27FC236}">
              <a16:creationId xmlns:a16="http://schemas.microsoft.com/office/drawing/2014/main" id="{00000000-0008-0000-0F00-0000BC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7" name="正方形/長方形 956">
          <a:extLst>
            <a:ext uri="{FF2B5EF4-FFF2-40B4-BE49-F238E27FC236}">
              <a16:creationId xmlns:a16="http://schemas.microsoft.com/office/drawing/2014/main" id="{00000000-0008-0000-0F00-0000BD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8" name="テキスト ボックス 957">
          <a:extLst>
            <a:ext uri="{FF2B5EF4-FFF2-40B4-BE49-F238E27FC236}">
              <a16:creationId xmlns:a16="http://schemas.microsoft.com/office/drawing/2014/main" id="{00000000-0008-0000-0F00-0000BE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図書館や福祉施設は過去５年間長寿命化対策に取り組めておらず、一定の割合で有形固定資産減価償却率が増加し続けており、長寿命化と更新を検討する必要がある。また、昨年度に一部改修を行った市民会館も再び比率が増加しており、引き続き長寿命化と更新を進め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庁舎については、令和元年度に実施した公共施設の集約化・複合施設の建設により引き続き類似団体と比較しても低い水準を維持できている。さらに、消防施設についてはポンプ車の更新等により令和２年度は減少に転じ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兵庫県宍粟市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36,679
36,398
658.54
29,999,840
29,037,925
839,548
14,910,845
30,308,642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83.7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人口の減少や高齢化に加え、市内に中心となる産業が少ないことにより、財政基盤が弱く、類似団体平均より低い水準となっている。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宍粟市総合計画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に基づき、人口減少を最小限に留める施策の推進や、林業再生など地場産業の強化、および中小企業対策をはじめとした活力ある地域づくりなど、市税の徴収率向上対策とあわせ財政基盤の強化に努める。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165100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135467</xdr:rowOff>
    </xdr:from>
    <xdr:to>
      <xdr:col>23</xdr:col>
      <xdr:colOff>133350</xdr:colOff>
      <xdr:row>43</xdr:row>
      <xdr:rowOff>135467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5078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153052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3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136525</xdr:rowOff>
    </xdr:from>
    <xdr:to>
      <xdr:col>23</xdr:col>
      <xdr:colOff>184150</xdr:colOff>
      <xdr:row>41</xdr:row>
      <xdr:rowOff>66675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115358</xdr:rowOff>
    </xdr:from>
    <xdr:to>
      <xdr:col>19</xdr:col>
      <xdr:colOff>133350</xdr:colOff>
      <xdr:row>43</xdr:row>
      <xdr:rowOff>135467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877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136525</xdr:rowOff>
    </xdr:from>
    <xdr:to>
      <xdr:col>19</xdr:col>
      <xdr:colOff>184150</xdr:colOff>
      <xdr:row>41</xdr:row>
      <xdr:rowOff>66675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76852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76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115358</xdr:rowOff>
    </xdr:from>
    <xdr:to>
      <xdr:col>15</xdr:col>
      <xdr:colOff>82550</xdr:colOff>
      <xdr:row>43</xdr:row>
      <xdr:rowOff>115358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877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116417</xdr:rowOff>
    </xdr:from>
    <xdr:to>
      <xdr:col>15</xdr:col>
      <xdr:colOff>133350</xdr:colOff>
      <xdr:row>41</xdr:row>
      <xdr:rowOff>46567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56744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115358</xdr:rowOff>
    </xdr:from>
    <xdr:to>
      <xdr:col>11</xdr:col>
      <xdr:colOff>31750</xdr:colOff>
      <xdr:row>43</xdr:row>
      <xdr:rowOff>115358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4877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116417</xdr:rowOff>
    </xdr:from>
    <xdr:to>
      <xdr:col>11</xdr:col>
      <xdr:colOff>82550</xdr:colOff>
      <xdr:row>41</xdr:row>
      <xdr:rowOff>46567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56744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84667</xdr:rowOff>
    </xdr:from>
    <xdr:to>
      <xdr:col>23</xdr:col>
      <xdr:colOff>184150</xdr:colOff>
      <xdr:row>44</xdr:row>
      <xdr:rowOff>14817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56744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84667</xdr:rowOff>
    </xdr:from>
    <xdr:to>
      <xdr:col>19</xdr:col>
      <xdr:colOff>184150</xdr:colOff>
      <xdr:row>44</xdr:row>
      <xdr:rowOff>14817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171044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64558</xdr:rowOff>
    </xdr:from>
    <xdr:to>
      <xdr:col>15</xdr:col>
      <xdr:colOff>133350</xdr:colOff>
      <xdr:row>43</xdr:row>
      <xdr:rowOff>166158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150935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64558</xdr:rowOff>
    </xdr:from>
    <xdr:to>
      <xdr:col>11</xdr:col>
      <xdr:colOff>82550</xdr:colOff>
      <xdr:row>43</xdr:row>
      <xdr:rowOff>166158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150935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64558</xdr:rowOff>
    </xdr:from>
    <xdr:to>
      <xdr:col>7</xdr:col>
      <xdr:colOff>31750</xdr:colOff>
      <xdr:row>43</xdr:row>
      <xdr:rowOff>166158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150935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市税や普通交付税などが減少したものの、森林環境譲与税や地方消費税交付金などが増額になったことや、積極的な繰上償還により公債費が減少したことから、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経常収支比率は昨年度より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しかしながら、今後の社会保障関係経費のさらなる増加が見込まれることから、引き続き、事務事業の見直しや繰上償還の積極的な実施などにより、経常経費の抑制に努める。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64135</xdr:rowOff>
    </xdr:from>
    <xdr:to>
      <xdr:col>23</xdr:col>
      <xdr:colOff>133350</xdr:colOff>
      <xdr:row>66</xdr:row>
      <xdr:rowOff>148907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79685"/>
          <a:ext cx="0" cy="1284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120984</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6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148907</xdr:rowOff>
    </xdr:from>
    <xdr:to>
      <xdr:col>24</xdr:col>
      <xdr:colOff>12700</xdr:colOff>
      <xdr:row>66</xdr:row>
      <xdr:rowOff>148907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64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150512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923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64135</xdr:rowOff>
    </xdr:from>
    <xdr:to>
      <xdr:col>24</xdr:col>
      <xdr:colOff>12700</xdr:colOff>
      <xdr:row>59</xdr:row>
      <xdr:rowOff>64135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7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78105</xdr:rowOff>
    </xdr:from>
    <xdr:to>
      <xdr:col>23</xdr:col>
      <xdr:colOff>133350</xdr:colOff>
      <xdr:row>64</xdr:row>
      <xdr:rowOff>27305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879455"/>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37799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67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114300</xdr:rowOff>
    </xdr:from>
    <xdr:to>
      <xdr:col>19</xdr:col>
      <xdr:colOff>133350</xdr:colOff>
      <xdr:row>64</xdr:row>
      <xdr:rowOff>27305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915650"/>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87630</xdr:rowOff>
    </xdr:from>
    <xdr:to>
      <xdr:col>19</xdr:col>
      <xdr:colOff>184150</xdr:colOff>
      <xdr:row>64</xdr:row>
      <xdr:rowOff>17780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27957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5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66040</xdr:rowOff>
    </xdr:from>
    <xdr:to>
      <xdr:col>15</xdr:col>
      <xdr:colOff>82550</xdr:colOff>
      <xdr:row>63</xdr:row>
      <xdr:rowOff>114300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86739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45403</xdr:rowOff>
    </xdr:from>
    <xdr:to>
      <xdr:col>15</xdr:col>
      <xdr:colOff>133350</xdr:colOff>
      <xdr:row>63</xdr:row>
      <xdr:rowOff>147003</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4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157180</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615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66040</xdr:rowOff>
    </xdr:from>
    <xdr:to>
      <xdr:col>11</xdr:col>
      <xdr:colOff>31750</xdr:colOff>
      <xdr:row>63</xdr:row>
      <xdr:rowOff>144463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867390"/>
          <a:ext cx="889000" cy="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51435</xdr:rowOff>
    </xdr:from>
    <xdr:to>
      <xdr:col>11</xdr:col>
      <xdr:colOff>82550</xdr:colOff>
      <xdr:row>63</xdr:row>
      <xdr:rowOff>153035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137812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168593</xdr:rowOff>
    </xdr:from>
    <xdr:to>
      <xdr:col>7</xdr:col>
      <xdr:colOff>31750</xdr:colOff>
      <xdr:row>63</xdr:row>
      <xdr:rowOff>98743</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9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108920</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567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27305</xdr:rowOff>
    </xdr:from>
    <xdr:to>
      <xdr:col>23</xdr:col>
      <xdr:colOff>184150</xdr:colOff>
      <xdr:row>63</xdr:row>
      <xdr:rowOff>128905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170832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800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147955</xdr:rowOff>
    </xdr:from>
    <xdr:to>
      <xdr:col>19</xdr:col>
      <xdr:colOff>184150</xdr:colOff>
      <xdr:row>64</xdr:row>
      <xdr:rowOff>78105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94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62882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035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63500</xdr:rowOff>
    </xdr:from>
    <xdr:to>
      <xdr:col>15</xdr:col>
      <xdr:colOff>133350</xdr:colOff>
      <xdr:row>63</xdr:row>
      <xdr:rowOff>165100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149877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15240</xdr:rowOff>
    </xdr:from>
    <xdr:to>
      <xdr:col>11</xdr:col>
      <xdr:colOff>82550</xdr:colOff>
      <xdr:row>63</xdr:row>
      <xdr:rowOff>116840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127017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58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93663</xdr:rowOff>
    </xdr:from>
    <xdr:to>
      <xdr:col>7</xdr:col>
      <xdr:colOff>31750</xdr:colOff>
      <xdr:row>64</xdr:row>
      <xdr:rowOff>23813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89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8590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98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[182,166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会計年度任用職員制度の開始により、物件費は減少しているが、人件費が増加していることにより、全体として増加している。また、老朽化の進行により各施設の維持管理経費が嵩んでいるため、類似団体と比較し高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今後においては、公共施設等総合管理計画に基づき、施設の集約化を含め維持管理経費の削減に向けた取組みを進めていく。</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137576</xdr:rowOff>
    </xdr:from>
    <xdr:to>
      <xdr:col>23</xdr:col>
      <xdr:colOff>133350</xdr:colOff>
      <xdr:row>88</xdr:row>
      <xdr:rowOff>160722</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53576"/>
          <a:ext cx="0" cy="13947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132799</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20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160722</xdr:rowOff>
    </xdr:from>
    <xdr:to>
      <xdr:col>24</xdr:col>
      <xdr:colOff>12700</xdr:colOff>
      <xdr:row>88</xdr:row>
      <xdr:rowOff>160722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4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52503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9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137576</xdr:rowOff>
    </xdr:from>
    <xdr:to>
      <xdr:col>24</xdr:col>
      <xdr:colOff>12700</xdr:colOff>
      <xdr:row>80</xdr:row>
      <xdr:rowOff>137576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53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130494</xdr:rowOff>
    </xdr:from>
    <xdr:to>
      <xdr:col>23</xdr:col>
      <xdr:colOff>133350</xdr:colOff>
      <xdr:row>84</xdr:row>
      <xdr:rowOff>59754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360844"/>
          <a:ext cx="838200" cy="100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27629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865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11102</xdr:rowOff>
    </xdr:from>
    <xdr:to>
      <xdr:col>23</xdr:col>
      <xdr:colOff>184150</xdr:colOff>
      <xdr:row>83</xdr:row>
      <xdr:rowOff>112702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41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83707</xdr:rowOff>
    </xdr:from>
    <xdr:to>
      <xdr:col>19</xdr:col>
      <xdr:colOff>133350</xdr:colOff>
      <xdr:row>83</xdr:row>
      <xdr:rowOff>130494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314057"/>
          <a:ext cx="889000" cy="46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49119</xdr:rowOff>
    </xdr:from>
    <xdr:to>
      <xdr:col>19</xdr:col>
      <xdr:colOff>184150</xdr:colOff>
      <xdr:row>82</xdr:row>
      <xdr:rowOff>150719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0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160896</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8768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54164</xdr:rowOff>
    </xdr:from>
    <xdr:to>
      <xdr:col>15</xdr:col>
      <xdr:colOff>82550</xdr:colOff>
      <xdr:row>83</xdr:row>
      <xdr:rowOff>83707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284514"/>
          <a:ext cx="889000" cy="29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6764</xdr:rowOff>
    </xdr:from>
    <xdr:to>
      <xdr:col>15</xdr:col>
      <xdr:colOff>133350</xdr:colOff>
      <xdr:row>82</xdr:row>
      <xdr:rowOff>108364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06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118541</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83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29510</xdr:rowOff>
    </xdr:from>
    <xdr:to>
      <xdr:col>11</xdr:col>
      <xdr:colOff>31750</xdr:colOff>
      <xdr:row>83</xdr:row>
      <xdr:rowOff>54164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259860"/>
          <a:ext cx="889000" cy="24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27814</xdr:rowOff>
    </xdr:from>
    <xdr:to>
      <xdr:col>11</xdr:col>
      <xdr:colOff>82550</xdr:colOff>
      <xdr:row>82</xdr:row>
      <xdr:rowOff>129414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8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139591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55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170146</xdr:rowOff>
    </xdr:from>
    <xdr:to>
      <xdr:col>7</xdr:col>
      <xdr:colOff>31750</xdr:colOff>
      <xdr:row>82</xdr:row>
      <xdr:rowOff>100296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110473</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82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8954</xdr:rowOff>
    </xdr:from>
    <xdr:to>
      <xdr:col>23</xdr:col>
      <xdr:colOff>184150</xdr:colOff>
      <xdr:row>84</xdr:row>
      <xdr:rowOff>110554</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41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152481</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382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79694</xdr:rowOff>
    </xdr:from>
    <xdr:to>
      <xdr:col>19</xdr:col>
      <xdr:colOff>184150</xdr:colOff>
      <xdr:row>84</xdr:row>
      <xdr:rowOff>9844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31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166071</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39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32907</xdr:rowOff>
    </xdr:from>
    <xdr:to>
      <xdr:col>15</xdr:col>
      <xdr:colOff>133350</xdr:colOff>
      <xdr:row>83</xdr:row>
      <xdr:rowOff>134507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26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119284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349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3364</xdr:rowOff>
    </xdr:from>
    <xdr:to>
      <xdr:col>11</xdr:col>
      <xdr:colOff>82550</xdr:colOff>
      <xdr:row>83</xdr:row>
      <xdr:rowOff>104964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23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89741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32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150160</xdr:rowOff>
    </xdr:from>
    <xdr:to>
      <xdr:col>7</xdr:col>
      <xdr:colOff>31750</xdr:colOff>
      <xdr:row>83</xdr:row>
      <xdr:rowOff>80310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20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65087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29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給料表については国の制度に準拠しており、兵庫県内では７級制を超える団体がほとんどである中、宍粟市では６級制を継続している。</a:t>
          </a:r>
        </a:p>
        <a:p>
          <a:r>
            <a:rPr kumimoji="1" lang="ja-JP" altLang="en-US" sz="1300">
              <a:latin typeface="ＭＳ Ｐゴシック" panose="020B0600070205080204" pitchFamily="50" charset="-128"/>
              <a:ea typeface="ＭＳ Ｐゴシック" panose="020B0600070205080204" pitchFamily="50" charset="-128"/>
            </a:rPr>
            <a:t>　毎年度、人事院勧告や県の人事委員会勧告に準拠した対応をしており、今後においても国及び県の動向に留意し給与水準の維持に努める。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88</xdr:row>
      <xdr:rowOff>40216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747045"/>
          <a:ext cx="0" cy="13807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12293</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09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40216</xdr:rowOff>
    </xdr:from>
    <xdr:to>
      <xdr:col>81</xdr:col>
      <xdr:colOff>133350</xdr:colOff>
      <xdr:row>88</xdr:row>
      <xdr:rowOff>40216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127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133350</xdr:rowOff>
    </xdr:from>
    <xdr:to>
      <xdr:col>81</xdr:col>
      <xdr:colOff>44450</xdr:colOff>
      <xdr:row>84</xdr:row>
      <xdr:rowOff>28928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363700"/>
          <a:ext cx="8382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94843</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325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122766</xdr:rowOff>
    </xdr:from>
    <xdr:to>
      <xdr:col>81</xdr:col>
      <xdr:colOff>95250</xdr:colOff>
      <xdr:row>84</xdr:row>
      <xdr:rowOff>52916</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28928</xdr:rowOff>
    </xdr:from>
    <xdr:to>
      <xdr:col>77</xdr:col>
      <xdr:colOff>44450</xdr:colOff>
      <xdr:row>84</xdr:row>
      <xdr:rowOff>42334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430728"/>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149578</xdr:rowOff>
    </xdr:from>
    <xdr:to>
      <xdr:col>77</xdr:col>
      <xdr:colOff>95250</xdr:colOff>
      <xdr:row>84</xdr:row>
      <xdr:rowOff>79728</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89905</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14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42334</xdr:rowOff>
    </xdr:from>
    <xdr:to>
      <xdr:col>72</xdr:col>
      <xdr:colOff>203200</xdr:colOff>
      <xdr:row>84</xdr:row>
      <xdr:rowOff>69145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444134"/>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149578</xdr:rowOff>
    </xdr:from>
    <xdr:to>
      <xdr:col>73</xdr:col>
      <xdr:colOff>44450</xdr:colOff>
      <xdr:row>84</xdr:row>
      <xdr:rowOff>79728</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89905</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14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28928</xdr:rowOff>
    </xdr:from>
    <xdr:to>
      <xdr:col>68</xdr:col>
      <xdr:colOff>152400</xdr:colOff>
      <xdr:row>84</xdr:row>
      <xdr:rowOff>69145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43072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4939</xdr:rowOff>
    </xdr:from>
    <xdr:to>
      <xdr:col>68</xdr:col>
      <xdr:colOff>203200</xdr:colOff>
      <xdr:row>84</xdr:row>
      <xdr:rowOff>106539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40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116716</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17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136172</xdr:rowOff>
    </xdr:from>
    <xdr:to>
      <xdr:col>64</xdr:col>
      <xdr:colOff>152400</xdr:colOff>
      <xdr:row>84</xdr:row>
      <xdr:rowOff>66322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3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76499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13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99077</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15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149578</xdr:rowOff>
    </xdr:from>
    <xdr:to>
      <xdr:col>77</xdr:col>
      <xdr:colOff>95250</xdr:colOff>
      <xdr:row>84</xdr:row>
      <xdr:rowOff>79728</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37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64505</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466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162984</xdr:rowOff>
    </xdr:from>
    <xdr:to>
      <xdr:col>73</xdr:col>
      <xdr:colOff>44450</xdr:colOff>
      <xdr:row>84</xdr:row>
      <xdr:rowOff>93134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77911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479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18345</xdr:rowOff>
    </xdr:from>
    <xdr:to>
      <xdr:col>68</xdr:col>
      <xdr:colOff>203200</xdr:colOff>
      <xdr:row>84</xdr:row>
      <xdr:rowOff>119945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42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104722</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50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149578</xdr:rowOff>
    </xdr:from>
    <xdr:to>
      <xdr:col>64</xdr:col>
      <xdr:colOff>152400</xdr:colOff>
      <xdr:row>84</xdr:row>
      <xdr:rowOff>79728</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37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64505</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46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合併による市発足以降、退職者の</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補充を原則とした職員数の削減をすすめてきたが、類似団体内では依然として高い数値となっている。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市の面積が広大で、支所や出先機関などを多く配置しており、今後における急減を見込むことが難しい現状であることから、人口減少が進んでいくことで、</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人当たりの職員数は増加していくと予想される。</a:t>
          </a:r>
        </a:p>
        <a:p>
          <a:r>
            <a:rPr kumimoji="1" lang="ja-JP" altLang="en-US" sz="1300">
              <a:latin typeface="ＭＳ Ｐゴシック" panose="020B0600070205080204" pitchFamily="50" charset="-128"/>
              <a:ea typeface="ＭＳ Ｐゴシック" panose="020B0600070205080204" pitchFamily="50" charset="-128"/>
            </a:rPr>
            <a:t>　今後においては、公共施設等総合管理計画に基づき施設の集約化も含め、一定の市民サービスを維持しつつ事務事業の効率化を推進し、増え続ける行政需要のなかで適正な定員管理に努める。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163195</xdr:rowOff>
    </xdr:from>
    <xdr:to>
      <xdr:col>81</xdr:col>
      <xdr:colOff>44450</xdr:colOff>
      <xdr:row>68</xdr:row>
      <xdr:rowOff>30934</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107295"/>
          <a:ext cx="0" cy="1582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3011</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661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30934</xdr:rowOff>
    </xdr:from>
    <xdr:to>
      <xdr:col>81</xdr:col>
      <xdr:colOff>133350</xdr:colOff>
      <xdr:row>68</xdr:row>
      <xdr:rowOff>30934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8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78122</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85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163195</xdr:rowOff>
    </xdr:from>
    <xdr:to>
      <xdr:col>81</xdr:col>
      <xdr:colOff>133350</xdr:colOff>
      <xdr:row>58</xdr:row>
      <xdr:rowOff>163195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34199</xdr:rowOff>
    </xdr:from>
    <xdr:to>
      <xdr:col>81</xdr:col>
      <xdr:colOff>44450</xdr:colOff>
      <xdr:row>64</xdr:row>
      <xdr:rowOff>80735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1006999"/>
          <a:ext cx="838200" cy="4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48096</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5065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31569</xdr:rowOff>
    </xdr:from>
    <xdr:to>
      <xdr:col>81</xdr:col>
      <xdr:colOff>95250</xdr:colOff>
      <xdr:row>62</xdr:row>
      <xdr:rowOff>133169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66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129812</xdr:rowOff>
    </xdr:from>
    <xdr:to>
      <xdr:col>77</xdr:col>
      <xdr:colOff>44450</xdr:colOff>
      <xdr:row>64</xdr:row>
      <xdr:rowOff>34199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931162"/>
          <a:ext cx="8890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165100</xdr:rowOff>
    </xdr:from>
    <xdr:to>
      <xdr:col>77</xdr:col>
      <xdr:colOff>95250</xdr:colOff>
      <xdr:row>62</xdr:row>
      <xdr:rowOff>95250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105427</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39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69487</xdr:rowOff>
    </xdr:from>
    <xdr:to>
      <xdr:col>72</xdr:col>
      <xdr:colOff>203200</xdr:colOff>
      <xdr:row>63</xdr:row>
      <xdr:rowOff>129812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870837"/>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127181</xdr:rowOff>
    </xdr:from>
    <xdr:to>
      <xdr:col>73</xdr:col>
      <xdr:colOff>44450</xdr:colOff>
      <xdr:row>62</xdr:row>
      <xdr:rowOff>57331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67508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354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67763</xdr:rowOff>
    </xdr:from>
    <xdr:to>
      <xdr:col>68</xdr:col>
      <xdr:colOff>152400</xdr:colOff>
      <xdr:row>63</xdr:row>
      <xdr:rowOff>69487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869113"/>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118563</xdr:rowOff>
    </xdr:from>
    <xdr:to>
      <xdr:col>68</xdr:col>
      <xdr:colOff>203200</xdr:colOff>
      <xdr:row>62</xdr:row>
      <xdr:rowOff>48713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58890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345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118563</xdr:rowOff>
    </xdr:from>
    <xdr:to>
      <xdr:col>64</xdr:col>
      <xdr:colOff>152400</xdr:colOff>
      <xdr:row>62</xdr:row>
      <xdr:rowOff>48713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58890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345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29935</xdr:rowOff>
    </xdr:from>
    <xdr:to>
      <xdr:col>81</xdr:col>
      <xdr:colOff>95250</xdr:colOff>
      <xdr:row>64</xdr:row>
      <xdr:rowOff>131535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100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2012</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974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154849</xdr:rowOff>
    </xdr:from>
    <xdr:to>
      <xdr:col>77</xdr:col>
      <xdr:colOff>95250</xdr:colOff>
      <xdr:row>64</xdr:row>
      <xdr:rowOff>84999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95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69776</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10425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79012</xdr:rowOff>
    </xdr:from>
    <xdr:to>
      <xdr:col>73</xdr:col>
      <xdr:colOff>44450</xdr:colOff>
      <xdr:row>64</xdr:row>
      <xdr:rowOff>9162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88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165389</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966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18687</xdr:rowOff>
    </xdr:from>
    <xdr:to>
      <xdr:col>68</xdr:col>
      <xdr:colOff>203200</xdr:colOff>
      <xdr:row>63</xdr:row>
      <xdr:rowOff>120287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82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105064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90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16963</xdr:rowOff>
    </xdr:from>
    <xdr:to>
      <xdr:col>64</xdr:col>
      <xdr:colOff>152400</xdr:colOff>
      <xdr:row>63</xdr:row>
      <xdr:rowOff>118563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81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103340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904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積極的な繰上償還の実施などにより、比率は</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繰上償還の影響によりしばらく改善傾向が続く見込みであるが、公共施設の集約化による複合施設建設事業や幼保一元化によるこども園整備などの大型事業が控えているため、引き続き公債費負担の適正管理に取り組む必要があ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79248</xdr:rowOff>
    </xdr:from>
    <xdr:to>
      <xdr:col>81</xdr:col>
      <xdr:colOff>44450</xdr:colOff>
      <xdr:row>45</xdr:row>
      <xdr:rowOff>70866</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251448"/>
          <a:ext cx="0" cy="15346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42943</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5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70866</xdr:rowOff>
    </xdr:from>
    <xdr:to>
      <xdr:col>81</xdr:col>
      <xdr:colOff>133350</xdr:colOff>
      <xdr:row>45</xdr:row>
      <xdr:rowOff>70866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786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165625</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99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79248</xdr:rowOff>
    </xdr:from>
    <xdr:to>
      <xdr:col>81</xdr:col>
      <xdr:colOff>133350</xdr:colOff>
      <xdr:row>36</xdr:row>
      <xdr:rowOff>79248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2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165608</xdr:rowOff>
    </xdr:from>
    <xdr:to>
      <xdr:col>81</xdr:col>
      <xdr:colOff>44450</xdr:colOff>
      <xdr:row>42</xdr:row>
      <xdr:rowOff>6096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6179800" y="7023608"/>
          <a:ext cx="8382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154449</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7012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10922</xdr:rowOff>
    </xdr:from>
    <xdr:to>
      <xdr:col>81</xdr:col>
      <xdr:colOff>95250</xdr:colOff>
      <xdr:row>41</xdr:row>
      <xdr:rowOff>112522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6096</xdr:rowOff>
    </xdr:from>
    <xdr:to>
      <xdr:col>77</xdr:col>
      <xdr:colOff>44450</xdr:colOff>
      <xdr:row>42</xdr:row>
      <xdr:rowOff>170180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5290800" y="7206996"/>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9161</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86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170180</xdr:rowOff>
    </xdr:from>
    <xdr:to>
      <xdr:col>72</xdr:col>
      <xdr:colOff>203200</xdr:colOff>
      <xdr:row>44</xdr:row>
      <xdr:rowOff>10668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4401800" y="7371080"/>
          <a:ext cx="8890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97790</xdr:rowOff>
    </xdr:from>
    <xdr:to>
      <xdr:col>73</xdr:col>
      <xdr:colOff>44450</xdr:colOff>
      <xdr:row>42</xdr:row>
      <xdr:rowOff>27940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38117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10668</xdr:rowOff>
    </xdr:from>
    <xdr:to>
      <xdr:col>68</xdr:col>
      <xdr:colOff>152400</xdr:colOff>
      <xdr:row>44</xdr:row>
      <xdr:rowOff>116840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7554468"/>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117094</xdr:rowOff>
    </xdr:from>
    <xdr:to>
      <xdr:col>68</xdr:col>
      <xdr:colOff>203200</xdr:colOff>
      <xdr:row>42</xdr:row>
      <xdr:rowOff>47244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714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57421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91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86377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114808</xdr:rowOff>
    </xdr:from>
    <xdr:to>
      <xdr:col>81</xdr:col>
      <xdr:colOff>95250</xdr:colOff>
      <xdr:row>41</xdr:row>
      <xdr:rowOff>44958</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131335</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81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126746</xdr:rowOff>
    </xdr:from>
    <xdr:to>
      <xdr:col>77</xdr:col>
      <xdr:colOff>95250</xdr:colOff>
      <xdr:row>42</xdr:row>
      <xdr:rowOff>56896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71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41673</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7242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119380</xdr:rowOff>
    </xdr:from>
    <xdr:to>
      <xdr:col>73</xdr:col>
      <xdr:colOff>44450</xdr:colOff>
      <xdr:row>43</xdr:row>
      <xdr:rowOff>49530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34307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131318</xdr:rowOff>
    </xdr:from>
    <xdr:to>
      <xdr:col>68</xdr:col>
      <xdr:colOff>203200</xdr:colOff>
      <xdr:row>44</xdr:row>
      <xdr:rowOff>61468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46245</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66040</xdr:rowOff>
    </xdr:from>
    <xdr:to>
      <xdr:col>64</xdr:col>
      <xdr:colOff>152400</xdr:colOff>
      <xdr:row>44</xdr:row>
      <xdr:rowOff>167640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152417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積極的な繰上償還の実施や下水道事業の法適化に伴う公営企業債の繰入見込額が減少したことなどにより、比率は昨年度から</a:t>
          </a:r>
          <a:r>
            <a:rPr kumimoji="1" lang="en-US" altLang="ja-JP" sz="1300">
              <a:latin typeface="ＭＳ Ｐゴシック" panose="020B0600070205080204" pitchFamily="50" charset="-128"/>
              <a:ea typeface="ＭＳ Ｐゴシック" panose="020B0600070205080204" pitchFamily="50" charset="-128"/>
            </a:rPr>
            <a:t>32.6</a:t>
          </a:r>
          <a:r>
            <a:rPr kumimoji="1" lang="ja-JP" altLang="en-US" sz="1300">
              <a:latin typeface="ＭＳ Ｐゴシック" panose="020B0600070205080204" pitchFamily="50" charset="-128"/>
              <a:ea typeface="ＭＳ Ｐゴシック" panose="020B0600070205080204" pitchFamily="50" charset="-128"/>
            </a:rPr>
            <a:t>％改善した。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と比較すると、依然将来負担額が大きい状況にあり、今後においても地方債の発行抑制、発行する場合は交付税算入率の高い有利な地方債の活用および過去の借入金の積極的な繰上償還により、比率の抑制とさらなる財政の健全化に努める。</a:t>
          </a: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20</xdr:row>
      <xdr:rowOff>141732</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451100"/>
          <a:ext cx="0" cy="11196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113809</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542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141732</xdr:rowOff>
    </xdr:from>
    <xdr:to>
      <xdr:col>81</xdr:col>
      <xdr:colOff>133350</xdr:colOff>
      <xdr:row>20</xdr:row>
      <xdr:rowOff>141732</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5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111836</xdr:rowOff>
    </xdr:from>
    <xdr:to>
      <xdr:col>81</xdr:col>
      <xdr:colOff>44450</xdr:colOff>
      <xdr:row>17</xdr:row>
      <xdr:rowOff>97714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6179800" y="2855036"/>
          <a:ext cx="838200" cy="15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25087</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4253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8560</xdr:rowOff>
    </xdr:from>
    <xdr:to>
      <xdr:col>81</xdr:col>
      <xdr:colOff>95250</xdr:colOff>
      <xdr:row>15</xdr:row>
      <xdr:rowOff>110160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31598</xdr:rowOff>
    </xdr:from>
    <xdr:to>
      <xdr:col>77</xdr:col>
      <xdr:colOff>44450</xdr:colOff>
      <xdr:row>17</xdr:row>
      <xdr:rowOff>97714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5290800" y="2946248"/>
          <a:ext cx="889000" cy="66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68402</xdr:rowOff>
    </xdr:from>
    <xdr:to>
      <xdr:col>77</xdr:col>
      <xdr:colOff>95250</xdr:colOff>
      <xdr:row>15</xdr:row>
      <xdr:rowOff>170002</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64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8729</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409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31598</xdr:rowOff>
    </xdr:from>
    <xdr:to>
      <xdr:col>72</xdr:col>
      <xdr:colOff>203200</xdr:colOff>
      <xdr:row>17</xdr:row>
      <xdr:rowOff>72619</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4401800" y="2946248"/>
          <a:ext cx="889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82880</xdr:rowOff>
    </xdr:from>
    <xdr:to>
      <xdr:col>73</xdr:col>
      <xdr:colOff>44450</xdr:colOff>
      <xdr:row>16</xdr:row>
      <xdr:rowOff>13030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65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23207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423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70206</xdr:rowOff>
    </xdr:from>
    <xdr:to>
      <xdr:col>68</xdr:col>
      <xdr:colOff>152400</xdr:colOff>
      <xdr:row>17</xdr:row>
      <xdr:rowOff>72619</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3512800" y="2984856"/>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95910</xdr:rowOff>
    </xdr:from>
    <xdr:to>
      <xdr:col>68</xdr:col>
      <xdr:colOff>203200</xdr:colOff>
      <xdr:row>16</xdr:row>
      <xdr:rowOff>26060</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66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36237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436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80950</xdr:rowOff>
    </xdr:from>
    <xdr:to>
      <xdr:col>64</xdr:col>
      <xdr:colOff>152400</xdr:colOff>
      <xdr:row>16</xdr:row>
      <xdr:rowOff>11100</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65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21277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4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61036</xdr:rowOff>
    </xdr:from>
    <xdr:to>
      <xdr:col>81</xdr:col>
      <xdr:colOff>95250</xdr:colOff>
      <xdr:row>16</xdr:row>
      <xdr:rowOff>162636</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967200" y="280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33113</xdr:rowOff>
    </xdr:from>
    <xdr:ext cx="762000" cy="259045"/>
    <xdr:sp macro="" textlink="">
      <xdr:nvSpPr>
        <xdr:cNvPr id="458" name="将来負担の状況該当値テキスト">
          <a:extLst>
            <a:ext uri="{FF2B5EF4-FFF2-40B4-BE49-F238E27FC236}">
              <a16:creationId xmlns:a16="http://schemas.microsoft.com/office/drawing/2014/main" id="{00000000-0008-0000-0300-0000CA010000}"/>
            </a:ext>
          </a:extLst>
        </xdr:cNvPr>
        <xdr:cNvSpPr txBox="1"/>
      </xdr:nvSpPr>
      <xdr:spPr>
        <a:xfrm>
          <a:off x="17106900" y="2776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46914</xdr:rowOff>
    </xdr:from>
    <xdr:to>
      <xdr:col>77</xdr:col>
      <xdr:colOff>95250</xdr:colOff>
      <xdr:row>17</xdr:row>
      <xdr:rowOff>148514</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296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133291</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3047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152248</xdr:rowOff>
    </xdr:from>
    <xdr:to>
      <xdr:col>73</xdr:col>
      <xdr:colOff>44450</xdr:colOff>
      <xdr:row>17</xdr:row>
      <xdr:rowOff>82398</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289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67175</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2981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21819</xdr:rowOff>
    </xdr:from>
    <xdr:to>
      <xdr:col>68</xdr:col>
      <xdr:colOff>203200</xdr:colOff>
      <xdr:row>17</xdr:row>
      <xdr:rowOff>123419</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293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108196</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3022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19406</xdr:rowOff>
    </xdr:from>
    <xdr:to>
      <xdr:col>64</xdr:col>
      <xdr:colOff>152400</xdr:colOff>
      <xdr:row>17</xdr:row>
      <xdr:rowOff>121006</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293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105783</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302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兵庫県宍粟市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36,679
36,398
658.54
29,999,840
29,037,925
839,548
14,910,845
30,308,642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83.7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会計年度任用職員制度の開始により、経常一般財源に占める人件費の割合が前年度より</a:t>
          </a:r>
          <a:r>
            <a:rPr kumimoji="1" lang="en-US" altLang="ja-JP" sz="1200">
              <a:latin typeface="ＭＳ Ｐゴシック" panose="020B0600070205080204" pitchFamily="50" charset="-128"/>
              <a:ea typeface="ＭＳ Ｐゴシック" panose="020B0600070205080204" pitchFamily="50" charset="-128"/>
            </a:rPr>
            <a:t>5.0</a:t>
          </a:r>
          <a:r>
            <a:rPr kumimoji="1" lang="ja-JP" altLang="en-US" sz="1200">
              <a:latin typeface="ＭＳ Ｐゴシック" panose="020B0600070205080204" pitchFamily="50" charset="-128"/>
              <a:ea typeface="ＭＳ Ｐゴシック" panose="020B0600070205080204" pitchFamily="50" charset="-128"/>
            </a:rPr>
            <a:t>％増加している。この比率は、類似団体平均</a:t>
          </a:r>
          <a:r>
            <a:rPr kumimoji="1" lang="en-US" altLang="ja-JP" sz="1200">
              <a:latin typeface="ＭＳ Ｐゴシック" panose="020B0600070205080204" pitchFamily="50" charset="-128"/>
              <a:ea typeface="ＭＳ Ｐゴシック" panose="020B0600070205080204" pitchFamily="50" charset="-128"/>
            </a:rPr>
            <a:t>24.5</a:t>
          </a:r>
          <a:r>
            <a:rPr kumimoji="1" lang="ja-JP" altLang="en-US" sz="1200">
              <a:latin typeface="ＭＳ Ｐゴシック" panose="020B0600070205080204" pitchFamily="50" charset="-128"/>
              <a:ea typeface="ＭＳ Ｐゴシック" panose="020B0600070205080204" pitchFamily="50" charset="-128"/>
            </a:rPr>
            <a:t>％は上回っているが、全国平均</a:t>
          </a:r>
          <a:r>
            <a:rPr kumimoji="1" lang="en-US" altLang="ja-JP" sz="1200">
              <a:latin typeface="ＭＳ Ｐゴシック" panose="020B0600070205080204" pitchFamily="50" charset="-128"/>
              <a:ea typeface="ＭＳ Ｐゴシック" panose="020B0600070205080204" pitchFamily="50" charset="-128"/>
            </a:rPr>
            <a:t>26.8</a:t>
          </a:r>
          <a:r>
            <a:rPr kumimoji="1" lang="ja-JP" altLang="en-US" sz="1200">
              <a:latin typeface="ＭＳ Ｐゴシック" panose="020B0600070205080204" pitchFamily="50" charset="-128"/>
              <a:ea typeface="ＭＳ Ｐゴシック" panose="020B0600070205080204" pitchFamily="50" charset="-128"/>
            </a:rPr>
            <a:t>％及び兵庫県平均</a:t>
          </a:r>
          <a:r>
            <a:rPr kumimoji="1" lang="en-US" altLang="ja-JP" sz="1200">
              <a:latin typeface="ＭＳ Ｐゴシック" panose="020B0600070205080204" pitchFamily="50" charset="-128"/>
              <a:ea typeface="ＭＳ Ｐゴシック" panose="020B0600070205080204" pitchFamily="50" charset="-128"/>
            </a:rPr>
            <a:t>29.5</a:t>
          </a:r>
          <a:r>
            <a:rPr kumimoji="1" lang="ja-JP" altLang="en-US" sz="1200">
              <a:latin typeface="ＭＳ Ｐゴシック" panose="020B0600070205080204" pitchFamily="50" charset="-128"/>
              <a:ea typeface="ＭＳ Ｐゴシック" panose="020B0600070205080204" pitchFamily="50" charset="-128"/>
            </a:rPr>
            <a:t>％はいずれも下回っている。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今後も、専門職など必要な職員数は現状維持としつつ、適正な人員配置を進めるとともに、給与の適正化を図るなかで人件費の削減に努める。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88900</xdr:rowOff>
    </xdr:from>
    <xdr:to>
      <xdr:col>24</xdr:col>
      <xdr:colOff>25400</xdr:colOff>
      <xdr:row>41</xdr:row>
      <xdr:rowOff>69850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467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41927</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69850</xdr:rowOff>
    </xdr:from>
    <xdr:to>
      <xdr:col>24</xdr:col>
      <xdr:colOff>114300</xdr:colOff>
      <xdr:row>41</xdr:row>
      <xdr:rowOff>69850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3827</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88900</xdr:rowOff>
    </xdr:from>
    <xdr:to>
      <xdr:col>24</xdr:col>
      <xdr:colOff>114300</xdr:colOff>
      <xdr:row>33</xdr:row>
      <xdr:rowOff>88900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46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79375</xdr:rowOff>
    </xdr:from>
    <xdr:to>
      <xdr:col>24</xdr:col>
      <xdr:colOff>25400</xdr:colOff>
      <xdr:row>38</xdr:row>
      <xdr:rowOff>41275</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987800" y="6080125"/>
          <a:ext cx="838200" cy="47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83202</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2554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66675</xdr:rowOff>
    </xdr:from>
    <xdr:to>
      <xdr:col>24</xdr:col>
      <xdr:colOff>76200</xdr:colOff>
      <xdr:row>37</xdr:row>
      <xdr:rowOff>168275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4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50800</xdr:rowOff>
    </xdr:from>
    <xdr:to>
      <xdr:col>19</xdr:col>
      <xdr:colOff>187325</xdr:colOff>
      <xdr:row>35</xdr:row>
      <xdr:rowOff>79375</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3098800" y="60515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28575</xdr:rowOff>
    </xdr:from>
    <xdr:to>
      <xdr:col>20</xdr:col>
      <xdr:colOff>38100</xdr:colOff>
      <xdr:row>36</xdr:row>
      <xdr:rowOff>130175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2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114952</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6287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50800</xdr:rowOff>
    </xdr:from>
    <xdr:to>
      <xdr:col>15</xdr:col>
      <xdr:colOff>98425</xdr:colOff>
      <xdr:row>35</xdr:row>
      <xdr:rowOff>98425</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flipV="1">
          <a:off x="2209800" y="605155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28575</xdr:rowOff>
    </xdr:from>
    <xdr:to>
      <xdr:col>15</xdr:col>
      <xdr:colOff>149225</xdr:colOff>
      <xdr:row>36</xdr:row>
      <xdr:rowOff>130175</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2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114952</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287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60325</xdr:rowOff>
    </xdr:from>
    <xdr:to>
      <xdr:col>11</xdr:col>
      <xdr:colOff>9525</xdr:colOff>
      <xdr:row>35</xdr:row>
      <xdr:rowOff>98425</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a:off x="1320800" y="60610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28575</xdr:rowOff>
    </xdr:from>
    <xdr:to>
      <xdr:col>11</xdr:col>
      <xdr:colOff>60325</xdr:colOff>
      <xdr:row>36</xdr:row>
      <xdr:rowOff>130175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2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114952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287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161925</xdr:rowOff>
    </xdr:from>
    <xdr:to>
      <xdr:col>6</xdr:col>
      <xdr:colOff>171450</xdr:colOff>
      <xdr:row>36</xdr:row>
      <xdr:rowOff>92075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1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76852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624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161925</xdr:rowOff>
    </xdr:from>
    <xdr:to>
      <xdr:col>24</xdr:col>
      <xdr:colOff>76200</xdr:colOff>
      <xdr:row>38</xdr:row>
      <xdr:rowOff>92075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650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134002</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647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28575</xdr:rowOff>
    </xdr:from>
    <xdr:to>
      <xdr:col>20</xdr:col>
      <xdr:colOff>38100</xdr:colOff>
      <xdr:row>35</xdr:row>
      <xdr:rowOff>130175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602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140352</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5798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0</xdr:rowOff>
    </xdr:from>
    <xdr:to>
      <xdr:col>15</xdr:col>
      <xdr:colOff>149225</xdr:colOff>
      <xdr:row>35</xdr:row>
      <xdr:rowOff>101600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600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111777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576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47625</xdr:rowOff>
    </xdr:from>
    <xdr:to>
      <xdr:col>11</xdr:col>
      <xdr:colOff>60325</xdr:colOff>
      <xdr:row>35</xdr:row>
      <xdr:rowOff>149225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604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159402</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5817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9525</xdr:rowOff>
    </xdr:from>
    <xdr:to>
      <xdr:col>6</xdr:col>
      <xdr:colOff>171450</xdr:colOff>
      <xdr:row>35</xdr:row>
      <xdr:rowOff>111125</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601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121302</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577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会計年度任用職員制度の開始により、経常一般財源に占める物件費の割合が前年度より</a:t>
          </a:r>
          <a:r>
            <a:rPr kumimoji="1" lang="en-US" altLang="ja-JP" sz="1200">
              <a:latin typeface="ＭＳ Ｐゴシック" panose="020B0600070205080204" pitchFamily="50" charset="-128"/>
              <a:ea typeface="ＭＳ Ｐゴシック" panose="020B0600070205080204" pitchFamily="50" charset="-128"/>
            </a:rPr>
            <a:t>4.1</a:t>
          </a:r>
          <a:r>
            <a:rPr kumimoji="1" lang="ja-JP" altLang="en-US" sz="1200">
              <a:latin typeface="ＭＳ Ｐゴシック" panose="020B0600070205080204" pitchFamily="50" charset="-128"/>
              <a:ea typeface="ＭＳ Ｐゴシック" panose="020B0600070205080204" pitchFamily="50" charset="-128"/>
            </a:rPr>
            <a:t>％減少している。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類似団体平均より低い水準にあるが、市域が広大であり各種施設が多く、老朽化の進行による維持管理経費が増加する見込みであるため、引き続き施設の集約化や事業の見直しにより効率的な行財政運営に取り組む必要がある。</a:t>
          </a: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62230</xdr:rowOff>
    </xdr:from>
    <xdr:to>
      <xdr:col>82</xdr:col>
      <xdr:colOff>107950</xdr:colOff>
      <xdr:row>20</xdr:row>
      <xdr:rowOff>58420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9108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30497</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45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58420</xdr:rowOff>
    </xdr:from>
    <xdr:to>
      <xdr:col>82</xdr:col>
      <xdr:colOff>196850</xdr:colOff>
      <xdr:row>20</xdr:row>
      <xdr:rowOff>58420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48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148607</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34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62230</xdr:rowOff>
    </xdr:from>
    <xdr:to>
      <xdr:col>82</xdr:col>
      <xdr:colOff>196850</xdr:colOff>
      <xdr:row>13</xdr:row>
      <xdr:rowOff>62230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9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127000</xdr:rowOff>
    </xdr:from>
    <xdr:to>
      <xdr:col>82</xdr:col>
      <xdr:colOff>107950</xdr:colOff>
      <xdr:row>16</xdr:row>
      <xdr:rowOff>96520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5671800" y="2527300"/>
          <a:ext cx="838200" cy="31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55897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79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81280</xdr:rowOff>
    </xdr:from>
    <xdr:to>
      <xdr:col>78</xdr:col>
      <xdr:colOff>69850</xdr:colOff>
      <xdr:row>16</xdr:row>
      <xdr:rowOff>96520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8244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41910</xdr:rowOff>
    </xdr:from>
    <xdr:to>
      <xdr:col>78</xdr:col>
      <xdr:colOff>120650</xdr:colOff>
      <xdr:row>17</xdr:row>
      <xdr:rowOff>143510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128287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304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130810</xdr:rowOff>
    </xdr:from>
    <xdr:to>
      <xdr:col>73</xdr:col>
      <xdr:colOff>180975</xdr:colOff>
      <xdr:row>16</xdr:row>
      <xdr:rowOff>81280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7025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11430</xdr:rowOff>
    </xdr:from>
    <xdr:to>
      <xdr:col>74</xdr:col>
      <xdr:colOff>31750</xdr:colOff>
      <xdr:row>17</xdr:row>
      <xdr:rowOff>113030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97807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130810</xdr:rowOff>
    </xdr:from>
    <xdr:to>
      <xdr:col>69</xdr:col>
      <xdr:colOff>92075</xdr:colOff>
      <xdr:row>15</xdr:row>
      <xdr:rowOff>146050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7025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74947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129540</xdr:rowOff>
    </xdr:from>
    <xdr:to>
      <xdr:col>65</xdr:col>
      <xdr:colOff>53975</xdr:colOff>
      <xdr:row>17</xdr:row>
      <xdr:rowOff>59690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44467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92727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45720</xdr:rowOff>
    </xdr:from>
    <xdr:to>
      <xdr:col>78</xdr:col>
      <xdr:colOff>120650</xdr:colOff>
      <xdr:row>16</xdr:row>
      <xdr:rowOff>147320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157497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557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30480</xdr:rowOff>
    </xdr:from>
    <xdr:to>
      <xdr:col>74</xdr:col>
      <xdr:colOff>31750</xdr:colOff>
      <xdr:row>16</xdr:row>
      <xdr:rowOff>132080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142257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80010</xdr:rowOff>
    </xdr:from>
    <xdr:to>
      <xdr:col>69</xdr:col>
      <xdr:colOff>142875</xdr:colOff>
      <xdr:row>16</xdr:row>
      <xdr:rowOff>10160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20337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95250</xdr:rowOff>
    </xdr:from>
    <xdr:to>
      <xdr:col>65</xdr:col>
      <xdr:colOff>53975</xdr:colOff>
      <xdr:row>16</xdr:row>
      <xdr:rowOff>25400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35577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会計年度任用職員制度の開始による臨時保育士等の賃金が人件費となったことなどにより、比率は昨年度に比べ</a:t>
          </a:r>
          <a:r>
            <a:rPr kumimoji="1" lang="en-US" altLang="ja-JP" sz="1200">
              <a:latin typeface="ＭＳ Ｐゴシック" panose="020B0600070205080204" pitchFamily="50" charset="-128"/>
              <a:ea typeface="ＭＳ Ｐゴシック" panose="020B0600070205080204" pitchFamily="50" charset="-128"/>
            </a:rPr>
            <a:t>1.1</a:t>
          </a:r>
          <a:r>
            <a:rPr kumimoji="1" lang="ja-JP" altLang="en-US" sz="1200">
              <a:latin typeface="ＭＳ Ｐゴシック" panose="020B0600070205080204" pitchFamily="50" charset="-128"/>
              <a:ea typeface="ＭＳ Ｐゴシック" panose="020B0600070205080204" pitchFamily="50" charset="-128"/>
            </a:rPr>
            <a:t>％減少した。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類似団体平均より低い水準にあるものの、引き続き、生活保護費における資格審査等の適正化や就労準備支援・就労支援事業に取り組むなど、事業の見直しを進めることで財政の圧迫に歯止めをかけるよう努める。</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61</xdr:row>
      <xdr:rowOff>167822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58728"/>
          <a:ext cx="0" cy="1567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56</xdr:row>
      <xdr:rowOff>78015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3987800" y="9499600"/>
          <a:ext cx="8382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31949</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29028</xdr:rowOff>
    </xdr:from>
    <xdr:to>
      <xdr:col>19</xdr:col>
      <xdr:colOff>187325</xdr:colOff>
      <xdr:row>56</xdr:row>
      <xdr:rowOff>78015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6302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68035</xdr:rowOff>
    </xdr:from>
    <xdr:to>
      <xdr:col>20</xdr:col>
      <xdr:colOff>38100</xdr:colOff>
      <xdr:row>57</xdr:row>
      <xdr:rowOff>169635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154412</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927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29028</xdr:rowOff>
    </xdr:from>
    <xdr:to>
      <xdr:col>15</xdr:col>
      <xdr:colOff>98425</xdr:colOff>
      <xdr:row>56</xdr:row>
      <xdr:rowOff>29028</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6302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135165</xdr:rowOff>
    </xdr:from>
    <xdr:to>
      <xdr:col>11</xdr:col>
      <xdr:colOff>9525</xdr:colOff>
      <xdr:row>56</xdr:row>
      <xdr:rowOff>29028</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a:off x="1320800" y="95649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125185</xdr:rowOff>
    </xdr:from>
    <xdr:to>
      <xdr:col>6</xdr:col>
      <xdr:colOff>171450</xdr:colOff>
      <xdr:row>57</xdr:row>
      <xdr:rowOff>55335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40112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35577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27215</xdr:rowOff>
    </xdr:from>
    <xdr:to>
      <xdr:col>20</xdr:col>
      <xdr:colOff>38100</xdr:colOff>
      <xdr:row>56</xdr:row>
      <xdr:rowOff>128815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138992</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397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149678</xdr:rowOff>
    </xdr:from>
    <xdr:to>
      <xdr:col>15</xdr:col>
      <xdr:colOff>149225</xdr:colOff>
      <xdr:row>56</xdr:row>
      <xdr:rowOff>79828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90005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149678</xdr:rowOff>
    </xdr:from>
    <xdr:to>
      <xdr:col>11</xdr:col>
      <xdr:colOff>60325</xdr:colOff>
      <xdr:row>56</xdr:row>
      <xdr:rowOff>79828</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90005</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84365</xdr:rowOff>
    </xdr:from>
    <xdr:to>
      <xdr:col>6</xdr:col>
      <xdr:colOff>171450</xdr:colOff>
      <xdr:row>56</xdr:row>
      <xdr:rowOff>14515</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24692</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下水道事業の公営企業化により、下水道事業の繰出金が大きく減少し、比率が前年度より</a:t>
          </a:r>
          <a:r>
            <a:rPr kumimoji="1" lang="en-US" altLang="ja-JP" sz="1200">
              <a:latin typeface="ＭＳ Ｐゴシック" panose="020B0600070205080204" pitchFamily="50" charset="-128"/>
              <a:ea typeface="ＭＳ Ｐゴシック" panose="020B0600070205080204" pitchFamily="50" charset="-128"/>
            </a:rPr>
            <a:t>8.8</a:t>
          </a:r>
          <a:r>
            <a:rPr kumimoji="1" lang="ja-JP" altLang="en-US" sz="1200">
              <a:latin typeface="ＭＳ Ｐゴシック" panose="020B0600070205080204" pitchFamily="50" charset="-128"/>
              <a:ea typeface="ＭＳ Ｐゴシック" panose="020B0600070205080204" pitchFamily="50" charset="-128"/>
            </a:rPr>
            <a:t>％減少している。これにより、類似団体平均</a:t>
          </a:r>
          <a:r>
            <a:rPr kumimoji="1" lang="en-US" altLang="ja-JP" sz="1200">
              <a:latin typeface="ＭＳ Ｐゴシック" panose="020B0600070205080204" pitchFamily="50" charset="-128"/>
              <a:ea typeface="ＭＳ Ｐゴシック" panose="020B0600070205080204" pitchFamily="50" charset="-128"/>
            </a:rPr>
            <a:t>12.9</a:t>
          </a:r>
          <a:r>
            <a:rPr kumimoji="1" lang="ja-JP" altLang="en-US" sz="1200">
              <a:latin typeface="ＭＳ Ｐゴシック" panose="020B0600070205080204" pitchFamily="50" charset="-128"/>
              <a:ea typeface="ＭＳ Ｐゴシック" panose="020B0600070205080204" pitchFamily="50" charset="-128"/>
            </a:rPr>
            <a:t>％、全国平均</a:t>
          </a:r>
          <a:r>
            <a:rPr kumimoji="1" lang="en-US" altLang="ja-JP" sz="1200">
              <a:latin typeface="ＭＳ Ｐゴシック" panose="020B0600070205080204" pitchFamily="50" charset="-128"/>
              <a:ea typeface="ＭＳ Ｐゴシック" panose="020B0600070205080204" pitchFamily="50" charset="-128"/>
            </a:rPr>
            <a:t>12.6</a:t>
          </a:r>
          <a:r>
            <a:rPr kumimoji="1" lang="ja-JP" altLang="en-US" sz="1200">
              <a:latin typeface="ＭＳ Ｐゴシック" panose="020B0600070205080204" pitchFamily="50" charset="-128"/>
              <a:ea typeface="ＭＳ Ｐゴシック" panose="020B0600070205080204" pitchFamily="50" charset="-128"/>
            </a:rPr>
            <a:t>％、兵庫県平均</a:t>
          </a:r>
          <a:r>
            <a:rPr kumimoji="1" lang="en-US" altLang="ja-JP" sz="1200">
              <a:latin typeface="ＭＳ Ｐゴシック" panose="020B0600070205080204" pitchFamily="50" charset="-128"/>
              <a:ea typeface="ＭＳ Ｐゴシック" panose="020B0600070205080204" pitchFamily="50" charset="-128"/>
            </a:rPr>
            <a:t>12.5</a:t>
          </a:r>
          <a:r>
            <a:rPr kumimoji="1" lang="ja-JP" altLang="en-US" sz="1200">
              <a:latin typeface="ＭＳ Ｐゴシック" panose="020B0600070205080204" pitchFamily="50" charset="-128"/>
              <a:ea typeface="ＭＳ Ｐゴシック" panose="020B0600070205080204" pitchFamily="50" charset="-128"/>
            </a:rPr>
            <a:t>％のいずれも下回っている。</a:t>
          </a:r>
          <a:endParaRPr kumimoji="1" lang="en-US" altLang="ja-JP" sz="120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61</xdr:row>
      <xdr:rowOff>138430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28624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110507</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138430</xdr:rowOff>
    </xdr:from>
    <xdr:to>
      <xdr:col>82</xdr:col>
      <xdr:colOff>196850</xdr:colOff>
      <xdr:row>61</xdr:row>
      <xdr:rowOff>138430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24130</xdr:rowOff>
    </xdr:from>
    <xdr:to>
      <xdr:col>82</xdr:col>
      <xdr:colOff>107950</xdr:colOff>
      <xdr:row>59</xdr:row>
      <xdr:rowOff>8890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9453880"/>
          <a:ext cx="838200" cy="670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2557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603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149860</xdr:rowOff>
    </xdr:from>
    <xdr:to>
      <xdr:col>78</xdr:col>
      <xdr:colOff>69850</xdr:colOff>
      <xdr:row>59</xdr:row>
      <xdr:rowOff>8890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100939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160020</xdr:rowOff>
    </xdr:from>
    <xdr:to>
      <xdr:col>78</xdr:col>
      <xdr:colOff>120650</xdr:colOff>
      <xdr:row>57</xdr:row>
      <xdr:rowOff>90170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100347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53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111760</xdr:rowOff>
    </xdr:from>
    <xdr:to>
      <xdr:col>73</xdr:col>
      <xdr:colOff>180975</xdr:colOff>
      <xdr:row>58</xdr:row>
      <xdr:rowOff>149860</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100558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49530</xdr:rowOff>
    </xdr:from>
    <xdr:to>
      <xdr:col>74</xdr:col>
      <xdr:colOff>31750</xdr:colOff>
      <xdr:row>57</xdr:row>
      <xdr:rowOff>151130</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161307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168910</xdr:rowOff>
    </xdr:from>
    <xdr:to>
      <xdr:col>69</xdr:col>
      <xdr:colOff>92075</xdr:colOff>
      <xdr:row>58</xdr:row>
      <xdr:rowOff>111760</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13004800" y="99415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72390</xdr:rowOff>
    </xdr:from>
    <xdr:to>
      <xdr:col>69</xdr:col>
      <xdr:colOff>142875</xdr:colOff>
      <xdr:row>58</xdr:row>
      <xdr:rowOff>2540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12717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61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102870</xdr:rowOff>
    </xdr:from>
    <xdr:to>
      <xdr:col>65</xdr:col>
      <xdr:colOff>53975</xdr:colOff>
      <xdr:row>58</xdr:row>
      <xdr:rowOff>33020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87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43197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64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144780</xdr:rowOff>
    </xdr:from>
    <xdr:to>
      <xdr:col>82</xdr:col>
      <xdr:colOff>158750</xdr:colOff>
      <xdr:row>55</xdr:row>
      <xdr:rowOff>74930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161307</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24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129540</xdr:rowOff>
    </xdr:from>
    <xdr:to>
      <xdr:col>78</xdr:col>
      <xdr:colOff>120650</xdr:colOff>
      <xdr:row>59</xdr:row>
      <xdr:rowOff>59690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1007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44467</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1016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99060</xdr:rowOff>
    </xdr:from>
    <xdr:to>
      <xdr:col>74</xdr:col>
      <xdr:colOff>31750</xdr:colOff>
      <xdr:row>59</xdr:row>
      <xdr:rowOff>29210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13987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1012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60960</xdr:rowOff>
    </xdr:from>
    <xdr:to>
      <xdr:col>69</xdr:col>
      <xdr:colOff>142875</xdr:colOff>
      <xdr:row>58</xdr:row>
      <xdr:rowOff>162560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147337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33037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特別定額給付金事業や下水道事業の公営企業化による補助金の増により、比率が前年度より</a:t>
          </a:r>
          <a:r>
            <a:rPr kumimoji="1" lang="en-US" altLang="ja-JP" sz="1200">
              <a:latin typeface="ＭＳ Ｐゴシック" panose="020B0600070205080204" pitchFamily="50" charset="-128"/>
              <a:ea typeface="ＭＳ Ｐゴシック" panose="020B0600070205080204" pitchFamily="50" charset="-128"/>
            </a:rPr>
            <a:t>7.8</a:t>
          </a:r>
          <a:r>
            <a:rPr kumimoji="1" lang="ja-JP" altLang="en-US" sz="1200">
              <a:latin typeface="ＭＳ Ｐゴシック" panose="020B0600070205080204" pitchFamily="50" charset="-128"/>
              <a:ea typeface="ＭＳ Ｐゴシック" panose="020B0600070205080204" pitchFamily="50" charset="-128"/>
            </a:rPr>
            <a:t>％増加している。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公営企業に対する補助については、経営戦略や新公立病院改革プランに基づく施策のなかで、一般会計負担を抑制し適切な補助額となるよう見直しを行うとともに、その他の補助金についてもその効果を踏まえ見直しを行う。</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37846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869432"/>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9923</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703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37846</xdr:rowOff>
    </xdr:from>
    <xdr:to>
      <xdr:col>82</xdr:col>
      <xdr:colOff>196850</xdr:colOff>
      <xdr:row>41</xdr:row>
      <xdr:rowOff>37846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706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120142</xdr:rowOff>
    </xdr:from>
    <xdr:to>
      <xdr:col>82</xdr:col>
      <xdr:colOff>107950</xdr:colOff>
      <xdr:row>39</xdr:row>
      <xdr:rowOff>133858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5671800" y="6463792"/>
          <a:ext cx="838200" cy="35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31005</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203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115570</xdr:rowOff>
    </xdr:from>
    <xdr:to>
      <xdr:col>78</xdr:col>
      <xdr:colOff>69850</xdr:colOff>
      <xdr:row>37</xdr:row>
      <xdr:rowOff>120142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4782800" y="64592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106426</xdr:rowOff>
    </xdr:from>
    <xdr:to>
      <xdr:col>73</xdr:col>
      <xdr:colOff>180975</xdr:colOff>
      <xdr:row>37</xdr:row>
      <xdr:rowOff>115570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893800" y="64500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103632</xdr:rowOff>
    </xdr:from>
    <xdr:to>
      <xdr:col>74</xdr:col>
      <xdr:colOff>31750</xdr:colOff>
      <xdr:row>37</xdr:row>
      <xdr:rowOff>33782</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43959</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106426</xdr:rowOff>
    </xdr:from>
    <xdr:to>
      <xdr:col>69</xdr:col>
      <xdr:colOff>92075</xdr:colOff>
      <xdr:row>37</xdr:row>
      <xdr:rowOff>143002</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004800" y="64500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94488</xdr:rowOff>
    </xdr:from>
    <xdr:to>
      <xdr:col>69</xdr:col>
      <xdr:colOff>142875</xdr:colOff>
      <xdr:row>37</xdr:row>
      <xdr:rowOff>24638</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34815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83058</xdr:rowOff>
    </xdr:from>
    <xdr:to>
      <xdr:col>82</xdr:col>
      <xdr:colOff>158750</xdr:colOff>
      <xdr:row>40</xdr:row>
      <xdr:rowOff>13208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76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55135</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69342</xdr:rowOff>
    </xdr:from>
    <xdr:to>
      <xdr:col>78</xdr:col>
      <xdr:colOff>120650</xdr:colOff>
      <xdr:row>37</xdr:row>
      <xdr:rowOff>170942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155719</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649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64770</xdr:rowOff>
    </xdr:from>
    <xdr:to>
      <xdr:col>74</xdr:col>
      <xdr:colOff>31750</xdr:colOff>
      <xdr:row>37</xdr:row>
      <xdr:rowOff>166370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151147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55626</xdr:rowOff>
    </xdr:from>
    <xdr:to>
      <xdr:col>69</xdr:col>
      <xdr:colOff>142875</xdr:colOff>
      <xdr:row>37</xdr:row>
      <xdr:rowOff>157226</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142003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92202</xdr:rowOff>
    </xdr:from>
    <xdr:to>
      <xdr:col>65</xdr:col>
      <xdr:colOff>53975</xdr:colOff>
      <xdr:row>38</xdr:row>
      <xdr:rowOff>22352</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7129</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積極的な繰上償還の継続実施により、比率は減少傾向である。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しかしながら、財政力指数が低く、広大な市域の生活基盤の整備には起債の依存度が高いことから、引き続き繰上償還の実施、予算編成及び実施計画における事業の整理などにより、公債費の抑制に向けた財政運営に努める。</a:t>
          </a: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161290</xdr:rowOff>
    </xdr:from>
    <xdr:to>
      <xdr:col>24</xdr:col>
      <xdr:colOff>25400</xdr:colOff>
      <xdr:row>81</xdr:row>
      <xdr:rowOff>153670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6771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125747</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153670</xdr:rowOff>
    </xdr:from>
    <xdr:to>
      <xdr:col>24</xdr:col>
      <xdr:colOff>114300</xdr:colOff>
      <xdr:row>81</xdr:row>
      <xdr:rowOff>153670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76217</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42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161290</xdr:rowOff>
    </xdr:from>
    <xdr:to>
      <xdr:col>24</xdr:col>
      <xdr:colOff>114300</xdr:colOff>
      <xdr:row>73</xdr:row>
      <xdr:rowOff>161290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677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161289</xdr:rowOff>
    </xdr:from>
    <xdr:to>
      <xdr:col>24</xdr:col>
      <xdr:colOff>25400</xdr:colOff>
      <xdr:row>78</xdr:row>
      <xdr:rowOff>50800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987800" y="13362939"/>
          <a:ext cx="8382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158766</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33604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15239</xdr:rowOff>
    </xdr:from>
    <xdr:to>
      <xdr:col>24</xdr:col>
      <xdr:colOff>76200</xdr:colOff>
      <xdr:row>78</xdr:row>
      <xdr:rowOff>116839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43180</xdr:rowOff>
    </xdr:from>
    <xdr:to>
      <xdr:col>19</xdr:col>
      <xdr:colOff>187325</xdr:colOff>
      <xdr:row>78</xdr:row>
      <xdr:rowOff>50800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3098800" y="13416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15239</xdr:rowOff>
    </xdr:from>
    <xdr:to>
      <xdr:col>20</xdr:col>
      <xdr:colOff>38100</xdr:colOff>
      <xdr:row>78</xdr:row>
      <xdr:rowOff>116839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101616</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3474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43180</xdr:rowOff>
    </xdr:from>
    <xdr:to>
      <xdr:col>15</xdr:col>
      <xdr:colOff>98425</xdr:colOff>
      <xdr:row>78</xdr:row>
      <xdr:rowOff>119380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2209800" y="134162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119380</xdr:rowOff>
    </xdr:from>
    <xdr:to>
      <xdr:col>11</xdr:col>
      <xdr:colOff>9525</xdr:colOff>
      <xdr:row>79</xdr:row>
      <xdr:rowOff>146050</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1320800" y="1349248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22861</xdr:rowOff>
    </xdr:from>
    <xdr:to>
      <xdr:col>11</xdr:col>
      <xdr:colOff>60325</xdr:colOff>
      <xdr:row>78</xdr:row>
      <xdr:rowOff>124461</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3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134638</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164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30480</xdr:rowOff>
    </xdr:from>
    <xdr:to>
      <xdr:col>6</xdr:col>
      <xdr:colOff>171450</xdr:colOff>
      <xdr:row>78</xdr:row>
      <xdr:rowOff>132080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142257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17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110489</xdr:rowOff>
    </xdr:from>
    <xdr:to>
      <xdr:col>24</xdr:col>
      <xdr:colOff>76200</xdr:colOff>
      <xdr:row>78</xdr:row>
      <xdr:rowOff>40639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127016</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315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0</xdr:rowOff>
    </xdr:from>
    <xdr:to>
      <xdr:col>20</xdr:col>
      <xdr:colOff>38100</xdr:colOff>
      <xdr:row>78</xdr:row>
      <xdr:rowOff>101600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111777</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314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163830</xdr:rowOff>
    </xdr:from>
    <xdr:to>
      <xdr:col>15</xdr:col>
      <xdr:colOff>149225</xdr:colOff>
      <xdr:row>78</xdr:row>
      <xdr:rowOff>93980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104157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313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68580</xdr:rowOff>
    </xdr:from>
    <xdr:to>
      <xdr:col>11</xdr:col>
      <xdr:colOff>60325</xdr:colOff>
      <xdr:row>78</xdr:row>
      <xdr:rowOff>170180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154957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352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95250</xdr:rowOff>
    </xdr:from>
    <xdr:to>
      <xdr:col>6</xdr:col>
      <xdr:colOff>171450</xdr:colOff>
      <xdr:row>80</xdr:row>
      <xdr:rowOff>25400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10177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372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比率の分母となる歳入が増加したことなどから、前年度より</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％減少した。</a:t>
          </a:r>
        </a:p>
        <a:p>
          <a:r>
            <a:rPr kumimoji="1" lang="ja-JP" altLang="en-US" sz="1200">
              <a:latin typeface="ＭＳ Ｐゴシック" panose="020B0600070205080204" pitchFamily="50" charset="-128"/>
              <a:ea typeface="ＭＳ Ｐゴシック" panose="020B0600070205080204" pitchFamily="50" charset="-128"/>
            </a:rPr>
            <a:t>　また、施設等の維持管理経費や維持補修費の増加、他会計への補助金などの負担が増加していることが経常収支比率を押し上げる要因となっている。</a:t>
          </a:r>
        </a:p>
        <a:p>
          <a:r>
            <a:rPr kumimoji="1" lang="ja-JP" altLang="en-US" sz="1200">
              <a:latin typeface="ＭＳ Ｐゴシック" panose="020B0600070205080204" pitchFamily="50" charset="-128"/>
              <a:ea typeface="ＭＳ Ｐゴシック" panose="020B0600070205080204" pitchFamily="50" charset="-128"/>
            </a:rPr>
            <a:t>　今後も経営戦略等に基づき他会計の歳出削減等に努めるとともに、補助金等の見直しや施設の集約化などコストの削減により財政健全化に取り組む。</a:t>
          </a: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80</xdr:row>
      <xdr:rowOff>49276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700000"/>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21353</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73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49276</xdr:rowOff>
    </xdr:from>
    <xdr:to>
      <xdr:col>82</xdr:col>
      <xdr:colOff>196850</xdr:colOff>
      <xdr:row>80</xdr:row>
      <xdr:rowOff>49276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76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78994</xdr:rowOff>
    </xdr:from>
    <xdr:to>
      <xdr:col>82</xdr:col>
      <xdr:colOff>107950</xdr:colOff>
      <xdr:row>77</xdr:row>
      <xdr:rowOff>133858</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5671800" y="1328064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165879</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024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149352</xdr:rowOff>
    </xdr:from>
    <xdr:to>
      <xdr:col>82</xdr:col>
      <xdr:colOff>158750</xdr:colOff>
      <xdr:row>77</xdr:row>
      <xdr:rowOff>79502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74422</xdr:rowOff>
    </xdr:from>
    <xdr:to>
      <xdr:col>78</xdr:col>
      <xdr:colOff>69850</xdr:colOff>
      <xdr:row>77</xdr:row>
      <xdr:rowOff>133858</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4782800" y="1327607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28194</xdr:rowOff>
    </xdr:from>
    <xdr:to>
      <xdr:col>78</xdr:col>
      <xdr:colOff>120650</xdr:colOff>
      <xdr:row>77</xdr:row>
      <xdr:rowOff>129794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139971</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2998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163576</xdr:rowOff>
    </xdr:from>
    <xdr:to>
      <xdr:col>73</xdr:col>
      <xdr:colOff>180975</xdr:colOff>
      <xdr:row>77</xdr:row>
      <xdr:rowOff>74422</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319377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5335</xdr:rowOff>
    </xdr:from>
    <xdr:to>
      <xdr:col>74</xdr:col>
      <xdr:colOff>31750</xdr:colOff>
      <xdr:row>77</xdr:row>
      <xdr:rowOff>106935</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117112</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104139</xdr:rowOff>
    </xdr:from>
    <xdr:to>
      <xdr:col>69</xdr:col>
      <xdr:colOff>92075</xdr:colOff>
      <xdr:row>76</xdr:row>
      <xdr:rowOff>163576</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3004800" y="13134339"/>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82566</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36847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271</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83058</xdr:rowOff>
    </xdr:from>
    <xdr:to>
      <xdr:col>78</xdr:col>
      <xdr:colOff>120650</xdr:colOff>
      <xdr:row>78</xdr:row>
      <xdr:rowOff>13208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169435</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371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23622</xdr:rowOff>
    </xdr:from>
    <xdr:to>
      <xdr:col>74</xdr:col>
      <xdr:colOff>31750</xdr:colOff>
      <xdr:row>77</xdr:row>
      <xdr:rowOff>125222</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109999</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112776</xdr:rowOff>
    </xdr:from>
    <xdr:to>
      <xdr:col>69</xdr:col>
      <xdr:colOff>142875</xdr:colOff>
      <xdr:row>77</xdr:row>
      <xdr:rowOff>42926</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53103</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53339</xdr:rowOff>
    </xdr:from>
    <xdr:to>
      <xdr:col>65</xdr:col>
      <xdr:colOff>53975</xdr:colOff>
      <xdr:row>76</xdr:row>
      <xdr:rowOff>154939</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165117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兵庫県宍粟市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8155</xdr:rowOff>
    </xdr:from>
    <xdr:to>
      <xdr:col>29</xdr:col>
      <xdr:colOff>127000</xdr:colOff>
      <xdr:row>19</xdr:row>
      <xdr:rowOff>110666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41730"/>
          <a:ext cx="0" cy="14741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82743</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87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110666</xdr:rowOff>
    </xdr:from>
    <xdr:to>
      <xdr:col>30</xdr:col>
      <xdr:colOff>25400</xdr:colOff>
      <xdr:row>19</xdr:row>
      <xdr:rowOff>110666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158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94532</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8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8155</xdr:rowOff>
    </xdr:from>
    <xdr:to>
      <xdr:col>30</xdr:col>
      <xdr:colOff>25400</xdr:colOff>
      <xdr:row>11</xdr:row>
      <xdr:rowOff>8155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41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11</xdr:row>
      <xdr:rowOff>155586</xdr:rowOff>
    </xdr:from>
    <xdr:to>
      <xdr:col>29</xdr:col>
      <xdr:colOff>127000</xdr:colOff>
      <xdr:row>12</xdr:row>
      <xdr:rowOff>142049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089161"/>
          <a:ext cx="647700" cy="1579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64551</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6839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92474</xdr:rowOff>
    </xdr:from>
    <xdr:to>
      <xdr:col>29</xdr:col>
      <xdr:colOff>177800</xdr:colOff>
      <xdr:row>16</xdr:row>
      <xdr:rowOff>22624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7118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142049</xdr:rowOff>
    </xdr:from>
    <xdr:to>
      <xdr:col>26</xdr:col>
      <xdr:colOff>50800</xdr:colOff>
      <xdr:row>13</xdr:row>
      <xdr:rowOff>50805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247074"/>
          <a:ext cx="698500" cy="802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855</xdr:rowOff>
    </xdr:from>
    <xdr:to>
      <xdr:col>26</xdr:col>
      <xdr:colOff>101600</xdr:colOff>
      <xdr:row>16</xdr:row>
      <xdr:rowOff>102455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7916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87232</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7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50805</xdr:rowOff>
    </xdr:from>
    <xdr:to>
      <xdr:col>22</xdr:col>
      <xdr:colOff>114300</xdr:colOff>
      <xdr:row>13</xdr:row>
      <xdr:rowOff>143862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327280"/>
          <a:ext cx="698500" cy="930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25413</xdr:rowOff>
    </xdr:from>
    <xdr:to>
      <xdr:col>22</xdr:col>
      <xdr:colOff>165100</xdr:colOff>
      <xdr:row>16</xdr:row>
      <xdr:rowOff>127013</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8162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111790</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02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124006</xdr:rowOff>
    </xdr:from>
    <xdr:to>
      <xdr:col>18</xdr:col>
      <xdr:colOff>177800</xdr:colOff>
      <xdr:row>13</xdr:row>
      <xdr:rowOff>143862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2400481"/>
          <a:ext cx="698500" cy="198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40206</xdr:rowOff>
    </xdr:from>
    <xdr:to>
      <xdr:col>19</xdr:col>
      <xdr:colOff>38100</xdr:colOff>
      <xdr:row>16</xdr:row>
      <xdr:rowOff>141806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310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126583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17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57727</xdr:rowOff>
    </xdr:from>
    <xdr:to>
      <xdr:col>15</xdr:col>
      <xdr:colOff>101600</xdr:colOff>
      <xdr:row>16</xdr:row>
      <xdr:rowOff>159327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848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144104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34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104786</xdr:rowOff>
    </xdr:from>
    <xdr:to>
      <xdr:col>29</xdr:col>
      <xdr:colOff>177800</xdr:colOff>
      <xdr:row>12</xdr:row>
      <xdr:rowOff>34936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0383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10</xdr:row>
      <xdr:rowOff>121313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1883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91249</xdr:rowOff>
    </xdr:from>
    <xdr:to>
      <xdr:col>26</xdr:col>
      <xdr:colOff>101600</xdr:colOff>
      <xdr:row>13</xdr:row>
      <xdr:rowOff>21399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1962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31576</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19651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5</xdr:rowOff>
    </xdr:from>
    <xdr:to>
      <xdr:col>22</xdr:col>
      <xdr:colOff>165100</xdr:colOff>
      <xdr:row>13</xdr:row>
      <xdr:rowOff>101605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276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111782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04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93062</xdr:rowOff>
    </xdr:from>
    <xdr:to>
      <xdr:col>19</xdr:col>
      <xdr:colOff>38100</xdr:colOff>
      <xdr:row>14</xdr:row>
      <xdr:rowOff>23212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3695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33389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138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73206</xdr:rowOff>
    </xdr:from>
    <xdr:to>
      <xdr:col>15</xdr:col>
      <xdr:colOff>101600</xdr:colOff>
      <xdr:row>14</xdr:row>
      <xdr:rowOff>3356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3496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13533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118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74879</xdr:rowOff>
    </xdr:from>
    <xdr:to>
      <xdr:col>29</xdr:col>
      <xdr:colOff>127000</xdr:colOff>
      <xdr:row>38</xdr:row>
      <xdr:rowOff>88801</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342329"/>
          <a:ext cx="0" cy="12140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60878</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28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88801</xdr:rowOff>
    </xdr:from>
    <xdr:to>
      <xdr:col>30</xdr:col>
      <xdr:colOff>25400</xdr:colOff>
      <xdr:row>38</xdr:row>
      <xdr:rowOff>88801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564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161256</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6085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74879</xdr:rowOff>
    </xdr:from>
    <xdr:to>
      <xdr:col>30</xdr:col>
      <xdr:colOff>25400</xdr:colOff>
      <xdr:row>34</xdr:row>
      <xdr:rowOff>74879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342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259154</xdr:rowOff>
    </xdr:from>
    <xdr:to>
      <xdr:col>29</xdr:col>
      <xdr:colOff>127000</xdr:colOff>
      <xdr:row>36</xdr:row>
      <xdr:rowOff>110038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6869504"/>
          <a:ext cx="647700" cy="1937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190957</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013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2980</xdr:rowOff>
    </xdr:from>
    <xdr:to>
      <xdr:col>29</xdr:col>
      <xdr:colOff>177800</xdr:colOff>
      <xdr:row>36</xdr:row>
      <xdr:rowOff>104580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562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240912</xdr:rowOff>
    </xdr:from>
    <xdr:to>
      <xdr:col>26</xdr:col>
      <xdr:colOff>50800</xdr:colOff>
      <xdr:row>35</xdr:row>
      <xdr:rowOff>259154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6851262"/>
          <a:ext cx="698500" cy="18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333192</xdr:rowOff>
    </xdr:from>
    <xdr:to>
      <xdr:col>26</xdr:col>
      <xdr:colOff>101600</xdr:colOff>
      <xdr:row>36</xdr:row>
      <xdr:rowOff>91892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4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76669</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029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99088</xdr:rowOff>
    </xdr:from>
    <xdr:to>
      <xdr:col>22</xdr:col>
      <xdr:colOff>114300</xdr:colOff>
      <xdr:row>35</xdr:row>
      <xdr:rowOff>240912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6709438"/>
          <a:ext cx="698500" cy="1418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337284</xdr:rowOff>
    </xdr:from>
    <xdr:to>
      <xdr:col>22</xdr:col>
      <xdr:colOff>165100</xdr:colOff>
      <xdr:row>36</xdr:row>
      <xdr:rowOff>95984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47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80761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03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250238</xdr:rowOff>
    </xdr:from>
    <xdr:to>
      <xdr:col>18</xdr:col>
      <xdr:colOff>177800</xdr:colOff>
      <xdr:row>35</xdr:row>
      <xdr:rowOff>99088</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517688"/>
          <a:ext cx="698500" cy="1917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320413</xdr:rowOff>
    </xdr:from>
    <xdr:to>
      <xdr:col>19</xdr:col>
      <xdr:colOff>38100</xdr:colOff>
      <xdr:row>36</xdr:row>
      <xdr:rowOff>79113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3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63890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017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299039</xdr:rowOff>
    </xdr:from>
    <xdr:to>
      <xdr:col>15</xdr:col>
      <xdr:colOff>101600</xdr:colOff>
      <xdr:row>36</xdr:row>
      <xdr:rowOff>57739</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093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42516</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995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59238</xdr:rowOff>
    </xdr:from>
    <xdr:to>
      <xdr:col>29</xdr:col>
      <xdr:colOff>177800</xdr:colOff>
      <xdr:row>36</xdr:row>
      <xdr:rowOff>160838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0124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31315</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984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208354</xdr:rowOff>
    </xdr:from>
    <xdr:to>
      <xdr:col>26</xdr:col>
      <xdr:colOff>101600</xdr:colOff>
      <xdr:row>35</xdr:row>
      <xdr:rowOff>309954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8187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320131</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587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190112</xdr:rowOff>
    </xdr:from>
    <xdr:to>
      <xdr:col>22</xdr:col>
      <xdr:colOff>165100</xdr:colOff>
      <xdr:row>35</xdr:row>
      <xdr:rowOff>291712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8004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301889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569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48288</xdr:rowOff>
    </xdr:from>
    <xdr:to>
      <xdr:col>19</xdr:col>
      <xdr:colOff>38100</xdr:colOff>
      <xdr:row>35</xdr:row>
      <xdr:rowOff>149888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6586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160065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427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199438</xdr:rowOff>
    </xdr:from>
    <xdr:to>
      <xdr:col>15</xdr:col>
      <xdr:colOff>101600</xdr:colOff>
      <xdr:row>34</xdr:row>
      <xdr:rowOff>301038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4668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311215</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23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兵庫県宍粟市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36,679
36,398
658.54
29,999,840
29,037,925
839,548
14,910,845
30,308,642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83.7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119665</xdr:rowOff>
    </xdr:from>
    <xdr:to>
      <xdr:col>24</xdr:col>
      <xdr:colOff>62865</xdr:colOff>
      <xdr:row>39</xdr:row>
      <xdr:rowOff>76166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3165"/>
          <a:ext cx="1270" cy="1499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79993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6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76166</xdr:rowOff>
    </xdr:from>
    <xdr:to>
      <xdr:col>24</xdr:col>
      <xdr:colOff>152400</xdr:colOff>
      <xdr:row>39</xdr:row>
      <xdr:rowOff>76166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62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66342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8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119665</xdr:rowOff>
    </xdr:from>
    <xdr:to>
      <xdr:col>24</xdr:col>
      <xdr:colOff>152400</xdr:colOff>
      <xdr:row>30</xdr:row>
      <xdr:rowOff>119665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3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95025</xdr:rowOff>
    </xdr:from>
    <xdr:to>
      <xdr:col>24</xdr:col>
      <xdr:colOff>63500</xdr:colOff>
      <xdr:row>35</xdr:row>
      <xdr:rowOff>31784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581425"/>
          <a:ext cx="838200" cy="451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2437</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03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24010</xdr:rowOff>
    </xdr:from>
    <xdr:to>
      <xdr:col>24</xdr:col>
      <xdr:colOff>114300</xdr:colOff>
      <xdr:row>35</xdr:row>
      <xdr:rowOff>125610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2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31784</xdr:rowOff>
    </xdr:from>
    <xdr:to>
      <xdr:col>19</xdr:col>
      <xdr:colOff>177800</xdr:colOff>
      <xdr:row>35</xdr:row>
      <xdr:rowOff>68344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032534"/>
          <a:ext cx="889000" cy="36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62285</xdr:rowOff>
    </xdr:from>
    <xdr:to>
      <xdr:col>20</xdr:col>
      <xdr:colOff>38100</xdr:colOff>
      <xdr:row>36</xdr:row>
      <xdr:rowOff>163885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3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155012</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2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55102</xdr:rowOff>
    </xdr:from>
    <xdr:to>
      <xdr:col>15</xdr:col>
      <xdr:colOff>50800</xdr:colOff>
      <xdr:row>35</xdr:row>
      <xdr:rowOff>68344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055852"/>
          <a:ext cx="889000" cy="13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79952</xdr:rowOff>
    </xdr:from>
    <xdr:to>
      <xdr:col>15</xdr:col>
      <xdr:colOff>101600</xdr:colOff>
      <xdr:row>37</xdr:row>
      <xdr:rowOff>10102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5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1229</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34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55102</xdr:rowOff>
    </xdr:from>
    <xdr:to>
      <xdr:col>10</xdr:col>
      <xdr:colOff>114300</xdr:colOff>
      <xdr:row>35</xdr:row>
      <xdr:rowOff>61535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055852"/>
          <a:ext cx="889000" cy="6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88900</xdr:rowOff>
    </xdr:from>
    <xdr:to>
      <xdr:col>10</xdr:col>
      <xdr:colOff>165100</xdr:colOff>
      <xdr:row>37</xdr:row>
      <xdr:rowOff>19050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10177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35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103024</xdr:rowOff>
    </xdr:from>
    <xdr:to>
      <xdr:col>6</xdr:col>
      <xdr:colOff>38100</xdr:colOff>
      <xdr:row>37</xdr:row>
      <xdr:rowOff>33174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7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24301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36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44225</xdr:rowOff>
    </xdr:from>
    <xdr:to>
      <xdr:col>24</xdr:col>
      <xdr:colOff>114300</xdr:colOff>
      <xdr:row>32</xdr:row>
      <xdr:rowOff>145825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53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67102</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382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152434</xdr:rowOff>
    </xdr:from>
    <xdr:to>
      <xdr:col>20</xdr:col>
      <xdr:colOff>38100</xdr:colOff>
      <xdr:row>35</xdr:row>
      <xdr:rowOff>82584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81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99111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756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17544</xdr:rowOff>
    </xdr:from>
    <xdr:to>
      <xdr:col>15</xdr:col>
      <xdr:colOff>101600</xdr:colOff>
      <xdr:row>35</xdr:row>
      <xdr:rowOff>119144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1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135671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79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4302</xdr:rowOff>
    </xdr:from>
    <xdr:to>
      <xdr:col>10</xdr:col>
      <xdr:colOff>165100</xdr:colOff>
      <xdr:row>35</xdr:row>
      <xdr:rowOff>105902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0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122429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780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10735</xdr:rowOff>
    </xdr:from>
    <xdr:to>
      <xdr:col>6</xdr:col>
      <xdr:colOff>38100</xdr:colOff>
      <xdr:row>35</xdr:row>
      <xdr:rowOff>112335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128862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786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76127</xdr:rowOff>
    </xdr:from>
    <xdr:to>
      <xdr:col>24</xdr:col>
      <xdr:colOff>62865</xdr:colOff>
      <xdr:row>58</xdr:row>
      <xdr:rowOff>51613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48627"/>
          <a:ext cx="1270" cy="1347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55440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999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51613</xdr:rowOff>
    </xdr:from>
    <xdr:to>
      <xdr:col>24</xdr:col>
      <xdr:colOff>152400</xdr:colOff>
      <xdr:row>58</xdr:row>
      <xdr:rowOff>51613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9995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22804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423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76127</xdr:rowOff>
    </xdr:from>
    <xdr:to>
      <xdr:col>24</xdr:col>
      <xdr:colOff>152400</xdr:colOff>
      <xdr:row>50</xdr:row>
      <xdr:rowOff>76127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4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32987</xdr:rowOff>
    </xdr:from>
    <xdr:to>
      <xdr:col>24</xdr:col>
      <xdr:colOff>63500</xdr:colOff>
      <xdr:row>57</xdr:row>
      <xdr:rowOff>20382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3797300" y="9634187"/>
          <a:ext cx="838200" cy="158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107825</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537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84948</xdr:rowOff>
    </xdr:from>
    <xdr:to>
      <xdr:col>24</xdr:col>
      <xdr:colOff>114300</xdr:colOff>
      <xdr:row>57</xdr:row>
      <xdr:rowOff>15098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8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32987</xdr:rowOff>
    </xdr:from>
    <xdr:to>
      <xdr:col>19</xdr:col>
      <xdr:colOff>177800</xdr:colOff>
      <xdr:row>56</xdr:row>
      <xdr:rowOff>72339</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634187"/>
          <a:ext cx="889000" cy="39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92732</xdr:rowOff>
    </xdr:from>
    <xdr:to>
      <xdr:col>20</xdr:col>
      <xdr:colOff>38100</xdr:colOff>
      <xdr:row>57</xdr:row>
      <xdr:rowOff>22882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9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14009</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78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72339</xdr:rowOff>
    </xdr:from>
    <xdr:to>
      <xdr:col>15</xdr:col>
      <xdr:colOff>50800</xdr:colOff>
      <xdr:row>56</xdr:row>
      <xdr:rowOff>98824</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673539"/>
          <a:ext cx="889000" cy="26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140226</xdr:rowOff>
    </xdr:from>
    <xdr:to>
      <xdr:col>15</xdr:col>
      <xdr:colOff>101600</xdr:colOff>
      <xdr:row>57</xdr:row>
      <xdr:rowOff>70376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74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61503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83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98824</xdr:rowOff>
    </xdr:from>
    <xdr:to>
      <xdr:col>10</xdr:col>
      <xdr:colOff>114300</xdr:colOff>
      <xdr:row>56</xdr:row>
      <xdr:rowOff>115273</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700024"/>
          <a:ext cx="889000" cy="16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122700</xdr:rowOff>
    </xdr:from>
    <xdr:to>
      <xdr:col>10</xdr:col>
      <xdr:colOff>165100</xdr:colOff>
      <xdr:row>57</xdr:row>
      <xdr:rowOff>52850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2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43977</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81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132780</xdr:rowOff>
    </xdr:from>
    <xdr:to>
      <xdr:col>6</xdr:col>
      <xdr:colOff>38100</xdr:colOff>
      <xdr:row>57</xdr:row>
      <xdr:rowOff>62930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3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54057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82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141032</xdr:rowOff>
    </xdr:from>
    <xdr:to>
      <xdr:col>24</xdr:col>
      <xdr:colOff>114300</xdr:colOff>
      <xdr:row>57</xdr:row>
      <xdr:rowOff>71182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74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119459</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720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153637</xdr:rowOff>
    </xdr:from>
    <xdr:to>
      <xdr:col>20</xdr:col>
      <xdr:colOff>38100</xdr:colOff>
      <xdr:row>56</xdr:row>
      <xdr:rowOff>83787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58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100314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358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21539</xdr:rowOff>
    </xdr:from>
    <xdr:to>
      <xdr:col>15</xdr:col>
      <xdr:colOff>101600</xdr:colOff>
      <xdr:row>56</xdr:row>
      <xdr:rowOff>123139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62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139666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39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48024</xdr:rowOff>
    </xdr:from>
    <xdr:to>
      <xdr:col>10</xdr:col>
      <xdr:colOff>165100</xdr:colOff>
      <xdr:row>56</xdr:row>
      <xdr:rowOff>149624</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64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166151</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42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64473</xdr:rowOff>
    </xdr:from>
    <xdr:to>
      <xdr:col>6</xdr:col>
      <xdr:colOff>38100</xdr:colOff>
      <xdr:row>56</xdr:row>
      <xdr:rowOff>166073</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665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11150</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44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79578</xdr:rowOff>
    </xdr:from>
    <xdr:to>
      <xdr:col>24</xdr:col>
      <xdr:colOff>62865</xdr:colOff>
      <xdr:row>78</xdr:row>
      <xdr:rowOff>113959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081078"/>
          <a:ext cx="1270" cy="1405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117786</xdr:rowOff>
    </xdr:from>
    <xdr:ext cx="469744"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490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113959</xdr:rowOff>
    </xdr:from>
    <xdr:to>
      <xdr:col>24</xdr:col>
      <xdr:colOff>152400</xdr:colOff>
      <xdr:row>78</xdr:row>
      <xdr:rowOff>113959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487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26255</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85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79578</xdr:rowOff>
    </xdr:from>
    <xdr:to>
      <xdr:col>24</xdr:col>
      <xdr:colOff>152400</xdr:colOff>
      <xdr:row>70</xdr:row>
      <xdr:rowOff>79578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08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3203</xdr:rowOff>
    </xdr:from>
    <xdr:to>
      <xdr:col>24</xdr:col>
      <xdr:colOff>63500</xdr:colOff>
      <xdr:row>78</xdr:row>
      <xdr:rowOff>7204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376303"/>
          <a:ext cx="8382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98198</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28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75321</xdr:rowOff>
    </xdr:from>
    <xdr:to>
      <xdr:col>24</xdr:col>
      <xdr:colOff>114300</xdr:colOff>
      <xdr:row>78</xdr:row>
      <xdr:rowOff>5471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7204</xdr:rowOff>
    </xdr:from>
    <xdr:to>
      <xdr:col>19</xdr:col>
      <xdr:colOff>177800</xdr:colOff>
      <xdr:row>78</xdr:row>
      <xdr:rowOff>17856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380304"/>
          <a:ext cx="889000" cy="10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143901</xdr:rowOff>
    </xdr:from>
    <xdr:to>
      <xdr:col>20</xdr:col>
      <xdr:colOff>38100</xdr:colOff>
      <xdr:row>78</xdr:row>
      <xdr:rowOff>74051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65178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438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17856</xdr:rowOff>
    </xdr:from>
    <xdr:to>
      <xdr:col>15</xdr:col>
      <xdr:colOff>50800</xdr:colOff>
      <xdr:row>78</xdr:row>
      <xdr:rowOff>47895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390956"/>
          <a:ext cx="889000" cy="30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132883</xdr:rowOff>
    </xdr:from>
    <xdr:to>
      <xdr:col>15</xdr:col>
      <xdr:colOff>101600</xdr:colOff>
      <xdr:row>78</xdr:row>
      <xdr:rowOff>63033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34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79560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109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47895</xdr:rowOff>
    </xdr:from>
    <xdr:to>
      <xdr:col>10</xdr:col>
      <xdr:colOff>114300</xdr:colOff>
      <xdr:row>78</xdr:row>
      <xdr:rowOff>63782</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420995"/>
          <a:ext cx="889000" cy="15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95576</xdr:rowOff>
    </xdr:from>
    <xdr:to>
      <xdr:col>10</xdr:col>
      <xdr:colOff>165100</xdr:colOff>
      <xdr:row>78</xdr:row>
      <xdr:rowOff>25726</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42253</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7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130665</xdr:rowOff>
    </xdr:from>
    <xdr:to>
      <xdr:col>6</xdr:col>
      <xdr:colOff>38100</xdr:colOff>
      <xdr:row>78</xdr:row>
      <xdr:rowOff>60815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3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77342</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107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123853</xdr:rowOff>
    </xdr:from>
    <xdr:to>
      <xdr:col>24</xdr:col>
      <xdr:colOff>114300</xdr:colOff>
      <xdr:row>78</xdr:row>
      <xdr:rowOff>54003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32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53748</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255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127854</xdr:rowOff>
    </xdr:from>
    <xdr:to>
      <xdr:col>20</xdr:col>
      <xdr:colOff>38100</xdr:colOff>
      <xdr:row>78</xdr:row>
      <xdr:rowOff>58004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32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74531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104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138506</xdr:rowOff>
    </xdr:from>
    <xdr:to>
      <xdr:col>15</xdr:col>
      <xdr:colOff>101600</xdr:colOff>
      <xdr:row>78</xdr:row>
      <xdr:rowOff>68656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3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59783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432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168545</xdr:rowOff>
    </xdr:from>
    <xdr:to>
      <xdr:col>10</xdr:col>
      <xdr:colOff>165100</xdr:colOff>
      <xdr:row>78</xdr:row>
      <xdr:rowOff>98695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37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89822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462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12982</xdr:rowOff>
    </xdr:from>
    <xdr:to>
      <xdr:col>6</xdr:col>
      <xdr:colOff>38100</xdr:colOff>
      <xdr:row>78</xdr:row>
      <xdr:rowOff>114582</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38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105709</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478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130270</xdr:rowOff>
    </xdr:from>
    <xdr:to>
      <xdr:col>24</xdr:col>
      <xdr:colOff>62865</xdr:colOff>
      <xdr:row>97</xdr:row>
      <xdr:rowOff>113012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89320"/>
          <a:ext cx="1270" cy="1354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116839</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74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113012</xdr:rowOff>
    </xdr:from>
    <xdr:to>
      <xdr:col>24</xdr:col>
      <xdr:colOff>152400</xdr:colOff>
      <xdr:row>97</xdr:row>
      <xdr:rowOff>113012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743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76947</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64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130270</xdr:rowOff>
    </xdr:from>
    <xdr:to>
      <xdr:col>24</xdr:col>
      <xdr:colOff>152400</xdr:colOff>
      <xdr:row>89</xdr:row>
      <xdr:rowOff>130270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89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67177</xdr:rowOff>
    </xdr:from>
    <xdr:to>
      <xdr:col>24</xdr:col>
      <xdr:colOff>63500</xdr:colOff>
      <xdr:row>93</xdr:row>
      <xdr:rowOff>81959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3797300" y="16012027"/>
          <a:ext cx="838200" cy="14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170102</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114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20225</xdr:rowOff>
    </xdr:from>
    <xdr:to>
      <xdr:col>24</xdr:col>
      <xdr:colOff>114300</xdr:colOff>
      <xdr:row>94</xdr:row>
      <xdr:rowOff>121825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13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67177</xdr:rowOff>
    </xdr:from>
    <xdr:to>
      <xdr:col>19</xdr:col>
      <xdr:colOff>177800</xdr:colOff>
      <xdr:row>93</xdr:row>
      <xdr:rowOff>124461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012027"/>
          <a:ext cx="889000" cy="57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47867</xdr:rowOff>
    </xdr:from>
    <xdr:to>
      <xdr:col>20</xdr:col>
      <xdr:colOff>38100</xdr:colOff>
      <xdr:row>94</xdr:row>
      <xdr:rowOff>149467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16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140594</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256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116287</xdr:rowOff>
    </xdr:from>
    <xdr:to>
      <xdr:col>15</xdr:col>
      <xdr:colOff>50800</xdr:colOff>
      <xdr:row>93</xdr:row>
      <xdr:rowOff>124461</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061137"/>
          <a:ext cx="889000" cy="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123113</xdr:rowOff>
    </xdr:from>
    <xdr:to>
      <xdr:col>15</xdr:col>
      <xdr:colOff>101600</xdr:colOff>
      <xdr:row>95</xdr:row>
      <xdr:rowOff>53263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23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44390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33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116287</xdr:rowOff>
    </xdr:from>
    <xdr:to>
      <xdr:col>10</xdr:col>
      <xdr:colOff>114300</xdr:colOff>
      <xdr:row>94</xdr:row>
      <xdr:rowOff>2273</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061137"/>
          <a:ext cx="889000" cy="57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110159</xdr:rowOff>
    </xdr:from>
    <xdr:to>
      <xdr:col>10</xdr:col>
      <xdr:colOff>165100</xdr:colOff>
      <xdr:row>95</xdr:row>
      <xdr:rowOff>40309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22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31436</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31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127629</xdr:rowOff>
    </xdr:from>
    <xdr:to>
      <xdr:col>6</xdr:col>
      <xdr:colOff>38100</xdr:colOff>
      <xdr:row>95</xdr:row>
      <xdr:rowOff>57779</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2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48906</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33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31159</xdr:rowOff>
    </xdr:from>
    <xdr:to>
      <xdr:col>24</xdr:col>
      <xdr:colOff>114300</xdr:colOff>
      <xdr:row>93</xdr:row>
      <xdr:rowOff>132759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597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54036</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82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16377</xdr:rowOff>
    </xdr:from>
    <xdr:to>
      <xdr:col>20</xdr:col>
      <xdr:colOff>38100</xdr:colOff>
      <xdr:row>93</xdr:row>
      <xdr:rowOff>117977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596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134504</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573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73661</xdr:rowOff>
    </xdr:from>
    <xdr:to>
      <xdr:col>15</xdr:col>
      <xdr:colOff>101600</xdr:colOff>
      <xdr:row>94</xdr:row>
      <xdr:rowOff>3811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01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20338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5793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65487</xdr:rowOff>
    </xdr:from>
    <xdr:to>
      <xdr:col>10</xdr:col>
      <xdr:colOff>165100</xdr:colOff>
      <xdr:row>93</xdr:row>
      <xdr:rowOff>167087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01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12164</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578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122923</xdr:rowOff>
    </xdr:from>
    <xdr:to>
      <xdr:col>6</xdr:col>
      <xdr:colOff>38100</xdr:colOff>
      <xdr:row>94</xdr:row>
      <xdr:rowOff>53073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06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69600</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5843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125047</xdr:rowOff>
    </xdr:from>
    <xdr:to>
      <xdr:col>54</xdr:col>
      <xdr:colOff>189865</xdr:colOff>
      <xdr:row>36</xdr:row>
      <xdr:rowOff>49315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439997"/>
          <a:ext cx="1270" cy="781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53142</xdr:rowOff>
    </xdr:from>
    <xdr:ext cx="599010"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225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49315</xdr:rowOff>
    </xdr:from>
    <xdr:to>
      <xdr:col>55</xdr:col>
      <xdr:colOff>88900</xdr:colOff>
      <xdr:row>36</xdr:row>
      <xdr:rowOff>49315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221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71724</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215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125047</xdr:rowOff>
    </xdr:from>
    <xdr:to>
      <xdr:col>55</xdr:col>
      <xdr:colOff>88900</xdr:colOff>
      <xdr:row>31</xdr:row>
      <xdr:rowOff>125047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439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103261</xdr:rowOff>
    </xdr:from>
    <xdr:to>
      <xdr:col>55</xdr:col>
      <xdr:colOff>0</xdr:colOff>
      <xdr:row>36</xdr:row>
      <xdr:rowOff>157314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5761111"/>
          <a:ext cx="838200" cy="568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121909</xdr:rowOff>
    </xdr:from>
    <xdr:ext cx="599010"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9512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143482</xdr:rowOff>
    </xdr:from>
    <xdr:to>
      <xdr:col>55</xdr:col>
      <xdr:colOff>50800</xdr:colOff>
      <xdr:row>35</xdr:row>
      <xdr:rowOff>73632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5972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156380</xdr:rowOff>
    </xdr:from>
    <xdr:to>
      <xdr:col>50</xdr:col>
      <xdr:colOff>114300</xdr:colOff>
      <xdr:row>36</xdr:row>
      <xdr:rowOff>157314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6328580"/>
          <a:ext cx="889000" cy="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77017</xdr:rowOff>
    </xdr:from>
    <xdr:to>
      <xdr:col>50</xdr:col>
      <xdr:colOff>165100</xdr:colOff>
      <xdr:row>38</xdr:row>
      <xdr:rowOff>7167</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42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169743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51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148128</xdr:rowOff>
    </xdr:from>
    <xdr:to>
      <xdr:col>45</xdr:col>
      <xdr:colOff>177800</xdr:colOff>
      <xdr:row>36</xdr:row>
      <xdr:rowOff>156380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6320328"/>
          <a:ext cx="889000" cy="8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100848</xdr:rowOff>
    </xdr:from>
    <xdr:to>
      <xdr:col>46</xdr:col>
      <xdr:colOff>38100</xdr:colOff>
      <xdr:row>38</xdr:row>
      <xdr:rowOff>30998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44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22125</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53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148128</xdr:rowOff>
    </xdr:from>
    <xdr:to>
      <xdr:col>41</xdr:col>
      <xdr:colOff>50800</xdr:colOff>
      <xdr:row>37</xdr:row>
      <xdr:rowOff>11150</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63203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112000</xdr:rowOff>
    </xdr:from>
    <xdr:to>
      <xdr:col>41</xdr:col>
      <xdr:colOff>101600</xdr:colOff>
      <xdr:row>38</xdr:row>
      <xdr:rowOff>42150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45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33277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54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115441</xdr:rowOff>
    </xdr:from>
    <xdr:to>
      <xdr:col>36</xdr:col>
      <xdr:colOff>165100</xdr:colOff>
      <xdr:row>38</xdr:row>
      <xdr:rowOff>45591</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45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36717</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551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52461</xdr:rowOff>
    </xdr:from>
    <xdr:to>
      <xdr:col>55</xdr:col>
      <xdr:colOff>50800</xdr:colOff>
      <xdr:row>33</xdr:row>
      <xdr:rowOff>154061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571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75338</xdr:rowOff>
    </xdr:from>
    <xdr:ext cx="599010"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5561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106514</xdr:rowOff>
    </xdr:from>
    <xdr:to>
      <xdr:col>50</xdr:col>
      <xdr:colOff>165100</xdr:colOff>
      <xdr:row>37</xdr:row>
      <xdr:rowOff>36664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27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53191</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39795" y="6053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105580</xdr:rowOff>
    </xdr:from>
    <xdr:to>
      <xdr:col>46</xdr:col>
      <xdr:colOff>38100</xdr:colOff>
      <xdr:row>37</xdr:row>
      <xdr:rowOff>35730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27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52257</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50795" y="6053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97328</xdr:rowOff>
    </xdr:from>
    <xdr:to>
      <xdr:col>41</xdr:col>
      <xdr:colOff>101600</xdr:colOff>
      <xdr:row>37</xdr:row>
      <xdr:rowOff>27478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26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44005</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6044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131800</xdr:rowOff>
    </xdr:from>
    <xdr:to>
      <xdr:col>36</xdr:col>
      <xdr:colOff>165100</xdr:colOff>
      <xdr:row>37</xdr:row>
      <xdr:rowOff>61950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3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78477</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079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105940</xdr:rowOff>
    </xdr:from>
    <xdr:to>
      <xdr:col>54</xdr:col>
      <xdr:colOff>189865</xdr:colOff>
      <xdr:row>58</xdr:row>
      <xdr:rowOff>24316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849890"/>
          <a:ext cx="1270" cy="1118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28143</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997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24316</xdr:rowOff>
    </xdr:from>
    <xdr:to>
      <xdr:col>55</xdr:col>
      <xdr:colOff>88900</xdr:colOff>
      <xdr:row>58</xdr:row>
      <xdr:rowOff>24316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9968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52617</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625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105940</xdr:rowOff>
    </xdr:from>
    <xdr:to>
      <xdr:col>55</xdr:col>
      <xdr:colOff>88900</xdr:colOff>
      <xdr:row>51</xdr:row>
      <xdr:rowOff>105940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849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138850</xdr:rowOff>
    </xdr:from>
    <xdr:to>
      <xdr:col>55</xdr:col>
      <xdr:colOff>0</xdr:colOff>
      <xdr:row>57</xdr:row>
      <xdr:rowOff>30790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740050"/>
          <a:ext cx="838200" cy="6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105618</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535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82741</xdr:rowOff>
    </xdr:from>
    <xdr:to>
      <xdr:col>55</xdr:col>
      <xdr:colOff>50800</xdr:colOff>
      <xdr:row>57</xdr:row>
      <xdr:rowOff>12891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6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135928</xdr:rowOff>
    </xdr:from>
    <xdr:to>
      <xdr:col>50</xdr:col>
      <xdr:colOff>114300</xdr:colOff>
      <xdr:row>56</xdr:row>
      <xdr:rowOff>138850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737128"/>
          <a:ext cx="889000" cy="2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90815</xdr:rowOff>
    </xdr:from>
    <xdr:to>
      <xdr:col>50</xdr:col>
      <xdr:colOff>165100</xdr:colOff>
      <xdr:row>57</xdr:row>
      <xdr:rowOff>20965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692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12092</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78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126016</xdr:rowOff>
    </xdr:from>
    <xdr:to>
      <xdr:col>45</xdr:col>
      <xdr:colOff>177800</xdr:colOff>
      <xdr:row>56</xdr:row>
      <xdr:rowOff>135928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727216"/>
          <a:ext cx="889000" cy="9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112999</xdr:rowOff>
    </xdr:from>
    <xdr:to>
      <xdr:col>46</xdr:col>
      <xdr:colOff>38100</xdr:colOff>
      <xdr:row>57</xdr:row>
      <xdr:rowOff>43149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1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34276</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80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126016</xdr:rowOff>
    </xdr:from>
    <xdr:to>
      <xdr:col>41</xdr:col>
      <xdr:colOff>50800</xdr:colOff>
      <xdr:row>57</xdr:row>
      <xdr:rowOff>24289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727216"/>
          <a:ext cx="889000" cy="6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118764</xdr:rowOff>
    </xdr:from>
    <xdr:to>
      <xdr:col>41</xdr:col>
      <xdr:colOff>101600</xdr:colOff>
      <xdr:row>57</xdr:row>
      <xdr:rowOff>48914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71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40041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812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130615</xdr:rowOff>
    </xdr:from>
    <xdr:to>
      <xdr:col>36</xdr:col>
      <xdr:colOff>165100</xdr:colOff>
      <xdr:row>57</xdr:row>
      <xdr:rowOff>60765</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31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77292</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507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151440</xdr:rowOff>
    </xdr:from>
    <xdr:to>
      <xdr:col>55</xdr:col>
      <xdr:colOff>50800</xdr:colOff>
      <xdr:row>57</xdr:row>
      <xdr:rowOff>81590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75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129867</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731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88050</xdr:rowOff>
    </xdr:from>
    <xdr:to>
      <xdr:col>50</xdr:col>
      <xdr:colOff>165100</xdr:colOff>
      <xdr:row>57</xdr:row>
      <xdr:rowOff>18200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68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34727</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46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85128</xdr:rowOff>
    </xdr:from>
    <xdr:to>
      <xdr:col>46</xdr:col>
      <xdr:colOff>38100</xdr:colOff>
      <xdr:row>57</xdr:row>
      <xdr:rowOff>15278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686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31805</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46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75216</xdr:rowOff>
    </xdr:from>
    <xdr:to>
      <xdr:col>41</xdr:col>
      <xdr:colOff>101600</xdr:colOff>
      <xdr:row>57</xdr:row>
      <xdr:rowOff>5366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6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21893</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451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144939</xdr:rowOff>
    </xdr:from>
    <xdr:to>
      <xdr:col>36</xdr:col>
      <xdr:colOff>165100</xdr:colOff>
      <xdr:row>57</xdr:row>
      <xdr:rowOff>75089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74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66216</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83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59017</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060517"/>
          <a:ext cx="1270" cy="1528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5694</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83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59017</xdr:rowOff>
    </xdr:from>
    <xdr:to>
      <xdr:col>55</xdr:col>
      <xdr:colOff>88900</xdr:colOff>
      <xdr:row>70</xdr:row>
      <xdr:rowOff>59017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06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60694</xdr:rowOff>
    </xdr:from>
    <xdr:to>
      <xdr:col>55</xdr:col>
      <xdr:colOff>0</xdr:colOff>
      <xdr:row>79</xdr:row>
      <xdr:rowOff>23901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433794"/>
          <a:ext cx="838200" cy="134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86504</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1167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63627</xdr:rowOff>
    </xdr:from>
    <xdr:to>
      <xdr:col>55</xdr:col>
      <xdr:colOff>50800</xdr:colOff>
      <xdr:row>77</xdr:row>
      <xdr:rowOff>165227</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26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74879</xdr:rowOff>
    </xdr:from>
    <xdr:to>
      <xdr:col>50</xdr:col>
      <xdr:colOff>114300</xdr:colOff>
      <xdr:row>78</xdr:row>
      <xdr:rowOff>60694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276529"/>
          <a:ext cx="889000" cy="157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72822</xdr:rowOff>
    </xdr:from>
    <xdr:to>
      <xdr:col>50</xdr:col>
      <xdr:colOff>165100</xdr:colOff>
      <xdr:row>78</xdr:row>
      <xdr:rowOff>2972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27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19499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04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74879</xdr:rowOff>
    </xdr:from>
    <xdr:to>
      <xdr:col>45</xdr:col>
      <xdr:colOff>177800</xdr:colOff>
      <xdr:row>78</xdr:row>
      <xdr:rowOff>121616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3276529"/>
          <a:ext cx="889000" cy="218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76391</xdr:rowOff>
    </xdr:from>
    <xdr:to>
      <xdr:col>46</xdr:col>
      <xdr:colOff>38100</xdr:colOff>
      <xdr:row>78</xdr:row>
      <xdr:rowOff>6541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27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169118</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37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8865</xdr:rowOff>
    </xdr:from>
    <xdr:to>
      <xdr:col>41</xdr:col>
      <xdr:colOff>50800</xdr:colOff>
      <xdr:row>78</xdr:row>
      <xdr:rowOff>121616</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381965"/>
          <a:ext cx="889000" cy="112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32105</xdr:rowOff>
    </xdr:from>
    <xdr:to>
      <xdr:col>41</xdr:col>
      <xdr:colOff>101600</xdr:colOff>
      <xdr:row>77</xdr:row>
      <xdr:rowOff>133705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3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150232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00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60782</xdr:rowOff>
    </xdr:from>
    <xdr:to>
      <xdr:col>36</xdr:col>
      <xdr:colOff>165100</xdr:colOff>
      <xdr:row>77</xdr:row>
      <xdr:rowOff>162382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7459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03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144551</xdr:rowOff>
    </xdr:from>
    <xdr:to>
      <xdr:col>55</xdr:col>
      <xdr:colOff>50800</xdr:colOff>
      <xdr:row>79</xdr:row>
      <xdr:rowOff>74701</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51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59478</xdr:rowOff>
    </xdr:from>
    <xdr:ext cx="469744"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432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9894</xdr:rowOff>
    </xdr:from>
    <xdr:to>
      <xdr:col>50</xdr:col>
      <xdr:colOff>165100</xdr:colOff>
      <xdr:row>78</xdr:row>
      <xdr:rowOff>111494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38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102621</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3475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24079</xdr:rowOff>
    </xdr:from>
    <xdr:to>
      <xdr:col>46</xdr:col>
      <xdr:colOff>38100</xdr:colOff>
      <xdr:row>77</xdr:row>
      <xdr:rowOff>125679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22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142206</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300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70816</xdr:rowOff>
    </xdr:from>
    <xdr:to>
      <xdr:col>41</xdr:col>
      <xdr:colOff>101600</xdr:colOff>
      <xdr:row>79</xdr:row>
      <xdr:rowOff>966</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443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163543</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26428" y="13536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129515</xdr:rowOff>
    </xdr:from>
    <xdr:to>
      <xdr:col>36</xdr:col>
      <xdr:colOff>165100</xdr:colOff>
      <xdr:row>78</xdr:row>
      <xdr:rowOff>59665</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33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50792</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3423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117320</xdr:rowOff>
    </xdr:from>
    <xdr:to>
      <xdr:col>54</xdr:col>
      <xdr:colOff>189865</xdr:colOff>
      <xdr:row>98</xdr:row>
      <xdr:rowOff>151938</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547820"/>
          <a:ext cx="1270" cy="1406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155765</xdr:rowOff>
    </xdr:from>
    <xdr:ext cx="469744"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57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151938</xdr:rowOff>
    </xdr:from>
    <xdr:to>
      <xdr:col>55</xdr:col>
      <xdr:colOff>88900</xdr:colOff>
      <xdr:row>98</xdr:row>
      <xdr:rowOff>151938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54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63997</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323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117320</xdr:rowOff>
    </xdr:from>
    <xdr:to>
      <xdr:col>55</xdr:col>
      <xdr:colOff>88900</xdr:colOff>
      <xdr:row>90</xdr:row>
      <xdr:rowOff>117320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54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146193</xdr:rowOff>
    </xdr:from>
    <xdr:to>
      <xdr:col>55</xdr:col>
      <xdr:colOff>0</xdr:colOff>
      <xdr:row>96</xdr:row>
      <xdr:rowOff>150071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6605393"/>
          <a:ext cx="838200" cy="3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156413</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615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6536</xdr:rowOff>
    </xdr:from>
    <xdr:to>
      <xdr:col>55</xdr:col>
      <xdr:colOff>50800</xdr:colOff>
      <xdr:row>97</xdr:row>
      <xdr:rowOff>108136</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63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150071</xdr:rowOff>
    </xdr:from>
    <xdr:to>
      <xdr:col>50</xdr:col>
      <xdr:colOff>114300</xdr:colOff>
      <xdr:row>97</xdr:row>
      <xdr:rowOff>149361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609271"/>
          <a:ext cx="889000" cy="170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8021</xdr:rowOff>
    </xdr:from>
    <xdr:to>
      <xdr:col>50</xdr:col>
      <xdr:colOff>165100</xdr:colOff>
      <xdr:row>97</xdr:row>
      <xdr:rowOff>109621</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63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100748</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73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120177</xdr:rowOff>
    </xdr:from>
    <xdr:to>
      <xdr:col>45</xdr:col>
      <xdr:colOff>177800</xdr:colOff>
      <xdr:row>97</xdr:row>
      <xdr:rowOff>149361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6579377"/>
          <a:ext cx="889000" cy="200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46548</xdr:rowOff>
    </xdr:from>
    <xdr:to>
      <xdr:col>46</xdr:col>
      <xdr:colOff>38100</xdr:colOff>
      <xdr:row>97</xdr:row>
      <xdr:rowOff>148148</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67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164675</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452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120177</xdr:rowOff>
    </xdr:from>
    <xdr:to>
      <xdr:col>41</xdr:col>
      <xdr:colOff>50800</xdr:colOff>
      <xdr:row>97</xdr:row>
      <xdr:rowOff>124558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579377"/>
          <a:ext cx="889000" cy="17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84945</xdr:rowOff>
    </xdr:from>
    <xdr:to>
      <xdr:col>41</xdr:col>
      <xdr:colOff>101600</xdr:colOff>
      <xdr:row>98</xdr:row>
      <xdr:rowOff>15095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71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6222</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808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84900</xdr:rowOff>
    </xdr:from>
    <xdr:to>
      <xdr:col>36</xdr:col>
      <xdr:colOff>165100</xdr:colOff>
      <xdr:row>98</xdr:row>
      <xdr:rowOff>15050</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7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6177</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80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95393</xdr:rowOff>
    </xdr:from>
    <xdr:to>
      <xdr:col>55</xdr:col>
      <xdr:colOff>50800</xdr:colOff>
      <xdr:row>97</xdr:row>
      <xdr:rowOff>25543</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55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118270</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40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99271</xdr:rowOff>
    </xdr:from>
    <xdr:to>
      <xdr:col>50</xdr:col>
      <xdr:colOff>165100</xdr:colOff>
      <xdr:row>97</xdr:row>
      <xdr:rowOff>29421</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55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45948</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33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98561</xdr:rowOff>
    </xdr:from>
    <xdr:to>
      <xdr:col>46</xdr:col>
      <xdr:colOff>38100</xdr:colOff>
      <xdr:row>98</xdr:row>
      <xdr:rowOff>28711</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72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19838</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8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69377</xdr:rowOff>
    </xdr:from>
    <xdr:to>
      <xdr:col>41</xdr:col>
      <xdr:colOff>101600</xdr:colOff>
      <xdr:row>96</xdr:row>
      <xdr:rowOff>170977</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52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16054</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30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73758</xdr:rowOff>
    </xdr:from>
    <xdr:to>
      <xdr:col>36</xdr:col>
      <xdr:colOff>165100</xdr:colOff>
      <xdr:row>98</xdr:row>
      <xdr:rowOff>3908</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70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20435</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47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70186</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85136"/>
          <a:ext cx="1269" cy="1345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16863</xdr:rowOff>
    </xdr:from>
    <xdr:ext cx="534377"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6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70186</xdr:rowOff>
    </xdr:from>
    <xdr:to>
      <xdr:col>86</xdr:col>
      <xdr:colOff>25400</xdr:colOff>
      <xdr:row>31</xdr:row>
      <xdr:rowOff>70186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8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141167</xdr:rowOff>
    </xdr:from>
    <xdr:to>
      <xdr:col>85</xdr:col>
      <xdr:colOff>127000</xdr:colOff>
      <xdr:row>36</xdr:row>
      <xdr:rowOff>51251</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141917"/>
          <a:ext cx="838200" cy="8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20712</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535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42285</xdr:rowOff>
    </xdr:from>
    <xdr:to>
      <xdr:col>85</xdr:col>
      <xdr:colOff>177800</xdr:colOff>
      <xdr:row>38</xdr:row>
      <xdr:rowOff>143885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55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141167</xdr:rowOff>
    </xdr:from>
    <xdr:to>
      <xdr:col>81</xdr:col>
      <xdr:colOff>50800</xdr:colOff>
      <xdr:row>37</xdr:row>
      <xdr:rowOff>8998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141917"/>
          <a:ext cx="889000" cy="210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42990</xdr:rowOff>
    </xdr:from>
    <xdr:to>
      <xdr:col>81</xdr:col>
      <xdr:colOff>101600</xdr:colOff>
      <xdr:row>38</xdr:row>
      <xdr:rowOff>144590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5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135717</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65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8998</xdr:rowOff>
    </xdr:from>
    <xdr:to>
      <xdr:col>76</xdr:col>
      <xdr:colOff>114300</xdr:colOff>
      <xdr:row>39</xdr:row>
      <xdr:rowOff>38792</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352648"/>
          <a:ext cx="889000" cy="37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57144</xdr:rowOff>
    </xdr:from>
    <xdr:to>
      <xdr:col>76</xdr:col>
      <xdr:colOff>165100</xdr:colOff>
      <xdr:row>38</xdr:row>
      <xdr:rowOff>158744</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149871</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664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38792</xdr:rowOff>
    </xdr:from>
    <xdr:to>
      <xdr:col>71</xdr:col>
      <xdr:colOff>177800</xdr:colOff>
      <xdr:row>39</xdr:row>
      <xdr:rowOff>44450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6725342"/>
          <a:ext cx="889000" cy="5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78270</xdr:rowOff>
    </xdr:from>
    <xdr:to>
      <xdr:col>72</xdr:col>
      <xdr:colOff>38100</xdr:colOff>
      <xdr:row>39</xdr:row>
      <xdr:rowOff>8420</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9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24947</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36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127515</xdr:rowOff>
    </xdr:from>
    <xdr:to>
      <xdr:col>67</xdr:col>
      <xdr:colOff>101600</xdr:colOff>
      <xdr:row>39</xdr:row>
      <xdr:rowOff>57665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4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74191</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417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451</xdr:rowOff>
    </xdr:from>
    <xdr:to>
      <xdr:col>85</xdr:col>
      <xdr:colOff>177800</xdr:colOff>
      <xdr:row>36</xdr:row>
      <xdr:rowOff>102051</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17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23328</xdr:rowOff>
    </xdr:from>
    <xdr:ext cx="534377"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02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90367</xdr:rowOff>
    </xdr:from>
    <xdr:to>
      <xdr:col>81</xdr:col>
      <xdr:colOff>101600</xdr:colOff>
      <xdr:row>36</xdr:row>
      <xdr:rowOff>20517</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091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37044</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14111" y="586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129648</xdr:rowOff>
    </xdr:from>
    <xdr:to>
      <xdr:col>76</xdr:col>
      <xdr:colOff>165100</xdr:colOff>
      <xdr:row>37</xdr:row>
      <xdr:rowOff>59798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30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76325</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25111" y="6077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159442</xdr:rowOff>
    </xdr:from>
    <xdr:to>
      <xdr:col>72</xdr:col>
      <xdr:colOff>38100</xdr:colOff>
      <xdr:row>39</xdr:row>
      <xdr:rowOff>89592</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74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80719</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4017" y="6767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73078</xdr:rowOff>
    </xdr:from>
    <xdr:to>
      <xdr:col>85</xdr:col>
      <xdr:colOff>126364</xdr:colOff>
      <xdr:row>78</xdr:row>
      <xdr:rowOff>104884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74578"/>
          <a:ext cx="1269" cy="140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108711</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48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104884</xdr:rowOff>
    </xdr:from>
    <xdr:to>
      <xdr:col>86</xdr:col>
      <xdr:colOff>25400</xdr:colOff>
      <xdr:row>78</xdr:row>
      <xdr:rowOff>104884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47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19755</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49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73078</xdr:rowOff>
    </xdr:from>
    <xdr:to>
      <xdr:col>86</xdr:col>
      <xdr:colOff>25400</xdr:colOff>
      <xdr:row>70</xdr:row>
      <xdr:rowOff>73078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74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24783</xdr:rowOff>
    </xdr:from>
    <xdr:to>
      <xdr:col>85</xdr:col>
      <xdr:colOff>127000</xdr:colOff>
      <xdr:row>75</xdr:row>
      <xdr:rowOff>154201</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2883533"/>
          <a:ext cx="838200" cy="12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68417</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30986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89990</xdr:rowOff>
    </xdr:from>
    <xdr:to>
      <xdr:col>85</xdr:col>
      <xdr:colOff>177800</xdr:colOff>
      <xdr:row>77</xdr:row>
      <xdr:rowOff>20140</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12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132339</xdr:rowOff>
    </xdr:from>
    <xdr:to>
      <xdr:col>81</xdr:col>
      <xdr:colOff>50800</xdr:colOff>
      <xdr:row>75</xdr:row>
      <xdr:rowOff>154201</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4592300" y="12991089"/>
          <a:ext cx="889000" cy="2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115540</xdr:rowOff>
    </xdr:from>
    <xdr:to>
      <xdr:col>81</xdr:col>
      <xdr:colOff>101600</xdr:colOff>
      <xdr:row>77</xdr:row>
      <xdr:rowOff>45690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14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36817</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323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118684</xdr:rowOff>
    </xdr:from>
    <xdr:to>
      <xdr:col>76</xdr:col>
      <xdr:colOff>114300</xdr:colOff>
      <xdr:row>75</xdr:row>
      <xdr:rowOff>132339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3703300" y="12977434"/>
          <a:ext cx="889000" cy="1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124250</xdr:rowOff>
    </xdr:from>
    <xdr:to>
      <xdr:col>76</xdr:col>
      <xdr:colOff>165100</xdr:colOff>
      <xdr:row>77</xdr:row>
      <xdr:rowOff>54400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15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45527</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3247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165456</xdr:rowOff>
    </xdr:from>
    <xdr:to>
      <xdr:col>71</xdr:col>
      <xdr:colOff>177800</xdr:colOff>
      <xdr:row>75</xdr:row>
      <xdr:rowOff>118684</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814300" y="12852756"/>
          <a:ext cx="889000" cy="124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119974</xdr:rowOff>
    </xdr:from>
    <xdr:to>
      <xdr:col>72</xdr:col>
      <xdr:colOff>38100</xdr:colOff>
      <xdr:row>77</xdr:row>
      <xdr:rowOff>50124</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15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41251</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324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106975</xdr:rowOff>
    </xdr:from>
    <xdr:to>
      <xdr:col>67</xdr:col>
      <xdr:colOff>101600</xdr:colOff>
      <xdr:row>77</xdr:row>
      <xdr:rowOff>37125</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13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28252</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22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145433</xdr:rowOff>
    </xdr:from>
    <xdr:to>
      <xdr:col>85</xdr:col>
      <xdr:colOff>177800</xdr:colOff>
      <xdr:row>75</xdr:row>
      <xdr:rowOff>75583</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2832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168310</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684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103401</xdr:rowOff>
    </xdr:from>
    <xdr:to>
      <xdr:col>81</xdr:col>
      <xdr:colOff>101600</xdr:colOff>
      <xdr:row>76</xdr:row>
      <xdr:rowOff>33551</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296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50078</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2737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81539</xdr:rowOff>
    </xdr:from>
    <xdr:to>
      <xdr:col>76</xdr:col>
      <xdr:colOff>165100</xdr:colOff>
      <xdr:row>76</xdr:row>
      <xdr:rowOff>11689</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294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28216</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271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67884</xdr:rowOff>
    </xdr:from>
    <xdr:to>
      <xdr:col>72</xdr:col>
      <xdr:colOff>38100</xdr:colOff>
      <xdr:row>75</xdr:row>
      <xdr:rowOff>169484</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292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14561</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270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114656</xdr:rowOff>
    </xdr:from>
    <xdr:to>
      <xdr:col>67</xdr:col>
      <xdr:colOff>101600</xdr:colOff>
      <xdr:row>75</xdr:row>
      <xdr:rowOff>44806</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280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61333</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257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154902</xdr:rowOff>
    </xdr:from>
    <xdr:to>
      <xdr:col>85</xdr:col>
      <xdr:colOff>126364</xdr:colOff>
      <xdr:row>99</xdr:row>
      <xdr:rowOff>34100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413952"/>
          <a:ext cx="1269" cy="1593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37927</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7011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34100</xdr:rowOff>
    </xdr:from>
    <xdr:to>
      <xdr:col>86</xdr:col>
      <xdr:colOff>25400</xdr:colOff>
      <xdr:row>99</xdr:row>
      <xdr:rowOff>34100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700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101579</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189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154902</xdr:rowOff>
    </xdr:from>
    <xdr:to>
      <xdr:col>86</xdr:col>
      <xdr:colOff>25400</xdr:colOff>
      <xdr:row>89</xdr:row>
      <xdr:rowOff>154902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413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146749</xdr:rowOff>
    </xdr:from>
    <xdr:to>
      <xdr:col>85</xdr:col>
      <xdr:colOff>127000</xdr:colOff>
      <xdr:row>98</xdr:row>
      <xdr:rowOff>129045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5481300" y="16777399"/>
          <a:ext cx="838200" cy="15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89247</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548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66370</xdr:rowOff>
    </xdr:from>
    <xdr:to>
      <xdr:col>85</xdr:col>
      <xdr:colOff>177800</xdr:colOff>
      <xdr:row>97</xdr:row>
      <xdr:rowOff>167970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69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129045</xdr:rowOff>
    </xdr:from>
    <xdr:to>
      <xdr:col>81</xdr:col>
      <xdr:colOff>50800</xdr:colOff>
      <xdr:row>98</xdr:row>
      <xdr:rowOff>168770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4592300" y="16931145"/>
          <a:ext cx="889000" cy="39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141579</xdr:rowOff>
    </xdr:from>
    <xdr:to>
      <xdr:col>81</xdr:col>
      <xdr:colOff>101600</xdr:colOff>
      <xdr:row>98</xdr:row>
      <xdr:rowOff>71729</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77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88256</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54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168770</xdr:rowOff>
    </xdr:from>
    <xdr:to>
      <xdr:col>76</xdr:col>
      <xdr:colOff>114300</xdr:colOff>
      <xdr:row>99</xdr:row>
      <xdr:rowOff>2794</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970870"/>
          <a:ext cx="889000" cy="5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169635</xdr:rowOff>
    </xdr:from>
    <xdr:to>
      <xdr:col>76</xdr:col>
      <xdr:colOff>165100</xdr:colOff>
      <xdr:row>98</xdr:row>
      <xdr:rowOff>99785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8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116312</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57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170828</xdr:rowOff>
    </xdr:from>
    <xdr:to>
      <xdr:col>71</xdr:col>
      <xdr:colOff>177800</xdr:colOff>
      <xdr:row>99</xdr:row>
      <xdr:rowOff>2794</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2814300" y="16972928"/>
          <a:ext cx="889000" cy="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164351</xdr:rowOff>
    </xdr:from>
    <xdr:to>
      <xdr:col>72</xdr:col>
      <xdr:colOff>38100</xdr:colOff>
      <xdr:row>98</xdr:row>
      <xdr:rowOff>94501</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795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111028</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570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9589</xdr:rowOff>
    </xdr:from>
    <xdr:to>
      <xdr:col>67</xdr:col>
      <xdr:colOff>101600</xdr:colOff>
      <xdr:row>98</xdr:row>
      <xdr:rowOff>111189</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81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127716</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58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95949</xdr:rowOff>
    </xdr:from>
    <xdr:to>
      <xdr:col>85</xdr:col>
      <xdr:colOff>177800</xdr:colOff>
      <xdr:row>98</xdr:row>
      <xdr:rowOff>26099</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72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74376</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70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78245</xdr:rowOff>
    </xdr:from>
    <xdr:to>
      <xdr:col>81</xdr:col>
      <xdr:colOff>101600</xdr:colOff>
      <xdr:row>99</xdr:row>
      <xdr:rowOff>8395</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88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170972</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46428" y="16973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117970</xdr:rowOff>
    </xdr:from>
    <xdr:to>
      <xdr:col>76</xdr:col>
      <xdr:colOff>165100</xdr:colOff>
      <xdr:row>99</xdr:row>
      <xdr:rowOff>48120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9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39247</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57428" y="1701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123444</xdr:rowOff>
    </xdr:from>
    <xdr:to>
      <xdr:col>72</xdr:col>
      <xdr:colOff>38100</xdr:colOff>
      <xdr:row>99</xdr:row>
      <xdr:rowOff>53594</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92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44721</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68428" y="17018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120028</xdr:rowOff>
    </xdr:from>
    <xdr:to>
      <xdr:col>67</xdr:col>
      <xdr:colOff>101600</xdr:colOff>
      <xdr:row>99</xdr:row>
      <xdr:rowOff>50178</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92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41305</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79428" y="17014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16370</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331320"/>
          <a:ext cx="1269" cy="139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134497</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10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16370</xdr:rowOff>
    </xdr:from>
    <xdr:to>
      <xdr:col>116</xdr:col>
      <xdr:colOff>152400</xdr:colOff>
      <xdr:row>31</xdr:row>
      <xdr:rowOff>16370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331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12907</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356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161481</xdr:rowOff>
    </xdr:from>
    <xdr:to>
      <xdr:col>116</xdr:col>
      <xdr:colOff>114300</xdr:colOff>
      <xdr:row>38</xdr:row>
      <xdr:rowOff>91631</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0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170205</xdr:rowOff>
    </xdr:from>
    <xdr:to>
      <xdr:col>112</xdr:col>
      <xdr:colOff>38100</xdr:colOff>
      <xdr:row>38</xdr:row>
      <xdr:rowOff>100355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1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116883</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289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47676</xdr:rowOff>
    </xdr:from>
    <xdr:to>
      <xdr:col>107</xdr:col>
      <xdr:colOff>101600</xdr:colOff>
      <xdr:row>38</xdr:row>
      <xdr:rowOff>149276</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165803</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33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72251</xdr:rowOff>
    </xdr:from>
    <xdr:to>
      <xdr:col>102</xdr:col>
      <xdr:colOff>165100</xdr:colOff>
      <xdr:row>39</xdr:row>
      <xdr:rowOff>2401</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8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18927</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36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64173</xdr:rowOff>
    </xdr:from>
    <xdr:to>
      <xdr:col>98</xdr:col>
      <xdr:colOff>38100</xdr:colOff>
      <xdr:row>38</xdr:row>
      <xdr:rowOff>165773</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7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10850</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354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65634</xdr:rowOff>
    </xdr:from>
    <xdr:to>
      <xdr:col>116</xdr:col>
      <xdr:colOff>62864</xdr:colOff>
      <xdr:row>58</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638134"/>
          <a:ext cx="1269" cy="1445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12311</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41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65634</xdr:rowOff>
    </xdr:from>
    <xdr:to>
      <xdr:col>116</xdr:col>
      <xdr:colOff>152400</xdr:colOff>
      <xdr:row>50</xdr:row>
      <xdr:rowOff>65634</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63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65039</xdr:rowOff>
    </xdr:from>
    <xdr:to>
      <xdr:col>116</xdr:col>
      <xdr:colOff>63500</xdr:colOff>
      <xdr:row>56</xdr:row>
      <xdr:rowOff>72309</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1323300" y="9666239"/>
          <a:ext cx="838200" cy="7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138468</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7396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160041</xdr:rowOff>
    </xdr:from>
    <xdr:to>
      <xdr:col>116</xdr:col>
      <xdr:colOff>114300</xdr:colOff>
      <xdr:row>57</xdr:row>
      <xdr:rowOff>90191</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976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67645</xdr:rowOff>
    </xdr:from>
    <xdr:to>
      <xdr:col>111</xdr:col>
      <xdr:colOff>177800</xdr:colOff>
      <xdr:row>56</xdr:row>
      <xdr:rowOff>72309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0434300" y="9668845"/>
          <a:ext cx="889000" cy="4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33899</xdr:rowOff>
    </xdr:from>
    <xdr:to>
      <xdr:col>112</xdr:col>
      <xdr:colOff>38100</xdr:colOff>
      <xdr:row>57</xdr:row>
      <xdr:rowOff>135499</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980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126626</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899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67645</xdr:rowOff>
    </xdr:from>
    <xdr:to>
      <xdr:col>107</xdr:col>
      <xdr:colOff>50800</xdr:colOff>
      <xdr:row>56</xdr:row>
      <xdr:rowOff>86527</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9545300" y="9668845"/>
          <a:ext cx="889000" cy="1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32024</xdr:rowOff>
    </xdr:from>
    <xdr:to>
      <xdr:col>107</xdr:col>
      <xdr:colOff>101600</xdr:colOff>
      <xdr:row>57</xdr:row>
      <xdr:rowOff>133624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980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124751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897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86527</xdr:rowOff>
    </xdr:from>
    <xdr:to>
      <xdr:col>102</xdr:col>
      <xdr:colOff>114300</xdr:colOff>
      <xdr:row>56</xdr:row>
      <xdr:rowOff>93386</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18656300" y="9687727"/>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8387</xdr:rowOff>
    </xdr:from>
    <xdr:to>
      <xdr:col>102</xdr:col>
      <xdr:colOff>165100</xdr:colOff>
      <xdr:row>57</xdr:row>
      <xdr:rowOff>109987</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978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101114</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87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123739</xdr:rowOff>
    </xdr:from>
    <xdr:to>
      <xdr:col>98</xdr:col>
      <xdr:colOff>38100</xdr:colOff>
      <xdr:row>57</xdr:row>
      <xdr:rowOff>53889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72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45016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981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14239</xdr:rowOff>
    </xdr:from>
    <xdr:to>
      <xdr:col>116</xdr:col>
      <xdr:colOff>114300</xdr:colOff>
      <xdr:row>56</xdr:row>
      <xdr:rowOff>115839</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961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37116</xdr:rowOff>
    </xdr:from>
    <xdr:ext cx="469744"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9466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21509</xdr:rowOff>
    </xdr:from>
    <xdr:to>
      <xdr:col>112</xdr:col>
      <xdr:colOff>38100</xdr:colOff>
      <xdr:row>56</xdr:row>
      <xdr:rowOff>123109</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962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139636</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88428" y="9397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16845</xdr:rowOff>
    </xdr:from>
    <xdr:to>
      <xdr:col>107</xdr:col>
      <xdr:colOff>101600</xdr:colOff>
      <xdr:row>56</xdr:row>
      <xdr:rowOff>118445</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961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134972</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939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35727</xdr:rowOff>
    </xdr:from>
    <xdr:to>
      <xdr:col>102</xdr:col>
      <xdr:colOff>165100</xdr:colOff>
      <xdr:row>56</xdr:row>
      <xdr:rowOff>137327</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963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153854</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10428" y="9412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42586</xdr:rowOff>
    </xdr:from>
    <xdr:to>
      <xdr:col>98</xdr:col>
      <xdr:colOff>38100</xdr:colOff>
      <xdr:row>56</xdr:row>
      <xdr:rowOff>144186</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964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160713</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21428" y="941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44069</xdr:rowOff>
    </xdr:from>
    <xdr:to>
      <xdr:col>116</xdr:col>
      <xdr:colOff>62864</xdr:colOff>
      <xdr:row>79</xdr:row>
      <xdr:rowOff>12255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217019"/>
          <a:ext cx="1269" cy="1339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16082</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6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12255</xdr:rowOff>
    </xdr:from>
    <xdr:to>
      <xdr:col>116</xdr:col>
      <xdr:colOff>152400</xdr:colOff>
      <xdr:row>79</xdr:row>
      <xdr:rowOff>12255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56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162196</xdr:rowOff>
    </xdr:from>
    <xdr:ext cx="534377"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99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44069</xdr:rowOff>
    </xdr:from>
    <xdr:to>
      <xdr:col>116</xdr:col>
      <xdr:colOff>152400</xdr:colOff>
      <xdr:row>71</xdr:row>
      <xdr:rowOff>44069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217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97313</xdr:rowOff>
    </xdr:from>
    <xdr:to>
      <xdr:col>116</xdr:col>
      <xdr:colOff>63500</xdr:colOff>
      <xdr:row>76</xdr:row>
      <xdr:rowOff>24637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1323300" y="12270263"/>
          <a:ext cx="838200" cy="78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38885</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3069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60458</xdr:rowOff>
    </xdr:from>
    <xdr:to>
      <xdr:col>116</xdr:col>
      <xdr:colOff>114300</xdr:colOff>
      <xdr:row>76</xdr:row>
      <xdr:rowOff>162058</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97313</xdr:rowOff>
    </xdr:from>
    <xdr:to>
      <xdr:col>111</xdr:col>
      <xdr:colOff>177800</xdr:colOff>
      <xdr:row>71</xdr:row>
      <xdr:rowOff>118059</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2270263"/>
          <a:ext cx="889000" cy="20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134086</xdr:rowOff>
    </xdr:from>
    <xdr:to>
      <xdr:col>112</xdr:col>
      <xdr:colOff>38100</xdr:colOff>
      <xdr:row>76</xdr:row>
      <xdr:rowOff>64236</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55363</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308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118059</xdr:rowOff>
    </xdr:from>
    <xdr:to>
      <xdr:col>107</xdr:col>
      <xdr:colOff>50800</xdr:colOff>
      <xdr:row>72</xdr:row>
      <xdr:rowOff>32868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2291009"/>
          <a:ext cx="889000" cy="86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110827</xdr:rowOff>
    </xdr:from>
    <xdr:to>
      <xdr:col>107</xdr:col>
      <xdr:colOff>101600</xdr:colOff>
      <xdr:row>76</xdr:row>
      <xdr:rowOff>40977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9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32103</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306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169113</xdr:rowOff>
    </xdr:from>
    <xdr:to>
      <xdr:col>102</xdr:col>
      <xdr:colOff>114300</xdr:colOff>
      <xdr:row>72</xdr:row>
      <xdr:rowOff>32868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656300" y="12342063"/>
          <a:ext cx="889000" cy="3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66383</xdr:rowOff>
    </xdr:from>
    <xdr:to>
      <xdr:col>102</xdr:col>
      <xdr:colOff>165100</xdr:colOff>
      <xdr:row>75</xdr:row>
      <xdr:rowOff>167984</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159111</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301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42742</xdr:rowOff>
    </xdr:from>
    <xdr:to>
      <xdr:col>98</xdr:col>
      <xdr:colOff>38100</xdr:colOff>
      <xdr:row>75</xdr:row>
      <xdr:rowOff>144342</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9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135469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99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145288</xdr:rowOff>
    </xdr:from>
    <xdr:to>
      <xdr:col>116</xdr:col>
      <xdr:colOff>114300</xdr:colOff>
      <xdr:row>76</xdr:row>
      <xdr:rowOff>75437</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30040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168165</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855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46513</xdr:rowOff>
    </xdr:from>
    <xdr:to>
      <xdr:col>112</xdr:col>
      <xdr:colOff>38100</xdr:colOff>
      <xdr:row>71</xdr:row>
      <xdr:rowOff>148113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21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164640</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1994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67259</xdr:rowOff>
    </xdr:from>
    <xdr:to>
      <xdr:col>107</xdr:col>
      <xdr:colOff>101600</xdr:colOff>
      <xdr:row>71</xdr:row>
      <xdr:rowOff>168859</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24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13936</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01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153518</xdr:rowOff>
    </xdr:from>
    <xdr:to>
      <xdr:col>102</xdr:col>
      <xdr:colOff>165100</xdr:colOff>
      <xdr:row>72</xdr:row>
      <xdr:rowOff>83668</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32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100195</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101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118313</xdr:rowOff>
    </xdr:from>
    <xdr:to>
      <xdr:col>98</xdr:col>
      <xdr:colOff>38100</xdr:colOff>
      <xdr:row>72</xdr:row>
      <xdr:rowOff>48463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29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64990</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06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96</xdr:row>
      <xdr:rowOff>35577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49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91</xdr:row>
      <xdr:rowOff>130827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573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89</xdr:row>
      <xdr:rowOff>92727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5351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62864</xdr:colOff>
      <xdr:row>99</xdr:row>
      <xdr:rowOff>44450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96</xdr:row>
      <xdr:rowOff>127000</xdr:rowOff>
    </xdr:from>
    <xdr:to>
      <xdr:col>102</xdr:col>
      <xdr:colOff>165100</xdr:colOff>
      <xdr:row>97</xdr:row>
      <xdr:rowOff>57150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5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73677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36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91</xdr:row>
      <xdr:rowOff>31750</xdr:rowOff>
    </xdr:from>
    <xdr:to>
      <xdr:col>98</xdr:col>
      <xdr:colOff>38100</xdr:colOff>
      <xdr:row>91</xdr:row>
      <xdr:rowOff>133350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89</xdr:row>
      <xdr:rowOff>149877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29227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111777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791</a:t>
          </a:r>
          <a:r>
            <a:rPr kumimoji="1" lang="ja-JP" altLang="en-US" sz="1300">
              <a:latin typeface="ＭＳ Ｐゴシック" panose="020B0600070205080204" pitchFamily="50" charset="-128"/>
              <a:ea typeface="ＭＳ Ｐゴシック" panose="020B0600070205080204" pitchFamily="50" charset="-128"/>
            </a:rPr>
            <a:t>千円となっており、多くの構成項目において類似団体平均を上回っている。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に、人件費・補助費等・公債費が類似団体平均と比較して一人当たりコストが高くなっているが、類似団体のなかでも広大な面積を有し、中山間地域が多くを占めるなどの地理的要因により、施設等の整備に多額の経費を要していることや上下水道などの公営企業に係るインフラ整備のコストが嵩んでいることが大き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また、下水道事業の公営企業化に伴い、繰出金が大きく減となり、類似団体平均に近い水準となっている。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税収等一般財源の減収により、一人当たりのコストは高くなることが見込まれることから、事業の見直しや公共施設等総合管理計画に基づいた適正な施設等の管理により経費の削減に取り組む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兵庫県宍粟市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36,679
36,398
658.54
29,999,840
29,037,925
839,548
14,910,845
30,308,642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83.7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169418</xdr:rowOff>
    </xdr:from>
    <xdr:to>
      <xdr:col>24</xdr:col>
      <xdr:colOff>62865</xdr:colOff>
      <xdr:row>39</xdr:row>
      <xdr:rowOff>23114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2918"/>
          <a:ext cx="1270" cy="139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26941</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13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23114</xdr:rowOff>
    </xdr:from>
    <xdr:to>
      <xdr:col>24</xdr:col>
      <xdr:colOff>152400</xdr:colOff>
      <xdr:row>39</xdr:row>
      <xdr:rowOff>23114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09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116095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88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169418</xdr:rowOff>
    </xdr:from>
    <xdr:to>
      <xdr:col>24</xdr:col>
      <xdr:colOff>152400</xdr:colOff>
      <xdr:row>30</xdr:row>
      <xdr:rowOff>169418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39769</xdr:rowOff>
    </xdr:from>
    <xdr:to>
      <xdr:col>24</xdr:col>
      <xdr:colOff>63500</xdr:colOff>
      <xdr:row>37</xdr:row>
      <xdr:rowOff>103124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383419"/>
          <a:ext cx="838200" cy="6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84998</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857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62121</xdr:rowOff>
    </xdr:from>
    <xdr:to>
      <xdr:col>24</xdr:col>
      <xdr:colOff>114300</xdr:colOff>
      <xdr:row>36</xdr:row>
      <xdr:rowOff>163721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23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39769</xdr:rowOff>
    </xdr:from>
    <xdr:to>
      <xdr:col>19</xdr:col>
      <xdr:colOff>177800</xdr:colOff>
      <xdr:row>37</xdr:row>
      <xdr:rowOff>61649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383419"/>
          <a:ext cx="889000" cy="2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11829</xdr:rowOff>
    </xdr:from>
    <xdr:to>
      <xdr:col>20</xdr:col>
      <xdr:colOff>38100</xdr:colOff>
      <xdr:row>36</xdr:row>
      <xdr:rowOff>113429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129956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59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23440</xdr:rowOff>
    </xdr:from>
    <xdr:to>
      <xdr:col>15</xdr:col>
      <xdr:colOff>50800</xdr:colOff>
      <xdr:row>37</xdr:row>
      <xdr:rowOff>61649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367090"/>
          <a:ext cx="889000" cy="3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19993</xdr:rowOff>
    </xdr:from>
    <xdr:to>
      <xdr:col>15</xdr:col>
      <xdr:colOff>101600</xdr:colOff>
      <xdr:row>36</xdr:row>
      <xdr:rowOff>121593</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9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138120</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67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119452</xdr:rowOff>
    </xdr:from>
    <xdr:to>
      <xdr:col>10</xdr:col>
      <xdr:colOff>114300</xdr:colOff>
      <xdr:row>37</xdr:row>
      <xdr:rowOff>23440</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291652"/>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7910</xdr:rowOff>
    </xdr:from>
    <xdr:to>
      <xdr:col>10</xdr:col>
      <xdr:colOff>165100</xdr:colOff>
      <xdr:row>36</xdr:row>
      <xdr:rowOff>109510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126037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95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166951</xdr:rowOff>
    </xdr:from>
    <xdr:to>
      <xdr:col>6</xdr:col>
      <xdr:colOff>38100</xdr:colOff>
      <xdr:row>36</xdr:row>
      <xdr:rowOff>97101</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113628</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942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52324</xdr:rowOff>
    </xdr:from>
    <xdr:to>
      <xdr:col>24</xdr:col>
      <xdr:colOff>114300</xdr:colOff>
      <xdr:row>37</xdr:row>
      <xdr:rowOff>153924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39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30751</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374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160419</xdr:rowOff>
    </xdr:from>
    <xdr:to>
      <xdr:col>20</xdr:col>
      <xdr:colOff>38100</xdr:colOff>
      <xdr:row>37</xdr:row>
      <xdr:rowOff>90569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33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81696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425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10849</xdr:rowOff>
    </xdr:from>
    <xdr:to>
      <xdr:col>15</xdr:col>
      <xdr:colOff>101600</xdr:colOff>
      <xdr:row>37</xdr:row>
      <xdr:rowOff>112449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35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103576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447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144090</xdr:rowOff>
    </xdr:from>
    <xdr:to>
      <xdr:col>10</xdr:col>
      <xdr:colOff>165100</xdr:colOff>
      <xdr:row>37</xdr:row>
      <xdr:rowOff>74240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31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65367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40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68652</xdr:rowOff>
    </xdr:from>
    <xdr:to>
      <xdr:col>6</xdr:col>
      <xdr:colOff>38100</xdr:colOff>
      <xdr:row>36</xdr:row>
      <xdr:rowOff>170252</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24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161379</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33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162909</xdr:rowOff>
    </xdr:from>
    <xdr:to>
      <xdr:col>24</xdr:col>
      <xdr:colOff>62865</xdr:colOff>
      <xdr:row>56</xdr:row>
      <xdr:rowOff>151666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735409"/>
          <a:ext cx="1270" cy="1017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155493</xdr:rowOff>
    </xdr:from>
    <xdr:ext cx="599010"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9756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151666</xdr:rowOff>
    </xdr:from>
    <xdr:to>
      <xdr:col>24</xdr:col>
      <xdr:colOff>152400</xdr:colOff>
      <xdr:row>56</xdr:row>
      <xdr:rowOff>151666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9752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109586</xdr:rowOff>
    </xdr:from>
    <xdr:ext cx="599010"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510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452,893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162909</xdr:rowOff>
    </xdr:from>
    <xdr:to>
      <xdr:col>24</xdr:col>
      <xdr:colOff>152400</xdr:colOff>
      <xdr:row>50</xdr:row>
      <xdr:rowOff>162909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735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158641</xdr:rowOff>
    </xdr:from>
    <xdr:to>
      <xdr:col>24</xdr:col>
      <xdr:colOff>63500</xdr:colOff>
      <xdr:row>57</xdr:row>
      <xdr:rowOff>120200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3797300" y="9588391"/>
          <a:ext cx="838200" cy="304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102929</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5326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124502</xdr:rowOff>
    </xdr:from>
    <xdr:to>
      <xdr:col>24</xdr:col>
      <xdr:colOff>114300</xdr:colOff>
      <xdr:row>56</xdr:row>
      <xdr:rowOff>54652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55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120200</xdr:rowOff>
    </xdr:from>
    <xdr:to>
      <xdr:col>19</xdr:col>
      <xdr:colOff>177800</xdr:colOff>
      <xdr:row>58</xdr:row>
      <xdr:rowOff>9689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908300" y="9892850"/>
          <a:ext cx="889000" cy="60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142915</xdr:rowOff>
    </xdr:from>
    <xdr:to>
      <xdr:col>20</xdr:col>
      <xdr:colOff>38100</xdr:colOff>
      <xdr:row>58</xdr:row>
      <xdr:rowOff>73065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91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64192</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530111" y="10008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9689</xdr:rowOff>
    </xdr:from>
    <xdr:to>
      <xdr:col>15</xdr:col>
      <xdr:colOff>50800</xdr:colOff>
      <xdr:row>58</xdr:row>
      <xdr:rowOff>72282</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2019300" y="9953789"/>
          <a:ext cx="889000" cy="6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169635</xdr:rowOff>
    </xdr:from>
    <xdr:to>
      <xdr:col>15</xdr:col>
      <xdr:colOff>101600</xdr:colOff>
      <xdr:row>58</xdr:row>
      <xdr:rowOff>99785</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94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90912</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41111" y="1003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56118</xdr:rowOff>
    </xdr:from>
    <xdr:to>
      <xdr:col>10</xdr:col>
      <xdr:colOff>114300</xdr:colOff>
      <xdr:row>58</xdr:row>
      <xdr:rowOff>72282</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a:off x="1130300" y="10000218"/>
          <a:ext cx="889000" cy="16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10320</xdr:rowOff>
    </xdr:from>
    <xdr:to>
      <xdr:col>10</xdr:col>
      <xdr:colOff>165100</xdr:colOff>
      <xdr:row>58</xdr:row>
      <xdr:rowOff>111920</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9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128447</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52111" y="972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4273</xdr:rowOff>
    </xdr:from>
    <xdr:to>
      <xdr:col>6</xdr:col>
      <xdr:colOff>38100</xdr:colOff>
      <xdr:row>58</xdr:row>
      <xdr:rowOff>105873</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994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122400</xdr:rowOff>
    </xdr:from>
    <xdr:ext cx="534377"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63111" y="972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107841</xdr:rowOff>
    </xdr:from>
    <xdr:to>
      <xdr:col>24</xdr:col>
      <xdr:colOff>114300</xdr:colOff>
      <xdr:row>56</xdr:row>
      <xdr:rowOff>37991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53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130718</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38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69400</xdr:rowOff>
    </xdr:from>
    <xdr:to>
      <xdr:col>20</xdr:col>
      <xdr:colOff>38100</xdr:colOff>
      <xdr:row>57</xdr:row>
      <xdr:rowOff>171000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984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16077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530111" y="961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130339</xdr:rowOff>
    </xdr:from>
    <xdr:to>
      <xdr:col>15</xdr:col>
      <xdr:colOff>101600</xdr:colOff>
      <xdr:row>58</xdr:row>
      <xdr:rowOff>60489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9902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77016</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41111" y="967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21482</xdr:rowOff>
    </xdr:from>
    <xdr:to>
      <xdr:col>10</xdr:col>
      <xdr:colOff>165100</xdr:colOff>
      <xdr:row>58</xdr:row>
      <xdr:rowOff>123082</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96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114209</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52111" y="1005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5318</xdr:rowOff>
    </xdr:from>
    <xdr:to>
      <xdr:col>6</xdr:col>
      <xdr:colOff>38100</xdr:colOff>
      <xdr:row>58</xdr:row>
      <xdr:rowOff>106918</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994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98045</xdr:rowOff>
    </xdr:from>
    <xdr:ext cx="534377"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63111" y="1004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民生費グラフ枠">
          <a:extLst>
            <a:ext uri="{FF2B5EF4-FFF2-40B4-BE49-F238E27FC236}">
              <a16:creationId xmlns:a16="http://schemas.microsoft.com/office/drawing/2014/main" id="{00000000-0008-0000-0700-0000B0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144207</xdr:rowOff>
    </xdr:from>
    <xdr:to>
      <xdr:col>24</xdr:col>
      <xdr:colOff>62865</xdr:colOff>
      <xdr:row>78</xdr:row>
      <xdr:rowOff>163426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4633595" y="12145707"/>
          <a:ext cx="1270" cy="1390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167253</xdr:rowOff>
    </xdr:from>
    <xdr:ext cx="599010" cy="259045"/>
    <xdr:sp macro="" textlink="">
      <xdr:nvSpPr>
        <xdr:cNvPr id="178" name="民生費最小値テキスト">
          <a:extLst>
            <a:ext uri="{FF2B5EF4-FFF2-40B4-BE49-F238E27FC236}">
              <a16:creationId xmlns:a16="http://schemas.microsoft.com/office/drawing/2014/main" id="{00000000-0008-0000-0700-0000B2000000}"/>
            </a:ext>
          </a:extLst>
        </xdr:cNvPr>
        <xdr:cNvSpPr txBox="1"/>
      </xdr:nvSpPr>
      <xdr:spPr>
        <a:xfrm>
          <a:off x="4686300" y="13540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163426</xdr:rowOff>
    </xdr:from>
    <xdr:to>
      <xdr:col>24</xdr:col>
      <xdr:colOff>152400</xdr:colOff>
      <xdr:row>78</xdr:row>
      <xdr:rowOff>163426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3536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90884</xdr:rowOff>
    </xdr:from>
    <xdr:ext cx="599010" cy="259045"/>
    <xdr:sp macro="" textlink="">
      <xdr:nvSpPr>
        <xdr:cNvPr id="180" name="民生費最大値テキスト">
          <a:extLst>
            <a:ext uri="{FF2B5EF4-FFF2-40B4-BE49-F238E27FC236}">
              <a16:creationId xmlns:a16="http://schemas.microsoft.com/office/drawing/2014/main" id="{00000000-0008-0000-0700-0000B4000000}"/>
            </a:ext>
          </a:extLst>
        </xdr:cNvPr>
        <xdr:cNvSpPr txBox="1"/>
      </xdr:nvSpPr>
      <xdr:spPr>
        <a:xfrm>
          <a:off x="4686300" y="11920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211,724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144207</xdr:rowOff>
    </xdr:from>
    <xdr:to>
      <xdr:col>24</xdr:col>
      <xdr:colOff>152400</xdr:colOff>
      <xdr:row>70</xdr:row>
      <xdr:rowOff>144207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4546600" y="12145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118049</xdr:rowOff>
    </xdr:from>
    <xdr:to>
      <xdr:col>24</xdr:col>
      <xdr:colOff>63500</xdr:colOff>
      <xdr:row>74</xdr:row>
      <xdr:rowOff>13317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3797300" y="12633899"/>
          <a:ext cx="838200" cy="66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109781</xdr:rowOff>
    </xdr:from>
    <xdr:ext cx="599010" cy="259045"/>
    <xdr:sp macro="" textlink="">
      <xdr:nvSpPr>
        <xdr:cNvPr id="183" name="民生費平均値テキスト">
          <a:extLst>
            <a:ext uri="{FF2B5EF4-FFF2-40B4-BE49-F238E27FC236}">
              <a16:creationId xmlns:a16="http://schemas.microsoft.com/office/drawing/2014/main" id="{00000000-0008-0000-0700-0000B7000000}"/>
            </a:ext>
          </a:extLst>
        </xdr:cNvPr>
        <xdr:cNvSpPr txBox="1"/>
      </xdr:nvSpPr>
      <xdr:spPr>
        <a:xfrm>
          <a:off x="4686300" y="129685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131354</xdr:rowOff>
    </xdr:from>
    <xdr:to>
      <xdr:col>24</xdr:col>
      <xdr:colOff>114300</xdr:colOff>
      <xdr:row>76</xdr:row>
      <xdr:rowOff>61503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4584700" y="1299010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13317</xdr:rowOff>
    </xdr:from>
    <xdr:to>
      <xdr:col>19</xdr:col>
      <xdr:colOff>177800</xdr:colOff>
      <xdr:row>74</xdr:row>
      <xdr:rowOff>15423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908300" y="12700617"/>
          <a:ext cx="889000" cy="2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48225</xdr:rowOff>
    </xdr:from>
    <xdr:to>
      <xdr:col>20</xdr:col>
      <xdr:colOff>38100</xdr:colOff>
      <xdr:row>76</xdr:row>
      <xdr:rowOff>149825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3746500" y="1307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140952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497795" y="13171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15423</xdr:rowOff>
    </xdr:from>
    <xdr:to>
      <xdr:col>15</xdr:col>
      <xdr:colOff>50800</xdr:colOff>
      <xdr:row>75</xdr:row>
      <xdr:rowOff>15766</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2019300" y="12702723"/>
          <a:ext cx="889000" cy="17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125329</xdr:rowOff>
    </xdr:from>
    <xdr:to>
      <xdr:col>15</xdr:col>
      <xdr:colOff>101600</xdr:colOff>
      <xdr:row>77</xdr:row>
      <xdr:rowOff>55479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2857500" y="13155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46606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608795" y="13248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15766</xdr:rowOff>
    </xdr:from>
    <xdr:to>
      <xdr:col>10</xdr:col>
      <xdr:colOff>114300</xdr:colOff>
      <xdr:row>75</xdr:row>
      <xdr:rowOff>93702</xdr:rowOff>
    </xdr:to>
    <xdr:cxnSp macro="">
      <xdr:nvCxnSpPr>
        <xdr:cNvPr id="191" name="直線コネクタ 190">
          <a:extLst>
            <a:ext uri="{FF2B5EF4-FFF2-40B4-BE49-F238E27FC236}">
              <a16:creationId xmlns:a16="http://schemas.microsoft.com/office/drawing/2014/main" id="{00000000-0008-0000-0700-0000BF000000}"/>
            </a:ext>
          </a:extLst>
        </xdr:cNvPr>
        <xdr:cNvCxnSpPr/>
      </xdr:nvCxnSpPr>
      <xdr:spPr>
        <a:xfrm flipV="1">
          <a:off x="1130300" y="12874516"/>
          <a:ext cx="889000" cy="77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87790</xdr:rowOff>
    </xdr:from>
    <xdr:to>
      <xdr:col>10</xdr:col>
      <xdr:colOff>165100</xdr:colOff>
      <xdr:row>77</xdr:row>
      <xdr:rowOff>17940</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968500" y="1311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9067</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719795" y="13210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91055</xdr:rowOff>
    </xdr:from>
    <xdr:to>
      <xdr:col>6</xdr:col>
      <xdr:colOff>38100</xdr:colOff>
      <xdr:row>77</xdr:row>
      <xdr:rowOff>21205</xdr:rowOff>
    </xdr:to>
    <xdr:sp macro="" textlink="">
      <xdr:nvSpPr>
        <xdr:cNvPr id="194" name="フローチャート: 判断 193">
          <a:extLst>
            <a:ext uri="{FF2B5EF4-FFF2-40B4-BE49-F238E27FC236}">
              <a16:creationId xmlns:a16="http://schemas.microsoft.com/office/drawing/2014/main" id="{00000000-0008-0000-0700-0000C2000000}"/>
            </a:ext>
          </a:extLst>
        </xdr:cNvPr>
        <xdr:cNvSpPr/>
      </xdr:nvSpPr>
      <xdr:spPr>
        <a:xfrm>
          <a:off x="1079500" y="1312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12332</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830795" y="13213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67249</xdr:rowOff>
    </xdr:from>
    <xdr:to>
      <xdr:col>24</xdr:col>
      <xdr:colOff>114300</xdr:colOff>
      <xdr:row>73</xdr:row>
      <xdr:rowOff>168849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4584700" y="1258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90126</xdr:rowOff>
    </xdr:from>
    <xdr:ext cx="599010" cy="259045"/>
    <xdr:sp macro="" textlink="">
      <xdr:nvSpPr>
        <xdr:cNvPr id="202" name="民生費該当値テキスト">
          <a:extLst>
            <a:ext uri="{FF2B5EF4-FFF2-40B4-BE49-F238E27FC236}">
              <a16:creationId xmlns:a16="http://schemas.microsoft.com/office/drawing/2014/main" id="{00000000-0008-0000-0700-0000CA000000}"/>
            </a:ext>
          </a:extLst>
        </xdr:cNvPr>
        <xdr:cNvSpPr txBox="1"/>
      </xdr:nvSpPr>
      <xdr:spPr>
        <a:xfrm>
          <a:off x="4686300" y="12434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133967</xdr:rowOff>
    </xdr:from>
    <xdr:to>
      <xdr:col>20</xdr:col>
      <xdr:colOff>38100</xdr:colOff>
      <xdr:row>74</xdr:row>
      <xdr:rowOff>64117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3746500" y="1264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80644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3497795" y="12425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136073</xdr:rowOff>
    </xdr:from>
    <xdr:to>
      <xdr:col>15</xdr:col>
      <xdr:colOff>101600</xdr:colOff>
      <xdr:row>74</xdr:row>
      <xdr:rowOff>66223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2857500" y="1265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82750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2608795" y="12427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136416</xdr:rowOff>
    </xdr:from>
    <xdr:to>
      <xdr:col>10</xdr:col>
      <xdr:colOff>165100</xdr:colOff>
      <xdr:row>75</xdr:row>
      <xdr:rowOff>66566</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968500" y="1282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83093</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1719795" y="12598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42902</xdr:rowOff>
    </xdr:from>
    <xdr:to>
      <xdr:col>6</xdr:col>
      <xdr:colOff>38100</xdr:colOff>
      <xdr:row>75</xdr:row>
      <xdr:rowOff>144502</xdr:rowOff>
    </xdr:to>
    <xdr:sp macro="" textlink="">
      <xdr:nvSpPr>
        <xdr:cNvPr id="209" name="楕円 208">
          <a:extLst>
            <a:ext uri="{FF2B5EF4-FFF2-40B4-BE49-F238E27FC236}">
              <a16:creationId xmlns:a16="http://schemas.microsoft.com/office/drawing/2014/main" id="{00000000-0008-0000-0700-0000D1000000}"/>
            </a:ext>
          </a:extLst>
        </xdr:cNvPr>
        <xdr:cNvSpPr/>
      </xdr:nvSpPr>
      <xdr:spPr>
        <a:xfrm>
          <a:off x="1079500" y="1290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161029</xdr:rowOff>
    </xdr:from>
    <xdr:ext cx="599010"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830795" y="12676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a:extLst>
            <a:ext uri="{FF2B5EF4-FFF2-40B4-BE49-F238E27FC236}">
              <a16:creationId xmlns:a16="http://schemas.microsoft.com/office/drawing/2014/main" id="{00000000-0008-0000-0700-0000DA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衛生費グラフ枠">
          <a:extLst>
            <a:ext uri="{FF2B5EF4-FFF2-40B4-BE49-F238E27FC236}">
              <a16:creationId xmlns:a16="http://schemas.microsoft.com/office/drawing/2014/main" id="{00000000-0008-0000-07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5195</xdr:rowOff>
    </xdr:from>
    <xdr:to>
      <xdr:col>24</xdr:col>
      <xdr:colOff>62865</xdr:colOff>
      <xdr:row>99</xdr:row>
      <xdr:rowOff>122746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4633595" y="15435695"/>
          <a:ext cx="1270" cy="1660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126573</xdr:rowOff>
    </xdr:from>
    <xdr:ext cx="534377" cy="259045"/>
    <xdr:sp macro="" textlink="">
      <xdr:nvSpPr>
        <xdr:cNvPr id="236" name="衛生費最小値テキスト">
          <a:extLst>
            <a:ext uri="{FF2B5EF4-FFF2-40B4-BE49-F238E27FC236}">
              <a16:creationId xmlns:a16="http://schemas.microsoft.com/office/drawing/2014/main" id="{00000000-0008-0000-0700-0000EC000000}"/>
            </a:ext>
          </a:extLst>
        </xdr:cNvPr>
        <xdr:cNvSpPr txBox="1"/>
      </xdr:nvSpPr>
      <xdr:spPr>
        <a:xfrm>
          <a:off x="4686300" y="1710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122746</xdr:rowOff>
    </xdr:from>
    <xdr:to>
      <xdr:col>24</xdr:col>
      <xdr:colOff>152400</xdr:colOff>
      <xdr:row>99</xdr:row>
      <xdr:rowOff>122746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7096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123322</xdr:rowOff>
    </xdr:from>
    <xdr:ext cx="599010" cy="259045"/>
    <xdr:sp macro="" textlink="">
      <xdr:nvSpPr>
        <xdr:cNvPr id="238" name="衛生費最大値テキスト">
          <a:extLst>
            <a:ext uri="{FF2B5EF4-FFF2-40B4-BE49-F238E27FC236}">
              <a16:creationId xmlns:a16="http://schemas.microsoft.com/office/drawing/2014/main" id="{00000000-0008-0000-0700-0000EE000000}"/>
            </a:ext>
          </a:extLst>
        </xdr:cNvPr>
        <xdr:cNvSpPr txBox="1"/>
      </xdr:nvSpPr>
      <xdr:spPr>
        <a:xfrm>
          <a:off x="4686300" y="15210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154,591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5195</xdr:rowOff>
    </xdr:from>
    <xdr:to>
      <xdr:col>24</xdr:col>
      <xdr:colOff>152400</xdr:colOff>
      <xdr:row>90</xdr:row>
      <xdr:rowOff>5195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4546600" y="15435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18783</xdr:rowOff>
    </xdr:from>
    <xdr:to>
      <xdr:col>24</xdr:col>
      <xdr:colOff>63500</xdr:colOff>
      <xdr:row>96</xdr:row>
      <xdr:rowOff>33846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3797300" y="16477983"/>
          <a:ext cx="838200" cy="15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83760</xdr:rowOff>
    </xdr:from>
    <xdr:ext cx="534377" cy="259045"/>
    <xdr:sp macro="" textlink="">
      <xdr:nvSpPr>
        <xdr:cNvPr id="241" name="衛生費平均値テキスト">
          <a:extLst>
            <a:ext uri="{FF2B5EF4-FFF2-40B4-BE49-F238E27FC236}">
              <a16:creationId xmlns:a16="http://schemas.microsoft.com/office/drawing/2014/main" id="{00000000-0008-0000-0700-0000F1000000}"/>
            </a:ext>
          </a:extLst>
        </xdr:cNvPr>
        <xdr:cNvSpPr txBox="1"/>
      </xdr:nvSpPr>
      <xdr:spPr>
        <a:xfrm>
          <a:off x="4686300" y="16714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105333</xdr:rowOff>
    </xdr:from>
    <xdr:to>
      <xdr:col>24</xdr:col>
      <xdr:colOff>114300</xdr:colOff>
      <xdr:row>98</xdr:row>
      <xdr:rowOff>35483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45847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15087</xdr:rowOff>
    </xdr:from>
    <xdr:to>
      <xdr:col>19</xdr:col>
      <xdr:colOff>177800</xdr:colOff>
      <xdr:row>96</xdr:row>
      <xdr:rowOff>33846</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908300" y="16474287"/>
          <a:ext cx="889000" cy="18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113691</xdr:rowOff>
    </xdr:from>
    <xdr:to>
      <xdr:col>20</xdr:col>
      <xdr:colOff>38100</xdr:colOff>
      <xdr:row>98</xdr:row>
      <xdr:rowOff>43841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3746500" y="1674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34968</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530111" y="1683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163030</xdr:rowOff>
    </xdr:from>
    <xdr:to>
      <xdr:col>15</xdr:col>
      <xdr:colOff>50800</xdr:colOff>
      <xdr:row>96</xdr:row>
      <xdr:rowOff>15087</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2019300" y="16450780"/>
          <a:ext cx="889000" cy="23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157277</xdr:rowOff>
    </xdr:from>
    <xdr:to>
      <xdr:col>15</xdr:col>
      <xdr:colOff>101600</xdr:colOff>
      <xdr:row>98</xdr:row>
      <xdr:rowOff>87427</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2857500" y="1678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78554</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641111" y="1688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163030</xdr:rowOff>
    </xdr:from>
    <xdr:to>
      <xdr:col>10</xdr:col>
      <xdr:colOff>114300</xdr:colOff>
      <xdr:row>96</xdr:row>
      <xdr:rowOff>3073</xdr:rowOff>
    </xdr:to>
    <xdr:cxnSp macro="">
      <xdr:nvCxnSpPr>
        <xdr:cNvPr id="249" name="直線コネクタ 248">
          <a:extLst>
            <a:ext uri="{FF2B5EF4-FFF2-40B4-BE49-F238E27FC236}">
              <a16:creationId xmlns:a16="http://schemas.microsoft.com/office/drawing/2014/main" id="{00000000-0008-0000-0700-0000F9000000}"/>
            </a:ext>
          </a:extLst>
        </xdr:cNvPr>
        <xdr:cNvCxnSpPr/>
      </xdr:nvCxnSpPr>
      <xdr:spPr>
        <a:xfrm flipV="1">
          <a:off x="1130300" y="16450780"/>
          <a:ext cx="889000" cy="11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35967</xdr:rowOff>
    </xdr:from>
    <xdr:to>
      <xdr:col>10</xdr:col>
      <xdr:colOff>165100</xdr:colOff>
      <xdr:row>98</xdr:row>
      <xdr:rowOff>137567</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968500" y="1683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128694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752111" y="1693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25691</xdr:rowOff>
    </xdr:from>
    <xdr:to>
      <xdr:col>6</xdr:col>
      <xdr:colOff>38100</xdr:colOff>
      <xdr:row>98</xdr:row>
      <xdr:rowOff>127291</xdr:rowOff>
    </xdr:to>
    <xdr:sp macro="" textlink="">
      <xdr:nvSpPr>
        <xdr:cNvPr id="252" name="フローチャート: 判断 251">
          <a:extLst>
            <a:ext uri="{FF2B5EF4-FFF2-40B4-BE49-F238E27FC236}">
              <a16:creationId xmlns:a16="http://schemas.microsoft.com/office/drawing/2014/main" id="{00000000-0008-0000-0700-0000FC000000}"/>
            </a:ext>
          </a:extLst>
        </xdr:cNvPr>
        <xdr:cNvSpPr/>
      </xdr:nvSpPr>
      <xdr:spPr>
        <a:xfrm>
          <a:off x="1079500" y="1682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118418</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863111" y="16920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139433</xdr:rowOff>
    </xdr:from>
    <xdr:to>
      <xdr:col>24</xdr:col>
      <xdr:colOff>114300</xdr:colOff>
      <xdr:row>96</xdr:row>
      <xdr:rowOff>69583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4584700" y="1642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162310</xdr:rowOff>
    </xdr:from>
    <xdr:ext cx="534377" cy="259045"/>
    <xdr:sp macro="" textlink="">
      <xdr:nvSpPr>
        <xdr:cNvPr id="260" name="衛生費該当値テキスト">
          <a:extLst>
            <a:ext uri="{FF2B5EF4-FFF2-40B4-BE49-F238E27FC236}">
              <a16:creationId xmlns:a16="http://schemas.microsoft.com/office/drawing/2014/main" id="{00000000-0008-0000-0700-000004010000}"/>
            </a:ext>
          </a:extLst>
        </xdr:cNvPr>
        <xdr:cNvSpPr txBox="1"/>
      </xdr:nvSpPr>
      <xdr:spPr>
        <a:xfrm>
          <a:off x="4686300" y="16278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154496</xdr:rowOff>
    </xdr:from>
    <xdr:to>
      <xdr:col>20</xdr:col>
      <xdr:colOff>38100</xdr:colOff>
      <xdr:row>96</xdr:row>
      <xdr:rowOff>84646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3746500" y="1644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101173</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3530111" y="1621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135737</xdr:rowOff>
    </xdr:from>
    <xdr:to>
      <xdr:col>15</xdr:col>
      <xdr:colOff>101600</xdr:colOff>
      <xdr:row>96</xdr:row>
      <xdr:rowOff>65887</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2857500" y="1642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82414</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2641111" y="16198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112230</xdr:rowOff>
    </xdr:from>
    <xdr:to>
      <xdr:col>10</xdr:col>
      <xdr:colOff>165100</xdr:colOff>
      <xdr:row>96</xdr:row>
      <xdr:rowOff>42380</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968500" y="1639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58907</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1752111" y="16175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123723</xdr:rowOff>
    </xdr:from>
    <xdr:to>
      <xdr:col>6</xdr:col>
      <xdr:colOff>38100</xdr:colOff>
      <xdr:row>96</xdr:row>
      <xdr:rowOff>53873</xdr:rowOff>
    </xdr:to>
    <xdr:sp macro="" textlink="">
      <xdr:nvSpPr>
        <xdr:cNvPr id="267" name="楕円 266">
          <a:extLst>
            <a:ext uri="{FF2B5EF4-FFF2-40B4-BE49-F238E27FC236}">
              <a16:creationId xmlns:a16="http://schemas.microsoft.com/office/drawing/2014/main" id="{00000000-0008-0000-0700-00000B010000}"/>
            </a:ext>
          </a:extLst>
        </xdr:cNvPr>
        <xdr:cNvSpPr/>
      </xdr:nvSpPr>
      <xdr:spPr>
        <a:xfrm>
          <a:off x="1079500" y="1641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70400</xdr:rowOff>
    </xdr:from>
    <xdr:ext cx="534377"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863111" y="1618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82321</xdr:rowOff>
    </xdr:from>
    <xdr:to>
      <xdr:col>54</xdr:col>
      <xdr:colOff>189865</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397271"/>
          <a:ext cx="1270" cy="1257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28998</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17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82321</xdr:rowOff>
    </xdr:from>
    <xdr:to>
      <xdr:col>55</xdr:col>
      <xdr:colOff>88900</xdr:colOff>
      <xdr:row>31</xdr:row>
      <xdr:rowOff>82321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39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167589</xdr:rowOff>
    </xdr:from>
    <xdr:to>
      <xdr:col>55</xdr:col>
      <xdr:colOff>0</xdr:colOff>
      <xdr:row>38</xdr:row>
      <xdr:rowOff>29287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511239"/>
          <a:ext cx="838200" cy="3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35425</xdr:rowOff>
    </xdr:from>
    <xdr:ext cx="469744"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076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12548</xdr:rowOff>
    </xdr:from>
    <xdr:to>
      <xdr:col>55</xdr:col>
      <xdr:colOff>50800</xdr:colOff>
      <xdr:row>37</xdr:row>
      <xdr:rowOff>114148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35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167589</xdr:rowOff>
    </xdr:from>
    <xdr:to>
      <xdr:col>50</xdr:col>
      <xdr:colOff>114300</xdr:colOff>
      <xdr:row>38</xdr:row>
      <xdr:rowOff>59004</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511239"/>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25807</xdr:rowOff>
    </xdr:from>
    <xdr:to>
      <xdr:col>50</xdr:col>
      <xdr:colOff>165100</xdr:colOff>
      <xdr:row>37</xdr:row>
      <xdr:rowOff>127407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369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143934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04428" y="6144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59004</xdr:rowOff>
    </xdr:from>
    <xdr:to>
      <xdr:col>45</xdr:col>
      <xdr:colOff>177800</xdr:colOff>
      <xdr:row>38</xdr:row>
      <xdr:rowOff>116611</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574104"/>
          <a:ext cx="889000" cy="5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13691</xdr:rowOff>
    </xdr:from>
    <xdr:to>
      <xdr:col>46</xdr:col>
      <xdr:colOff>38100</xdr:colOff>
      <xdr:row>37</xdr:row>
      <xdr:rowOff>115291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357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131818</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15428" y="6132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116611</xdr:rowOff>
    </xdr:from>
    <xdr:to>
      <xdr:col>41</xdr:col>
      <xdr:colOff>50800</xdr:colOff>
      <xdr:row>38</xdr:row>
      <xdr:rowOff>129870</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631711"/>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157709</xdr:rowOff>
    </xdr:from>
    <xdr:to>
      <xdr:col>41</xdr:col>
      <xdr:colOff>101600</xdr:colOff>
      <xdr:row>37</xdr:row>
      <xdr:rowOff>87859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3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104386</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26428" y="6105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156794</xdr:rowOff>
    </xdr:from>
    <xdr:to>
      <xdr:col>36</xdr:col>
      <xdr:colOff>165100</xdr:colOff>
      <xdr:row>37</xdr:row>
      <xdr:rowOff>86944</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28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103471</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104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149936</xdr:rowOff>
    </xdr:from>
    <xdr:to>
      <xdr:col>55</xdr:col>
      <xdr:colOff>50800</xdr:colOff>
      <xdr:row>38</xdr:row>
      <xdr:rowOff>80087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49358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64863</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408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116789</xdr:rowOff>
    </xdr:from>
    <xdr:to>
      <xdr:col>50</xdr:col>
      <xdr:colOff>165100</xdr:colOff>
      <xdr:row>38</xdr:row>
      <xdr:rowOff>46940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4604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38066</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553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8204</xdr:rowOff>
    </xdr:from>
    <xdr:to>
      <xdr:col>46</xdr:col>
      <xdr:colOff>38100</xdr:colOff>
      <xdr:row>38</xdr:row>
      <xdr:rowOff>109804</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5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100931</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616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65811</xdr:rowOff>
    </xdr:from>
    <xdr:to>
      <xdr:col>41</xdr:col>
      <xdr:colOff>101600</xdr:colOff>
      <xdr:row>38</xdr:row>
      <xdr:rowOff>167411</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58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158538</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673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79070</xdr:rowOff>
    </xdr:from>
    <xdr:to>
      <xdr:col>36</xdr:col>
      <xdr:colOff>165100</xdr:colOff>
      <xdr:row>39</xdr:row>
      <xdr:rowOff>9220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59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347</xdr:rowOff>
    </xdr:from>
    <xdr:ext cx="313932"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15333" y="66868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6464</xdr:rowOff>
    </xdr:from>
    <xdr:to>
      <xdr:col>54</xdr:col>
      <xdr:colOff>189865</xdr:colOff>
      <xdr:row>58</xdr:row>
      <xdr:rowOff>159931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578964"/>
          <a:ext cx="1270" cy="1525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163758</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07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159931</xdr:rowOff>
    </xdr:from>
    <xdr:to>
      <xdr:col>55</xdr:col>
      <xdr:colOff>88900</xdr:colOff>
      <xdr:row>58</xdr:row>
      <xdr:rowOff>159931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04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124591</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35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82,994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6464</xdr:rowOff>
    </xdr:from>
    <xdr:to>
      <xdr:col>55</xdr:col>
      <xdr:colOff>88900</xdr:colOff>
      <xdr:row>50</xdr:row>
      <xdr:rowOff>6464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57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158407</xdr:rowOff>
    </xdr:from>
    <xdr:to>
      <xdr:col>55</xdr:col>
      <xdr:colOff>0</xdr:colOff>
      <xdr:row>55</xdr:row>
      <xdr:rowOff>133147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416707"/>
          <a:ext cx="838200" cy="146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83576</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847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105149</xdr:rowOff>
    </xdr:from>
    <xdr:to>
      <xdr:col>55</xdr:col>
      <xdr:colOff>50800</xdr:colOff>
      <xdr:row>57</xdr:row>
      <xdr:rowOff>35299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156273</xdr:rowOff>
    </xdr:from>
    <xdr:to>
      <xdr:col>50</xdr:col>
      <xdr:colOff>114300</xdr:colOff>
      <xdr:row>54</xdr:row>
      <xdr:rowOff>158407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414573"/>
          <a:ext cx="8890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96291</xdr:rowOff>
    </xdr:from>
    <xdr:to>
      <xdr:col>50</xdr:col>
      <xdr:colOff>165100</xdr:colOff>
      <xdr:row>57</xdr:row>
      <xdr:rowOff>26441</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17568</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9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102171</xdr:rowOff>
    </xdr:from>
    <xdr:to>
      <xdr:col>45</xdr:col>
      <xdr:colOff>177800</xdr:colOff>
      <xdr:row>54</xdr:row>
      <xdr:rowOff>156273</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360471"/>
          <a:ext cx="889000" cy="5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130734</xdr:rowOff>
    </xdr:from>
    <xdr:to>
      <xdr:col>46</xdr:col>
      <xdr:colOff>38100</xdr:colOff>
      <xdr:row>57</xdr:row>
      <xdr:rowOff>60884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3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52011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82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102171</xdr:rowOff>
    </xdr:from>
    <xdr:to>
      <xdr:col>41</xdr:col>
      <xdr:colOff>50800</xdr:colOff>
      <xdr:row>54</xdr:row>
      <xdr:rowOff>135528</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360471"/>
          <a:ext cx="889000" cy="33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125343</xdr:rowOff>
    </xdr:from>
    <xdr:to>
      <xdr:col>41</xdr:col>
      <xdr:colOff>101600</xdr:colOff>
      <xdr:row>57</xdr:row>
      <xdr:rowOff>55493</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2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46620</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81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131153</xdr:rowOff>
    </xdr:from>
    <xdr:to>
      <xdr:col>36</xdr:col>
      <xdr:colOff>165100</xdr:colOff>
      <xdr:row>57</xdr:row>
      <xdr:rowOff>61303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32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52430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82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82347</xdr:rowOff>
    </xdr:from>
    <xdr:to>
      <xdr:col>55</xdr:col>
      <xdr:colOff>50800</xdr:colOff>
      <xdr:row>56</xdr:row>
      <xdr:rowOff>12497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51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105224</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363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107607</xdr:rowOff>
    </xdr:from>
    <xdr:to>
      <xdr:col>50</xdr:col>
      <xdr:colOff>165100</xdr:colOff>
      <xdr:row>55</xdr:row>
      <xdr:rowOff>37757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36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54284</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141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105473</xdr:rowOff>
    </xdr:from>
    <xdr:to>
      <xdr:col>46</xdr:col>
      <xdr:colOff>38100</xdr:colOff>
      <xdr:row>55</xdr:row>
      <xdr:rowOff>35623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36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52150</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139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51371</xdr:rowOff>
    </xdr:from>
    <xdr:to>
      <xdr:col>41</xdr:col>
      <xdr:colOff>101600</xdr:colOff>
      <xdr:row>54</xdr:row>
      <xdr:rowOff>152971</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30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169498</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08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84728</xdr:rowOff>
    </xdr:from>
    <xdr:to>
      <xdr:col>36</xdr:col>
      <xdr:colOff>165100</xdr:colOff>
      <xdr:row>55</xdr:row>
      <xdr:rowOff>14878</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34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31405</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118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169208</xdr:rowOff>
    </xdr:from>
    <xdr:to>
      <xdr:col>54</xdr:col>
      <xdr:colOff>189865</xdr:colOff>
      <xdr:row>78</xdr:row>
      <xdr:rowOff>163379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1999258"/>
          <a:ext cx="1270" cy="1537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167206</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4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163379</xdr:rowOff>
    </xdr:from>
    <xdr:to>
      <xdr:col>55</xdr:col>
      <xdr:colOff>88900</xdr:colOff>
      <xdr:row>78</xdr:row>
      <xdr:rowOff>163379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115885</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77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83,451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169208</xdr:rowOff>
    </xdr:from>
    <xdr:to>
      <xdr:col>55</xdr:col>
      <xdr:colOff>88900</xdr:colOff>
      <xdr:row>69</xdr:row>
      <xdr:rowOff>169208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1999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106514</xdr:rowOff>
    </xdr:from>
    <xdr:to>
      <xdr:col>55</xdr:col>
      <xdr:colOff>0</xdr:colOff>
      <xdr:row>76</xdr:row>
      <xdr:rowOff>121259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3136714"/>
          <a:ext cx="838200" cy="1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50658</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80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72231</xdr:rowOff>
    </xdr:from>
    <xdr:to>
      <xdr:col>55</xdr:col>
      <xdr:colOff>50800</xdr:colOff>
      <xdr:row>77</xdr:row>
      <xdr:rowOff>2381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121259</xdr:rowOff>
    </xdr:from>
    <xdr:to>
      <xdr:col>50</xdr:col>
      <xdr:colOff>114300</xdr:colOff>
      <xdr:row>76</xdr:row>
      <xdr:rowOff>152691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151459"/>
          <a:ext cx="889000" cy="3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52019</xdr:rowOff>
    </xdr:from>
    <xdr:to>
      <xdr:col>50</xdr:col>
      <xdr:colOff>165100</xdr:colOff>
      <xdr:row>77</xdr:row>
      <xdr:rowOff>153619</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25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144746</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34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152691</xdr:rowOff>
    </xdr:from>
    <xdr:to>
      <xdr:col>45</xdr:col>
      <xdr:colOff>177800</xdr:colOff>
      <xdr:row>77</xdr:row>
      <xdr:rowOff>12103</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182891"/>
          <a:ext cx="889000" cy="30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70211</xdr:rowOff>
    </xdr:from>
    <xdr:to>
      <xdr:col>46</xdr:col>
      <xdr:colOff>38100</xdr:colOff>
      <xdr:row>78</xdr:row>
      <xdr:rowOff>361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27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162938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36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12103</xdr:rowOff>
    </xdr:from>
    <xdr:to>
      <xdr:col>41</xdr:col>
      <xdr:colOff>50800</xdr:colOff>
      <xdr:row>77</xdr:row>
      <xdr:rowOff>16847</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213753"/>
          <a:ext cx="889000" cy="4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38151</xdr:rowOff>
    </xdr:from>
    <xdr:to>
      <xdr:col>41</xdr:col>
      <xdr:colOff>101600</xdr:colOff>
      <xdr:row>77</xdr:row>
      <xdr:rowOff>139751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239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130878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33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48400</xdr:rowOff>
    </xdr:from>
    <xdr:to>
      <xdr:col>36</xdr:col>
      <xdr:colOff>165100</xdr:colOff>
      <xdr:row>77</xdr:row>
      <xdr:rowOff>150000</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5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141127</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34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55714</xdr:rowOff>
    </xdr:from>
    <xdr:to>
      <xdr:col>55</xdr:col>
      <xdr:colOff>50800</xdr:colOff>
      <xdr:row>76</xdr:row>
      <xdr:rowOff>157314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08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78592</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2937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70459</xdr:rowOff>
    </xdr:from>
    <xdr:to>
      <xdr:col>50</xdr:col>
      <xdr:colOff>165100</xdr:colOff>
      <xdr:row>77</xdr:row>
      <xdr:rowOff>609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10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17136</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287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101891</xdr:rowOff>
    </xdr:from>
    <xdr:to>
      <xdr:col>46</xdr:col>
      <xdr:colOff>38100</xdr:colOff>
      <xdr:row>77</xdr:row>
      <xdr:rowOff>32041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13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48569</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290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132753</xdr:rowOff>
    </xdr:from>
    <xdr:to>
      <xdr:col>41</xdr:col>
      <xdr:colOff>101600</xdr:colOff>
      <xdr:row>77</xdr:row>
      <xdr:rowOff>62903</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16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79430</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2938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137497</xdr:rowOff>
    </xdr:from>
    <xdr:to>
      <xdr:col>36</xdr:col>
      <xdr:colOff>165100</xdr:colOff>
      <xdr:row>77</xdr:row>
      <xdr:rowOff>67647</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16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84173</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294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44166</xdr:rowOff>
    </xdr:from>
    <xdr:to>
      <xdr:col>54</xdr:col>
      <xdr:colOff>189865</xdr:colOff>
      <xdr:row>100</xdr:row>
      <xdr:rowOff>1299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646116"/>
          <a:ext cx="1270" cy="1500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100</xdr:row>
      <xdr:rowOff>5126</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715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1299</xdr:rowOff>
    </xdr:from>
    <xdr:to>
      <xdr:col>55</xdr:col>
      <xdr:colOff>88900</xdr:colOff>
      <xdr:row>100</xdr:row>
      <xdr:rowOff>1299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7146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162293</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421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161,026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44166</xdr:rowOff>
    </xdr:from>
    <xdr:to>
      <xdr:col>55</xdr:col>
      <xdr:colOff>88900</xdr:colOff>
      <xdr:row>91</xdr:row>
      <xdr:rowOff>44166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646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152045</xdr:rowOff>
    </xdr:from>
    <xdr:to>
      <xdr:col>55</xdr:col>
      <xdr:colOff>0</xdr:colOff>
      <xdr:row>98</xdr:row>
      <xdr:rowOff>100065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9639300" y="16611245"/>
          <a:ext cx="838200" cy="290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34779</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665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56352</xdr:rowOff>
    </xdr:from>
    <xdr:to>
      <xdr:col>55</xdr:col>
      <xdr:colOff>50800</xdr:colOff>
      <xdr:row>97</xdr:row>
      <xdr:rowOff>157952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68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104986</xdr:rowOff>
    </xdr:from>
    <xdr:to>
      <xdr:col>50</xdr:col>
      <xdr:colOff>114300</xdr:colOff>
      <xdr:row>98</xdr:row>
      <xdr:rowOff>100065</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8750300" y="16735636"/>
          <a:ext cx="889000" cy="166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155694</xdr:rowOff>
    </xdr:from>
    <xdr:to>
      <xdr:col>50</xdr:col>
      <xdr:colOff>165100</xdr:colOff>
      <xdr:row>98</xdr:row>
      <xdr:rowOff>85844</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78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102371</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56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77096</xdr:rowOff>
    </xdr:from>
    <xdr:to>
      <xdr:col>45</xdr:col>
      <xdr:colOff>177800</xdr:colOff>
      <xdr:row>97</xdr:row>
      <xdr:rowOff>104986</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7861300" y="16707746"/>
          <a:ext cx="889000" cy="2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126020</xdr:rowOff>
    </xdr:from>
    <xdr:to>
      <xdr:col>46</xdr:col>
      <xdr:colOff>38100</xdr:colOff>
      <xdr:row>98</xdr:row>
      <xdr:rowOff>56170</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75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47297</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84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77096</xdr:rowOff>
    </xdr:from>
    <xdr:to>
      <xdr:col>41</xdr:col>
      <xdr:colOff>50800</xdr:colOff>
      <xdr:row>98</xdr:row>
      <xdr:rowOff>7200</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6972300" y="16707746"/>
          <a:ext cx="889000" cy="10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92362</xdr:rowOff>
    </xdr:from>
    <xdr:to>
      <xdr:col>41</xdr:col>
      <xdr:colOff>101600</xdr:colOff>
      <xdr:row>98</xdr:row>
      <xdr:rowOff>22512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72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13639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81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159809</xdr:rowOff>
    </xdr:from>
    <xdr:to>
      <xdr:col>36</xdr:col>
      <xdr:colOff>165100</xdr:colOff>
      <xdr:row>98</xdr:row>
      <xdr:rowOff>89959</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79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81086</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88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101245</xdr:rowOff>
    </xdr:from>
    <xdr:to>
      <xdr:col>55</xdr:col>
      <xdr:colOff>50800</xdr:colOff>
      <xdr:row>97</xdr:row>
      <xdr:rowOff>31395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56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124122</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41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49265</xdr:rowOff>
    </xdr:from>
    <xdr:to>
      <xdr:col>50</xdr:col>
      <xdr:colOff>165100</xdr:colOff>
      <xdr:row>98</xdr:row>
      <xdr:rowOff>150865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85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141992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944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54186</xdr:rowOff>
    </xdr:from>
    <xdr:to>
      <xdr:col>46</xdr:col>
      <xdr:colOff>38100</xdr:colOff>
      <xdr:row>97</xdr:row>
      <xdr:rowOff>155786</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68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863</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460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26296</xdr:rowOff>
    </xdr:from>
    <xdr:to>
      <xdr:col>41</xdr:col>
      <xdr:colOff>101600</xdr:colOff>
      <xdr:row>97</xdr:row>
      <xdr:rowOff>127896</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656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144423</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43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127850</xdr:rowOff>
    </xdr:from>
    <xdr:to>
      <xdr:col>36</xdr:col>
      <xdr:colOff>165100</xdr:colOff>
      <xdr:row>98</xdr:row>
      <xdr:rowOff>58000</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75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74527</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533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165227</xdr:rowOff>
    </xdr:from>
    <xdr:to>
      <xdr:col>85</xdr:col>
      <xdr:colOff>126364</xdr:colOff>
      <xdr:row>39</xdr:row>
      <xdr:rowOff>15951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137277"/>
          <a:ext cx="1269" cy="1565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19778</xdr:rowOff>
    </xdr:from>
    <xdr:ext cx="534377"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70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15951</xdr:rowOff>
    </xdr:from>
    <xdr:to>
      <xdr:col>86</xdr:col>
      <xdr:colOff>25400</xdr:colOff>
      <xdr:row>39</xdr:row>
      <xdr:rowOff>15951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702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111904</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491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51,830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165227</xdr:rowOff>
    </xdr:from>
    <xdr:to>
      <xdr:col>86</xdr:col>
      <xdr:colOff>25400</xdr:colOff>
      <xdr:row>29</xdr:row>
      <xdr:rowOff>165227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137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39725</xdr:rowOff>
    </xdr:from>
    <xdr:to>
      <xdr:col>85</xdr:col>
      <xdr:colOff>127000</xdr:colOff>
      <xdr:row>35</xdr:row>
      <xdr:rowOff>142443</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5481300" y="6040475"/>
          <a:ext cx="838200" cy="102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16768</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188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38341</xdr:rowOff>
    </xdr:from>
    <xdr:to>
      <xdr:col>85</xdr:col>
      <xdr:colOff>177800</xdr:colOff>
      <xdr:row>36</xdr:row>
      <xdr:rowOff>139941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115735</xdr:rowOff>
    </xdr:from>
    <xdr:to>
      <xdr:col>81</xdr:col>
      <xdr:colOff>50800</xdr:colOff>
      <xdr:row>35</xdr:row>
      <xdr:rowOff>142443</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4592300" y="6116485"/>
          <a:ext cx="889000" cy="2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93091</xdr:rowOff>
    </xdr:from>
    <xdr:to>
      <xdr:col>81</xdr:col>
      <xdr:colOff>101600</xdr:colOff>
      <xdr:row>37</xdr:row>
      <xdr:rowOff>23241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265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14368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35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115735</xdr:rowOff>
    </xdr:from>
    <xdr:to>
      <xdr:col>76</xdr:col>
      <xdr:colOff>114300</xdr:colOff>
      <xdr:row>35</xdr:row>
      <xdr:rowOff>140729</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3703300" y="6116485"/>
          <a:ext cx="889000" cy="24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145631</xdr:rowOff>
    </xdr:from>
    <xdr:to>
      <xdr:col>76</xdr:col>
      <xdr:colOff>165100</xdr:colOff>
      <xdr:row>37</xdr:row>
      <xdr:rowOff>75781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317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66908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41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67158</xdr:rowOff>
    </xdr:from>
    <xdr:to>
      <xdr:col>71</xdr:col>
      <xdr:colOff>177800</xdr:colOff>
      <xdr:row>35</xdr:row>
      <xdr:rowOff>140729</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a:off x="12814300" y="6067908"/>
          <a:ext cx="889000" cy="73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140907</xdr:rowOff>
    </xdr:from>
    <xdr:to>
      <xdr:col>72</xdr:col>
      <xdr:colOff>38100</xdr:colOff>
      <xdr:row>37</xdr:row>
      <xdr:rowOff>71057</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31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62184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40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142507</xdr:rowOff>
    </xdr:from>
    <xdr:to>
      <xdr:col>67</xdr:col>
      <xdr:colOff>101600</xdr:colOff>
      <xdr:row>37</xdr:row>
      <xdr:rowOff>72657</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31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63784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40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160375</xdr:rowOff>
    </xdr:from>
    <xdr:to>
      <xdr:col>85</xdr:col>
      <xdr:colOff>177800</xdr:colOff>
      <xdr:row>35</xdr:row>
      <xdr:rowOff>90525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598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11802</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5841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91643</xdr:rowOff>
    </xdr:from>
    <xdr:to>
      <xdr:col>81</xdr:col>
      <xdr:colOff>101600</xdr:colOff>
      <xdr:row>36</xdr:row>
      <xdr:rowOff>21793</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092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38320</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586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64935</xdr:rowOff>
    </xdr:from>
    <xdr:to>
      <xdr:col>76</xdr:col>
      <xdr:colOff>165100</xdr:colOff>
      <xdr:row>35</xdr:row>
      <xdr:rowOff>166535</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06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11612</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584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89929</xdr:rowOff>
    </xdr:from>
    <xdr:to>
      <xdr:col>72</xdr:col>
      <xdr:colOff>38100</xdr:colOff>
      <xdr:row>36</xdr:row>
      <xdr:rowOff>20079</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09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36606</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586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16358</xdr:rowOff>
    </xdr:from>
    <xdr:to>
      <xdr:col>67</xdr:col>
      <xdr:colOff>101600</xdr:colOff>
      <xdr:row>35</xdr:row>
      <xdr:rowOff>117958</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01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134485</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579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16082</xdr:rowOff>
    </xdr:from>
    <xdr:to>
      <xdr:col>85</xdr:col>
      <xdr:colOff>126364</xdr:colOff>
      <xdr:row>59</xdr:row>
      <xdr:rowOff>72818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760032"/>
          <a:ext cx="1269" cy="1428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76645</xdr:rowOff>
    </xdr:from>
    <xdr:ext cx="534377" cy="259045"/>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1019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72818</xdr:rowOff>
    </xdr:from>
    <xdr:to>
      <xdr:col>86</xdr:col>
      <xdr:colOff>25400</xdr:colOff>
      <xdr:row>59</xdr:row>
      <xdr:rowOff>72818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10188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134209</xdr:rowOff>
    </xdr:from>
    <xdr:ext cx="599010" cy="259045"/>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535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163,606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16082</xdr:rowOff>
    </xdr:from>
    <xdr:to>
      <xdr:col>86</xdr:col>
      <xdr:colOff>25400</xdr:colOff>
      <xdr:row>51</xdr:row>
      <xdr:rowOff>16082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760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26510</xdr:rowOff>
    </xdr:from>
    <xdr:to>
      <xdr:col>85</xdr:col>
      <xdr:colOff>127000</xdr:colOff>
      <xdr:row>57</xdr:row>
      <xdr:rowOff>50774</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5481300" y="9799160"/>
          <a:ext cx="838200" cy="24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23110</xdr:rowOff>
    </xdr:from>
    <xdr:ext cx="534377" cy="259045"/>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795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44683</xdr:rowOff>
    </xdr:from>
    <xdr:to>
      <xdr:col>85</xdr:col>
      <xdr:colOff>177800</xdr:colOff>
      <xdr:row>57</xdr:row>
      <xdr:rowOff>146283</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26510</xdr:rowOff>
    </xdr:from>
    <xdr:to>
      <xdr:col>81</xdr:col>
      <xdr:colOff>50800</xdr:colOff>
      <xdr:row>57</xdr:row>
      <xdr:rowOff>128455</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4592300" y="9799160"/>
          <a:ext cx="889000" cy="10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94637</xdr:rowOff>
    </xdr:from>
    <xdr:to>
      <xdr:col>81</xdr:col>
      <xdr:colOff>101600</xdr:colOff>
      <xdr:row>58</xdr:row>
      <xdr:rowOff>24787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86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15914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96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68018</xdr:rowOff>
    </xdr:from>
    <xdr:to>
      <xdr:col>76</xdr:col>
      <xdr:colOff>114300</xdr:colOff>
      <xdr:row>57</xdr:row>
      <xdr:rowOff>128455</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3703300" y="9669218"/>
          <a:ext cx="889000" cy="23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144189</xdr:rowOff>
    </xdr:from>
    <xdr:to>
      <xdr:col>76</xdr:col>
      <xdr:colOff>165100</xdr:colOff>
      <xdr:row>58</xdr:row>
      <xdr:rowOff>74339</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91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65466</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10009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68018</xdr:rowOff>
    </xdr:from>
    <xdr:to>
      <xdr:col>71</xdr:col>
      <xdr:colOff>177800</xdr:colOff>
      <xdr:row>57</xdr:row>
      <xdr:rowOff>92434</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flipV="1">
          <a:off x="12814300" y="9669218"/>
          <a:ext cx="889000" cy="195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124747</xdr:rowOff>
    </xdr:from>
    <xdr:to>
      <xdr:col>72</xdr:col>
      <xdr:colOff>38100</xdr:colOff>
      <xdr:row>58</xdr:row>
      <xdr:rowOff>54897</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89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46024</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990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146823</xdr:rowOff>
    </xdr:from>
    <xdr:to>
      <xdr:col>67</xdr:col>
      <xdr:colOff>101600</xdr:colOff>
      <xdr:row>58</xdr:row>
      <xdr:rowOff>76973</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91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68100</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1001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171424</xdr:rowOff>
    </xdr:from>
    <xdr:to>
      <xdr:col>85</xdr:col>
      <xdr:colOff>177800</xdr:colOff>
      <xdr:row>57</xdr:row>
      <xdr:rowOff>101574</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6268700" y="977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22851</xdr:rowOff>
    </xdr:from>
    <xdr:ext cx="534377" cy="259045"/>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962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147160</xdr:rowOff>
    </xdr:from>
    <xdr:to>
      <xdr:col>81</xdr:col>
      <xdr:colOff>101600</xdr:colOff>
      <xdr:row>57</xdr:row>
      <xdr:rowOff>77310</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5430500" y="974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93837</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214111" y="9523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77655</xdr:rowOff>
    </xdr:from>
    <xdr:to>
      <xdr:col>76</xdr:col>
      <xdr:colOff>165100</xdr:colOff>
      <xdr:row>58</xdr:row>
      <xdr:rowOff>7805</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4541500" y="985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24332</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325111" y="9625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17218</xdr:rowOff>
    </xdr:from>
    <xdr:to>
      <xdr:col>72</xdr:col>
      <xdr:colOff>38100</xdr:colOff>
      <xdr:row>56</xdr:row>
      <xdr:rowOff>118818</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3652500" y="961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135345</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6111" y="939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41634</xdr:rowOff>
    </xdr:from>
    <xdr:to>
      <xdr:col>67</xdr:col>
      <xdr:colOff>101600</xdr:colOff>
      <xdr:row>57</xdr:row>
      <xdr:rowOff>143234</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2763500" y="981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159761</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7111" y="9589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8" name="災害復旧費グラフ枠">
          <a:extLst>
            <a:ext uri="{FF2B5EF4-FFF2-40B4-BE49-F238E27FC236}">
              <a16:creationId xmlns:a16="http://schemas.microsoft.com/office/drawing/2014/main" id="{00000000-0008-0000-0700-00007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70186</xdr:rowOff>
    </xdr:from>
    <xdr:to>
      <xdr:col>85</xdr:col>
      <xdr:colOff>126364</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6317595" y="12243136"/>
          <a:ext cx="1269" cy="1345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0" name="災害復旧費最小値テキスト">
          <a:extLst>
            <a:ext uri="{FF2B5EF4-FFF2-40B4-BE49-F238E27FC236}">
              <a16:creationId xmlns:a16="http://schemas.microsoft.com/office/drawing/2014/main" id="{00000000-0008-0000-0700-000080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16863</xdr:rowOff>
    </xdr:from>
    <xdr:ext cx="534377" cy="259045"/>
    <xdr:sp macro="" textlink="">
      <xdr:nvSpPr>
        <xdr:cNvPr id="642" name="災害復旧費最大値テキスト">
          <a:extLst>
            <a:ext uri="{FF2B5EF4-FFF2-40B4-BE49-F238E27FC236}">
              <a16:creationId xmlns:a16="http://schemas.microsoft.com/office/drawing/2014/main" id="{00000000-0008-0000-0700-000082020000}"/>
            </a:ext>
          </a:extLst>
        </xdr:cNvPr>
        <xdr:cNvSpPr txBox="1"/>
      </xdr:nvSpPr>
      <xdr:spPr>
        <a:xfrm>
          <a:off x="16370300" y="1201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70186</xdr:rowOff>
    </xdr:from>
    <xdr:to>
      <xdr:col>86</xdr:col>
      <xdr:colOff>25400</xdr:colOff>
      <xdr:row>71</xdr:row>
      <xdr:rowOff>70186</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6230600" y="12243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141167</xdr:rowOff>
    </xdr:from>
    <xdr:to>
      <xdr:col>85</xdr:col>
      <xdr:colOff>127000</xdr:colOff>
      <xdr:row>76</xdr:row>
      <xdr:rowOff>45174</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5481300" y="12999917"/>
          <a:ext cx="838200" cy="75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20635</xdr:rowOff>
    </xdr:from>
    <xdr:ext cx="469744" cy="259045"/>
    <xdr:sp macro="" textlink="">
      <xdr:nvSpPr>
        <xdr:cNvPr id="645" name="災害復旧費平均値テキスト">
          <a:extLst>
            <a:ext uri="{FF2B5EF4-FFF2-40B4-BE49-F238E27FC236}">
              <a16:creationId xmlns:a16="http://schemas.microsoft.com/office/drawing/2014/main" id="{00000000-0008-0000-0700-000085020000}"/>
            </a:ext>
          </a:extLst>
        </xdr:cNvPr>
        <xdr:cNvSpPr txBox="1"/>
      </xdr:nvSpPr>
      <xdr:spPr>
        <a:xfrm>
          <a:off x="16370300" y="13393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42208</xdr:rowOff>
    </xdr:from>
    <xdr:to>
      <xdr:col>85</xdr:col>
      <xdr:colOff>177800</xdr:colOff>
      <xdr:row>78</xdr:row>
      <xdr:rowOff>143808</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6268700" y="13415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141167</xdr:rowOff>
    </xdr:from>
    <xdr:to>
      <xdr:col>81</xdr:col>
      <xdr:colOff>50800</xdr:colOff>
      <xdr:row>77</xdr:row>
      <xdr:rowOff>8998</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4592300" y="12999917"/>
          <a:ext cx="889000" cy="210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42818</xdr:rowOff>
    </xdr:from>
    <xdr:to>
      <xdr:col>81</xdr:col>
      <xdr:colOff>101600</xdr:colOff>
      <xdr:row>78</xdr:row>
      <xdr:rowOff>144418</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5430500" y="1341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135545</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46428" y="13508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8998</xdr:rowOff>
    </xdr:from>
    <xdr:to>
      <xdr:col>76</xdr:col>
      <xdr:colOff>114300</xdr:colOff>
      <xdr:row>79</xdr:row>
      <xdr:rowOff>38791</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flipV="1">
          <a:off x="13703300" y="13210648"/>
          <a:ext cx="889000" cy="372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57086</xdr:rowOff>
    </xdr:from>
    <xdr:to>
      <xdr:col>76</xdr:col>
      <xdr:colOff>165100</xdr:colOff>
      <xdr:row>78</xdr:row>
      <xdr:rowOff>158686</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4541500" y="134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149813</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3522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38791</xdr:rowOff>
    </xdr:from>
    <xdr:to>
      <xdr:col>71</xdr:col>
      <xdr:colOff>177800</xdr:colOff>
      <xdr:row>79</xdr:row>
      <xdr:rowOff>44450</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flipV="1">
          <a:off x="12814300" y="13583341"/>
          <a:ext cx="889000" cy="5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78270</xdr:rowOff>
    </xdr:from>
    <xdr:to>
      <xdr:col>72</xdr:col>
      <xdr:colOff>38100</xdr:colOff>
      <xdr:row>79</xdr:row>
      <xdr:rowOff>8420</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3652500" y="134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24947</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22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127343</xdr:rowOff>
    </xdr:from>
    <xdr:to>
      <xdr:col>67</xdr:col>
      <xdr:colOff>101600</xdr:colOff>
      <xdr:row>79</xdr:row>
      <xdr:rowOff>57493</xdr:rowOff>
    </xdr:to>
    <xdr:sp macro="" textlink="">
      <xdr:nvSpPr>
        <xdr:cNvPr id="656" name="フローチャート: 判断 655">
          <a:extLst>
            <a:ext uri="{FF2B5EF4-FFF2-40B4-BE49-F238E27FC236}">
              <a16:creationId xmlns:a16="http://schemas.microsoft.com/office/drawing/2014/main" id="{00000000-0008-0000-0700-000090020000}"/>
            </a:ext>
          </a:extLst>
        </xdr:cNvPr>
        <xdr:cNvSpPr/>
      </xdr:nvSpPr>
      <xdr:spPr>
        <a:xfrm>
          <a:off x="12763500" y="1350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74020</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275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165824</xdr:rowOff>
    </xdr:from>
    <xdr:to>
      <xdr:col>85</xdr:col>
      <xdr:colOff>177800</xdr:colOff>
      <xdr:row>76</xdr:row>
      <xdr:rowOff>95974</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6268700" y="1302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17251</xdr:rowOff>
    </xdr:from>
    <xdr:ext cx="534377" cy="259045"/>
    <xdr:sp macro="" textlink="">
      <xdr:nvSpPr>
        <xdr:cNvPr id="664" name="災害復旧費該当値テキスト">
          <a:extLst>
            <a:ext uri="{FF2B5EF4-FFF2-40B4-BE49-F238E27FC236}">
              <a16:creationId xmlns:a16="http://schemas.microsoft.com/office/drawing/2014/main" id="{00000000-0008-0000-0700-000098020000}"/>
            </a:ext>
          </a:extLst>
        </xdr:cNvPr>
        <xdr:cNvSpPr txBox="1"/>
      </xdr:nvSpPr>
      <xdr:spPr>
        <a:xfrm>
          <a:off x="16370300" y="1287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90367</xdr:rowOff>
    </xdr:from>
    <xdr:to>
      <xdr:col>81</xdr:col>
      <xdr:colOff>101600</xdr:colOff>
      <xdr:row>76</xdr:row>
      <xdr:rowOff>20517</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5430500" y="1294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37044</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5214111" y="12724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129648</xdr:rowOff>
    </xdr:from>
    <xdr:to>
      <xdr:col>76</xdr:col>
      <xdr:colOff>165100</xdr:colOff>
      <xdr:row>77</xdr:row>
      <xdr:rowOff>59798</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4541500" y="13159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76325</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4325111" y="12935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159441</xdr:rowOff>
    </xdr:from>
    <xdr:to>
      <xdr:col>72</xdr:col>
      <xdr:colOff>38100</xdr:colOff>
      <xdr:row>79</xdr:row>
      <xdr:rowOff>89591</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3652500" y="13532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80718</xdr:rowOff>
    </xdr:from>
    <xdr:ext cx="378565"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3514017" y="136252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71" name="楕円 670">
          <a:extLst>
            <a:ext uri="{FF2B5EF4-FFF2-40B4-BE49-F238E27FC236}">
              <a16:creationId xmlns:a16="http://schemas.microsoft.com/office/drawing/2014/main" id="{00000000-0008-0000-0700-00009F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a:extLst>
            <a:ext uri="{FF2B5EF4-FFF2-40B4-BE49-F238E27FC236}">
              <a16:creationId xmlns:a16="http://schemas.microsoft.com/office/drawing/2014/main" id="{00000000-0008-0000-0700-0000B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73078</xdr:rowOff>
    </xdr:from>
    <xdr:to>
      <xdr:col>85</xdr:col>
      <xdr:colOff>126364</xdr:colOff>
      <xdr:row>98</xdr:row>
      <xdr:rowOff>104884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6317595" y="15503578"/>
          <a:ext cx="1269" cy="140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108711</xdr:rowOff>
    </xdr:from>
    <xdr:ext cx="534377" cy="259045"/>
    <xdr:sp macro="" textlink="">
      <xdr:nvSpPr>
        <xdr:cNvPr id="697" name="公債費最小値テキスト">
          <a:extLst>
            <a:ext uri="{FF2B5EF4-FFF2-40B4-BE49-F238E27FC236}">
              <a16:creationId xmlns:a16="http://schemas.microsoft.com/office/drawing/2014/main" id="{00000000-0008-0000-0700-0000B9020000}"/>
            </a:ext>
          </a:extLst>
        </xdr:cNvPr>
        <xdr:cNvSpPr txBox="1"/>
      </xdr:nvSpPr>
      <xdr:spPr>
        <a:xfrm>
          <a:off x="16370300" y="16910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104884</xdr:rowOff>
    </xdr:from>
    <xdr:to>
      <xdr:col>86</xdr:col>
      <xdr:colOff>25400</xdr:colOff>
      <xdr:row>98</xdr:row>
      <xdr:rowOff>104884</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6906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19755</xdr:rowOff>
    </xdr:from>
    <xdr:ext cx="599010" cy="259045"/>
    <xdr:sp macro="" textlink="">
      <xdr:nvSpPr>
        <xdr:cNvPr id="699" name="公債費最大値テキスト">
          <a:extLst>
            <a:ext uri="{FF2B5EF4-FFF2-40B4-BE49-F238E27FC236}">
              <a16:creationId xmlns:a16="http://schemas.microsoft.com/office/drawing/2014/main" id="{00000000-0008-0000-0700-0000BB020000}"/>
            </a:ext>
          </a:extLst>
        </xdr:cNvPr>
        <xdr:cNvSpPr txBox="1"/>
      </xdr:nvSpPr>
      <xdr:spPr>
        <a:xfrm>
          <a:off x="16370300" y="15278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198,743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73078</xdr:rowOff>
    </xdr:from>
    <xdr:to>
      <xdr:col>86</xdr:col>
      <xdr:colOff>25400</xdr:colOff>
      <xdr:row>90</xdr:row>
      <xdr:rowOff>73078</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6230600" y="15503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24234</xdr:rowOff>
    </xdr:from>
    <xdr:to>
      <xdr:col>85</xdr:col>
      <xdr:colOff>127000</xdr:colOff>
      <xdr:row>95</xdr:row>
      <xdr:rowOff>154147</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5481300" y="16311984"/>
          <a:ext cx="838200" cy="129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68363</xdr:rowOff>
    </xdr:from>
    <xdr:ext cx="534377" cy="259045"/>
    <xdr:sp macro="" textlink="">
      <xdr:nvSpPr>
        <xdr:cNvPr id="702" name="公債費平均値テキスト">
          <a:extLst>
            <a:ext uri="{FF2B5EF4-FFF2-40B4-BE49-F238E27FC236}">
              <a16:creationId xmlns:a16="http://schemas.microsoft.com/office/drawing/2014/main" id="{00000000-0008-0000-0700-0000BE020000}"/>
            </a:ext>
          </a:extLst>
        </xdr:cNvPr>
        <xdr:cNvSpPr txBox="1"/>
      </xdr:nvSpPr>
      <xdr:spPr>
        <a:xfrm>
          <a:off x="16370300" y="16527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89936</xdr:rowOff>
    </xdr:from>
    <xdr:to>
      <xdr:col>85</xdr:col>
      <xdr:colOff>177800</xdr:colOff>
      <xdr:row>97</xdr:row>
      <xdr:rowOff>20086</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6268700" y="1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132286</xdr:rowOff>
    </xdr:from>
    <xdr:to>
      <xdr:col>81</xdr:col>
      <xdr:colOff>50800</xdr:colOff>
      <xdr:row>95</xdr:row>
      <xdr:rowOff>154147</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4592300" y="16420036"/>
          <a:ext cx="889000" cy="21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115540</xdr:rowOff>
    </xdr:from>
    <xdr:to>
      <xdr:col>81</xdr:col>
      <xdr:colOff>101600</xdr:colOff>
      <xdr:row>97</xdr:row>
      <xdr:rowOff>45690</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5430500" y="165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36817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667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118630</xdr:rowOff>
    </xdr:from>
    <xdr:to>
      <xdr:col>76</xdr:col>
      <xdr:colOff>114300</xdr:colOff>
      <xdr:row>95</xdr:row>
      <xdr:rowOff>132286</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a:off x="13703300" y="16406380"/>
          <a:ext cx="889000" cy="13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124227</xdr:rowOff>
    </xdr:from>
    <xdr:to>
      <xdr:col>76</xdr:col>
      <xdr:colOff>165100</xdr:colOff>
      <xdr:row>97</xdr:row>
      <xdr:rowOff>54377</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4541500" y="1658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45504</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67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165402</xdr:rowOff>
    </xdr:from>
    <xdr:to>
      <xdr:col>71</xdr:col>
      <xdr:colOff>177800</xdr:colOff>
      <xdr:row>95</xdr:row>
      <xdr:rowOff>118630</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2814300" y="16281702"/>
          <a:ext cx="889000" cy="124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119974</xdr:rowOff>
    </xdr:from>
    <xdr:to>
      <xdr:col>72</xdr:col>
      <xdr:colOff>38100</xdr:colOff>
      <xdr:row>97</xdr:row>
      <xdr:rowOff>50124</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3652500" y="1657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41251</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67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106837</xdr:rowOff>
    </xdr:from>
    <xdr:to>
      <xdr:col>67</xdr:col>
      <xdr:colOff>101600</xdr:colOff>
      <xdr:row>97</xdr:row>
      <xdr:rowOff>36987</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2763500" y="1656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28114</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658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144884</xdr:rowOff>
    </xdr:from>
    <xdr:to>
      <xdr:col>85</xdr:col>
      <xdr:colOff>177800</xdr:colOff>
      <xdr:row>95</xdr:row>
      <xdr:rowOff>75034</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6268700" y="1626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167761</xdr:rowOff>
    </xdr:from>
    <xdr:ext cx="534377" cy="259045"/>
    <xdr:sp macro="" textlink="">
      <xdr:nvSpPr>
        <xdr:cNvPr id="721" name="公債費該当値テキスト">
          <a:extLst>
            <a:ext uri="{FF2B5EF4-FFF2-40B4-BE49-F238E27FC236}">
              <a16:creationId xmlns:a16="http://schemas.microsoft.com/office/drawing/2014/main" id="{00000000-0008-0000-0700-0000D1020000}"/>
            </a:ext>
          </a:extLst>
        </xdr:cNvPr>
        <xdr:cNvSpPr txBox="1"/>
      </xdr:nvSpPr>
      <xdr:spPr>
        <a:xfrm>
          <a:off x="16370300" y="1611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103347</xdr:rowOff>
    </xdr:from>
    <xdr:to>
      <xdr:col>81</xdr:col>
      <xdr:colOff>101600</xdr:colOff>
      <xdr:row>96</xdr:row>
      <xdr:rowOff>33497</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5430500" y="16391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50024</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5214111" y="1616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81486</xdr:rowOff>
    </xdr:from>
    <xdr:to>
      <xdr:col>76</xdr:col>
      <xdr:colOff>165100</xdr:colOff>
      <xdr:row>96</xdr:row>
      <xdr:rowOff>11636</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4541500" y="1636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28163</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4325111" y="1614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67830</xdr:rowOff>
    </xdr:from>
    <xdr:to>
      <xdr:col>72</xdr:col>
      <xdr:colOff>38100</xdr:colOff>
      <xdr:row>95</xdr:row>
      <xdr:rowOff>169430</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3652500" y="1635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14507</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3436111" y="16130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114602</xdr:rowOff>
    </xdr:from>
    <xdr:to>
      <xdr:col>67</xdr:col>
      <xdr:colOff>101600</xdr:colOff>
      <xdr:row>95</xdr:row>
      <xdr:rowOff>44752</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2763500" y="1623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61279</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2547111" y="16006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55499</xdr:rowOff>
    </xdr:from>
    <xdr:to>
      <xdr:col>116</xdr:col>
      <xdr:colOff>62864</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198999"/>
          <a:ext cx="1269" cy="1532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49547</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73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2176</xdr:rowOff>
    </xdr:from>
    <xdr:ext cx="469744"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4974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55499</xdr:rowOff>
    </xdr:from>
    <xdr:to>
      <xdr:col>116</xdr:col>
      <xdr:colOff>152400</xdr:colOff>
      <xdr:row>30</xdr:row>
      <xdr:rowOff>55499</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198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138447</xdr:rowOff>
    </xdr:from>
    <xdr:ext cx="378565"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4820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115570</xdr:rowOff>
    </xdr:from>
    <xdr:to>
      <xdr:col>116</xdr:col>
      <xdr:colOff>114300</xdr:colOff>
      <xdr:row>39</xdr:row>
      <xdr:rowOff>45720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154432</xdr:rowOff>
    </xdr:from>
    <xdr:to>
      <xdr:col>112</xdr:col>
      <xdr:colOff>38100</xdr:colOff>
      <xdr:row>39</xdr:row>
      <xdr:rowOff>84582</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66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101109</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66333" y="64447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143383</xdr:rowOff>
    </xdr:from>
    <xdr:to>
      <xdr:col>107</xdr:col>
      <xdr:colOff>101600</xdr:colOff>
      <xdr:row>39</xdr:row>
      <xdr:rowOff>73533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65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90060</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77333" y="64337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122809</xdr:rowOff>
    </xdr:from>
    <xdr:to>
      <xdr:col>102</xdr:col>
      <xdr:colOff>165100</xdr:colOff>
      <xdr:row>39</xdr:row>
      <xdr:rowOff>52959</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637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69486</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6017" y="6413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43561</xdr:rowOff>
    </xdr:from>
    <xdr:to>
      <xdr:col>98</xdr:col>
      <xdr:colOff>38100</xdr:colOff>
      <xdr:row>38</xdr:row>
      <xdr:rowOff>145161</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55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161688</xdr:rowOff>
    </xdr:from>
    <xdr:ext cx="378565"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7017" y="63338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93997</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609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56</xdr:row>
      <xdr:rowOff>35577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51</xdr:row>
      <xdr:rowOff>130827</xdr:rowOff>
    </xdr:from>
    <xdr:ext cx="248786"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039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49</xdr:row>
      <xdr:rowOff>92727</xdr:rowOff>
    </xdr:from>
    <xdr:ext cx="248786"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039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9" name="前年度繰上充用金グラフ枠">
          <a:extLst>
            <a:ext uri="{FF2B5EF4-FFF2-40B4-BE49-F238E27FC236}">
              <a16:creationId xmlns:a16="http://schemas.microsoft.com/office/drawing/2014/main" id="{00000000-0008-0000-0700-00002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62864</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86377</xdr:rowOff>
    </xdr:from>
    <xdr:ext cx="249299" cy="259045"/>
    <xdr:sp macro="" textlink="">
      <xdr:nvSpPr>
        <xdr:cNvPr id="811" name="前年度繰上充用金最小値テキスト">
          <a:extLst>
            <a:ext uri="{FF2B5EF4-FFF2-40B4-BE49-F238E27FC236}">
              <a16:creationId xmlns:a16="http://schemas.microsoft.com/office/drawing/2014/main" id="{00000000-0008-0000-0700-00002B030000}"/>
            </a:ext>
          </a:extLst>
        </xdr:cNvPr>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86377</xdr:rowOff>
    </xdr:from>
    <xdr:ext cx="249299" cy="259045"/>
    <xdr:sp macro="" textlink="">
      <xdr:nvSpPr>
        <xdr:cNvPr id="813" name="前年度繰上充用金最大値テキスト">
          <a:extLst>
            <a:ext uri="{FF2B5EF4-FFF2-40B4-BE49-F238E27FC236}">
              <a16:creationId xmlns:a16="http://schemas.microsoft.com/office/drawing/2014/main" id="{00000000-0008-0000-0700-00002D030000}"/>
            </a:ext>
          </a:extLst>
        </xdr:cNvPr>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16" name="前年度繰上充用金平均値テキスト">
          <a:extLst>
            <a:ext uri="{FF2B5EF4-FFF2-40B4-BE49-F238E27FC236}">
              <a16:creationId xmlns:a16="http://schemas.microsoft.com/office/drawing/2014/main" id="{00000000-0008-0000-0700-000030030000}"/>
            </a:ext>
          </a:extLst>
        </xdr:cNvPr>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21" name="直線コネクタ 820">
          <a:extLst>
            <a:ext uri="{FF2B5EF4-FFF2-40B4-BE49-F238E27FC236}">
              <a16:creationId xmlns:a16="http://schemas.microsoft.com/office/drawing/2014/main" id="{00000000-0008-0000-0700-000035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4" name="直線コネクタ 823">
          <a:extLst>
            <a:ext uri="{FF2B5EF4-FFF2-40B4-BE49-F238E27FC236}">
              <a16:creationId xmlns:a16="http://schemas.microsoft.com/office/drawing/2014/main" id="{00000000-0008-0000-0700-000038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127000</xdr:rowOff>
    </xdr:from>
    <xdr:to>
      <xdr:col>102</xdr:col>
      <xdr:colOff>165100</xdr:colOff>
      <xdr:row>57</xdr:row>
      <xdr:rowOff>57150</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9494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73677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31750</xdr:rowOff>
    </xdr:from>
    <xdr:to>
      <xdr:col>98</xdr:col>
      <xdr:colOff>38100</xdr:colOff>
      <xdr:row>51</xdr:row>
      <xdr:rowOff>133350</xdr:rowOff>
    </xdr:to>
    <xdr:sp macro="" textlink="">
      <xdr:nvSpPr>
        <xdr:cNvPr id="827" name="フローチャート: 判断 826">
          <a:extLst>
            <a:ext uri="{FF2B5EF4-FFF2-40B4-BE49-F238E27FC236}">
              <a16:creationId xmlns:a16="http://schemas.microsoft.com/office/drawing/2014/main" id="{00000000-0008-0000-0700-00003B030000}"/>
            </a:ext>
          </a:extLst>
        </xdr:cNvPr>
        <xdr:cNvSpPr/>
      </xdr:nvSpPr>
      <xdr:spPr>
        <a:xfrm>
          <a:off x="18605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49</xdr:row>
      <xdr:rowOff>149877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249299" cy="259045"/>
    <xdr:sp macro="" textlink="">
      <xdr:nvSpPr>
        <xdr:cNvPr id="835" name="前年度繰上充用金該当値テキスト">
          <a:extLst>
            <a:ext uri="{FF2B5EF4-FFF2-40B4-BE49-F238E27FC236}">
              <a16:creationId xmlns:a16="http://schemas.microsoft.com/office/drawing/2014/main" id="{00000000-0008-0000-0700-000043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111777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2030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2" name="楕円 841">
          <a:extLst>
            <a:ext uri="{FF2B5EF4-FFF2-40B4-BE49-F238E27FC236}">
              <a16:creationId xmlns:a16="http://schemas.microsoft.com/office/drawing/2014/main" id="{00000000-0008-0000-0700-00004A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3" name="テキスト ボックス 842">
          <a:extLst>
            <a:ext uri="{FF2B5EF4-FFF2-40B4-BE49-F238E27FC236}">
              <a16:creationId xmlns:a16="http://schemas.microsoft.com/office/drawing/2014/main" id="{00000000-0008-0000-0700-00004B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4" name="正方形/長方形 843">
          <a:extLst>
            <a:ext uri="{FF2B5EF4-FFF2-40B4-BE49-F238E27FC236}">
              <a16:creationId xmlns:a16="http://schemas.microsoft.com/office/drawing/2014/main" id="{00000000-0008-0000-0700-00004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5" name="正方形/長方形 844">
          <a:extLst>
            <a:ext uri="{FF2B5EF4-FFF2-40B4-BE49-F238E27FC236}">
              <a16:creationId xmlns:a16="http://schemas.microsoft.com/office/drawing/2014/main" id="{00000000-0008-0000-0700-00004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6" name="テキスト ボックス 845">
          <a:extLst>
            <a:ext uri="{FF2B5EF4-FFF2-40B4-BE49-F238E27FC236}">
              <a16:creationId xmlns:a16="http://schemas.microsoft.com/office/drawing/2014/main" id="{00000000-0008-0000-0700-00004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当たりのコストは、民生費、衛生費および農林水産費が類似団体平均と比較して高くなっている。民生費については、少子高齢化対策・福祉サービス給付費の増加やこども園の整備、衛生費については、にしはりま環境事務組合への負担金などが主な要因となっている。農林水産業費については、農業集落排水事業の公営企業化に伴い、農林水産業費で支出していた補助金を土木費で支出したことにより減となっているが、地籍調査事業の実施などが、類似団体平均と比較して高くなっている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また、災害復旧費については、平成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月豪雨による復旧事業の実施により全国平均、兵庫県平均とも大幅に上回っている。</a:t>
          </a:r>
        </a:p>
        <a:p>
          <a:r>
            <a:rPr kumimoji="1" lang="ja-JP" altLang="en-US" sz="1300">
              <a:latin typeface="ＭＳ Ｐゴシック" panose="020B0600070205080204" pitchFamily="50" charset="-128"/>
              <a:ea typeface="ＭＳ Ｐゴシック" panose="020B0600070205080204" pitchFamily="50" charset="-128"/>
            </a:rPr>
            <a:t>　施設の整備更新・維持管理については、今後も一定費用を要することが見込まれるため、公共施設等総合管理計画に基づく施設の集約化をはじめ、少子化・人口流出対策に取り組むことで一人当たりのコストの逓減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兵庫県宍粟市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財政調整基金は、収入減少や災害など不測の支出増加に備え、長期的視野に立った積立てを行うものであり、令和２年度は新型コロナウイルス感染症対策や災害復旧事業のために取り崩しを行った。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実質収支額は、例年以上に歳出不用額が多く発生した前年度に比べ、繰越財源が減少したことにより、</a:t>
          </a:r>
          <a:r>
            <a:rPr kumimoji="1" lang="en-US" altLang="ja-JP" sz="1200">
              <a:latin typeface="ＭＳ ゴシック" pitchFamily="49" charset="-128"/>
              <a:ea typeface="ＭＳ ゴシック" pitchFamily="49" charset="-128"/>
            </a:rPr>
            <a:t>1.57</a:t>
          </a:r>
          <a:r>
            <a:rPr kumimoji="1" lang="ja-JP" altLang="en-US" sz="1200">
              <a:latin typeface="ＭＳ ゴシック" pitchFamily="49" charset="-128"/>
              <a:ea typeface="ＭＳ ゴシック" pitchFamily="49" charset="-128"/>
            </a:rPr>
            <a:t>％の増となった。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実質単年度収支は、繰上償還の積極的な実施により、前年度より</a:t>
          </a:r>
          <a:r>
            <a:rPr kumimoji="1" lang="en-US" altLang="ja-JP" sz="1200">
              <a:latin typeface="ＭＳ ゴシック" pitchFamily="49" charset="-128"/>
              <a:ea typeface="ＭＳ ゴシック" pitchFamily="49" charset="-128"/>
            </a:rPr>
            <a:t>13.1</a:t>
          </a:r>
          <a:r>
            <a:rPr kumimoji="1" lang="ja-JP" altLang="en-US" sz="1200">
              <a:latin typeface="ＭＳ ゴシック" pitchFamily="49" charset="-128"/>
              <a:ea typeface="ＭＳ ゴシック" pitchFamily="49" charset="-128"/>
            </a:rPr>
            <a:t>億円、</a:t>
          </a:r>
          <a:r>
            <a:rPr kumimoji="1" lang="en-US" altLang="ja-JP" sz="1200">
              <a:latin typeface="ＭＳ ゴシック" pitchFamily="49" charset="-128"/>
              <a:ea typeface="ＭＳ ゴシック" pitchFamily="49" charset="-128"/>
            </a:rPr>
            <a:t>8.77</a:t>
          </a:r>
          <a:r>
            <a:rPr kumimoji="1" lang="ja-JP" altLang="en-US" sz="1200">
              <a:latin typeface="ＭＳ ゴシック" pitchFamily="49" charset="-128"/>
              <a:ea typeface="ＭＳ ゴシック" pitchFamily="49" charset="-128"/>
            </a:rPr>
            <a:t>％の増となった。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兵庫県宍粟市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特別会計（国保・介護特別会計など）や企業会計（水道・病院特別会計など）を含む、全ての会計の赤字額が標準財政規模（市税や普通交付税などの収入）に対してどのくらいの割合になるかを示している。赤字額の数値が大きいほど財政運営が深刻化していることを表している。</a:t>
          </a:r>
        </a:p>
        <a:p>
          <a:r>
            <a:rPr kumimoji="1" lang="ja-JP" altLang="en-US" sz="1400">
              <a:latin typeface="ＭＳ ゴシック" pitchFamily="49" charset="-128"/>
              <a:ea typeface="ＭＳ ゴシック" pitchFamily="49" charset="-128"/>
            </a:rPr>
            <a:t>　過去５年間では、全会計において黒字であり、連結実質赤字は発生していない。</a:t>
          </a:r>
        </a:p>
        <a:p>
          <a:r>
            <a:rPr kumimoji="1" lang="ja-JP" altLang="en-US" sz="1400">
              <a:latin typeface="ＭＳ ゴシック" pitchFamily="49" charset="-128"/>
              <a:ea typeface="ＭＳ ゴシック" pitchFamily="49" charset="-128"/>
            </a:rPr>
            <a:t>　しかしながら、水道事業では、年々留保財源を切り崩している状況であるため、経営戦略に基づき、料金の適正化・施設の統廃合を検討していく。病院事業では、新型コロナウイルス感染症関係補助金により収益が増え、黒字が増えているが、一時的なものであると考えられるため、今後も新病院改革プランに基づき、中長期的な経営改善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x14ac:dyDescent="0.15">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29999840</v>
      </c>
      <c r="BO4" s="433"/>
      <c r="BP4" s="433"/>
      <c r="BQ4" s="433"/>
      <c r="BR4" s="433"/>
      <c r="BS4" s="433"/>
      <c r="BT4" s="433"/>
      <c r="BU4" s="434"/>
      <c r="BV4" s="432">
        <v>25603408</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5.6</v>
      </c>
      <c r="CU4" s="439"/>
      <c r="CV4" s="439"/>
      <c r="CW4" s="439"/>
      <c r="CX4" s="439"/>
      <c r="CY4" s="439"/>
      <c r="CZ4" s="439"/>
      <c r="DA4" s="440"/>
      <c r="DB4" s="438">
        <v>4.0999999999999996</v>
      </c>
      <c r="DC4" s="439"/>
      <c r="DD4" s="439"/>
      <c r="DE4" s="439"/>
      <c r="DF4" s="439"/>
      <c r="DG4" s="439"/>
      <c r="DH4" s="439"/>
      <c r="DI4" s="440"/>
      <c r="DJ4" s="186"/>
      <c r="DK4" s="186"/>
      <c r="DL4" s="186"/>
      <c r="DM4" s="186"/>
      <c r="DN4" s="186"/>
      <c r="DO4" s="186"/>
    </row>
    <row r="5" spans="1:119" ht="18.75" customHeight="1" x14ac:dyDescent="0.15">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29037925</v>
      </c>
      <c r="BO5" s="470"/>
      <c r="BP5" s="470"/>
      <c r="BQ5" s="470"/>
      <c r="BR5" s="470"/>
      <c r="BS5" s="470"/>
      <c r="BT5" s="470"/>
      <c r="BU5" s="471"/>
      <c r="BV5" s="469">
        <v>24643499</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91.4</v>
      </c>
      <c r="CU5" s="467"/>
      <c r="CV5" s="467"/>
      <c r="CW5" s="467"/>
      <c r="CX5" s="467"/>
      <c r="CY5" s="467"/>
      <c r="CZ5" s="467"/>
      <c r="DA5" s="468"/>
      <c r="DB5" s="466">
        <v>93.4</v>
      </c>
      <c r="DC5" s="467"/>
      <c r="DD5" s="467"/>
      <c r="DE5" s="467"/>
      <c r="DF5" s="467"/>
      <c r="DG5" s="467"/>
      <c r="DH5" s="467"/>
      <c r="DI5" s="468"/>
      <c r="DJ5" s="186"/>
      <c r="DK5" s="186"/>
      <c r="DL5" s="186"/>
      <c r="DM5" s="186"/>
      <c r="DN5" s="186"/>
      <c r="DO5" s="186"/>
    </row>
    <row r="6" spans="1:119" ht="18.75" customHeight="1" x14ac:dyDescent="0.15">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102</v>
      </c>
      <c r="AV6" s="502"/>
      <c r="AW6" s="502"/>
      <c r="AX6" s="502"/>
      <c r="AY6" s="503" t="s">
        <v>103</v>
      </c>
      <c r="AZ6" s="504"/>
      <c r="BA6" s="504"/>
      <c r="BB6" s="504"/>
      <c r="BC6" s="504"/>
      <c r="BD6" s="504"/>
      <c r="BE6" s="504"/>
      <c r="BF6" s="504"/>
      <c r="BG6" s="504"/>
      <c r="BH6" s="504"/>
      <c r="BI6" s="504"/>
      <c r="BJ6" s="504"/>
      <c r="BK6" s="504"/>
      <c r="BL6" s="504"/>
      <c r="BM6" s="505"/>
      <c r="BN6" s="469">
        <v>961915</v>
      </c>
      <c r="BO6" s="470"/>
      <c r="BP6" s="470"/>
      <c r="BQ6" s="470"/>
      <c r="BR6" s="470"/>
      <c r="BS6" s="470"/>
      <c r="BT6" s="470"/>
      <c r="BU6" s="471"/>
      <c r="BV6" s="469">
        <v>959909</v>
      </c>
      <c r="BW6" s="470"/>
      <c r="BX6" s="470"/>
      <c r="BY6" s="470"/>
      <c r="BZ6" s="470"/>
      <c r="CA6" s="470"/>
      <c r="CB6" s="470"/>
      <c r="CC6" s="471"/>
      <c r="CD6" s="472" t="s">
        <v>104</v>
      </c>
      <c r="CE6" s="473"/>
      <c r="CF6" s="473"/>
      <c r="CG6" s="473"/>
      <c r="CH6" s="473"/>
      <c r="CI6" s="473"/>
      <c r="CJ6" s="473"/>
      <c r="CK6" s="473"/>
      <c r="CL6" s="473"/>
      <c r="CM6" s="473"/>
      <c r="CN6" s="473"/>
      <c r="CO6" s="473"/>
      <c r="CP6" s="473"/>
      <c r="CQ6" s="473"/>
      <c r="CR6" s="473"/>
      <c r="CS6" s="474"/>
      <c r="CT6" s="506">
        <v>94.5</v>
      </c>
      <c r="CU6" s="507"/>
      <c r="CV6" s="507"/>
      <c r="CW6" s="507"/>
      <c r="CX6" s="507"/>
      <c r="CY6" s="507"/>
      <c r="CZ6" s="507"/>
      <c r="DA6" s="508"/>
      <c r="DB6" s="506">
        <v>96.9</v>
      </c>
      <c r="DC6" s="507"/>
      <c r="DD6" s="507"/>
      <c r="DE6" s="507"/>
      <c r="DF6" s="507"/>
      <c r="DG6" s="507"/>
      <c r="DH6" s="507"/>
      <c r="DI6" s="508"/>
      <c r="DJ6" s="186"/>
      <c r="DK6" s="186"/>
      <c r="DL6" s="186"/>
      <c r="DM6" s="186"/>
      <c r="DN6" s="186"/>
      <c r="DO6" s="186"/>
    </row>
    <row r="7" spans="1:119" ht="18.75" customHeight="1" x14ac:dyDescent="0.15">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105</v>
      </c>
      <c r="AN7" s="499"/>
      <c r="AO7" s="499"/>
      <c r="AP7" s="499"/>
      <c r="AQ7" s="499"/>
      <c r="AR7" s="499"/>
      <c r="AS7" s="499"/>
      <c r="AT7" s="500"/>
      <c r="AU7" s="501" t="s">
        <v>106</v>
      </c>
      <c r="AV7" s="502"/>
      <c r="AW7" s="502"/>
      <c r="AX7" s="502"/>
      <c r="AY7" s="503" t="s">
        <v>107</v>
      </c>
      <c r="AZ7" s="504"/>
      <c r="BA7" s="504"/>
      <c r="BB7" s="504"/>
      <c r="BC7" s="504"/>
      <c r="BD7" s="504"/>
      <c r="BE7" s="504"/>
      <c r="BF7" s="504"/>
      <c r="BG7" s="504"/>
      <c r="BH7" s="504"/>
      <c r="BI7" s="504"/>
      <c r="BJ7" s="504"/>
      <c r="BK7" s="504"/>
      <c r="BL7" s="504"/>
      <c r="BM7" s="505"/>
      <c r="BN7" s="469">
        <v>122367</v>
      </c>
      <c r="BO7" s="470"/>
      <c r="BP7" s="470"/>
      <c r="BQ7" s="470"/>
      <c r="BR7" s="470"/>
      <c r="BS7" s="470"/>
      <c r="BT7" s="470"/>
      <c r="BU7" s="471"/>
      <c r="BV7" s="469">
        <v>361089</v>
      </c>
      <c r="BW7" s="470"/>
      <c r="BX7" s="470"/>
      <c r="BY7" s="470"/>
      <c r="BZ7" s="470"/>
      <c r="CA7" s="470"/>
      <c r="CB7" s="470"/>
      <c r="CC7" s="471"/>
      <c r="CD7" s="472" t="s">
        <v>108</v>
      </c>
      <c r="CE7" s="473"/>
      <c r="CF7" s="473"/>
      <c r="CG7" s="473"/>
      <c r="CH7" s="473"/>
      <c r="CI7" s="473"/>
      <c r="CJ7" s="473"/>
      <c r="CK7" s="473"/>
      <c r="CL7" s="473"/>
      <c r="CM7" s="473"/>
      <c r="CN7" s="473"/>
      <c r="CO7" s="473"/>
      <c r="CP7" s="473"/>
      <c r="CQ7" s="473"/>
      <c r="CR7" s="473"/>
      <c r="CS7" s="474"/>
      <c r="CT7" s="469">
        <v>14910845</v>
      </c>
      <c r="CU7" s="470"/>
      <c r="CV7" s="470"/>
      <c r="CW7" s="470"/>
      <c r="CX7" s="470"/>
      <c r="CY7" s="470"/>
      <c r="CZ7" s="470"/>
      <c r="DA7" s="471"/>
      <c r="DB7" s="469">
        <v>14748109</v>
      </c>
      <c r="DC7" s="470"/>
      <c r="DD7" s="470"/>
      <c r="DE7" s="470"/>
      <c r="DF7" s="470"/>
      <c r="DG7" s="470"/>
      <c r="DH7" s="470"/>
      <c r="DI7" s="471"/>
      <c r="DJ7" s="186"/>
      <c r="DK7" s="186"/>
      <c r="DL7" s="186"/>
      <c r="DM7" s="186"/>
      <c r="DN7" s="186"/>
      <c r="DO7" s="186"/>
    </row>
    <row r="8" spans="1:119" ht="18.75" customHeight="1" thickBot="1" x14ac:dyDescent="0.2">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109</v>
      </c>
      <c r="AN8" s="499"/>
      <c r="AO8" s="499"/>
      <c r="AP8" s="499"/>
      <c r="AQ8" s="499"/>
      <c r="AR8" s="499"/>
      <c r="AS8" s="499"/>
      <c r="AT8" s="500"/>
      <c r="AU8" s="501" t="s">
        <v>110</v>
      </c>
      <c r="AV8" s="502"/>
      <c r="AW8" s="502"/>
      <c r="AX8" s="502"/>
      <c r="AY8" s="503" t="s">
        <v>111</v>
      </c>
      <c r="AZ8" s="504"/>
      <c r="BA8" s="504"/>
      <c r="BB8" s="504"/>
      <c r="BC8" s="504"/>
      <c r="BD8" s="504"/>
      <c r="BE8" s="504"/>
      <c r="BF8" s="504"/>
      <c r="BG8" s="504"/>
      <c r="BH8" s="504"/>
      <c r="BI8" s="504"/>
      <c r="BJ8" s="504"/>
      <c r="BK8" s="504"/>
      <c r="BL8" s="504"/>
      <c r="BM8" s="505"/>
      <c r="BN8" s="469">
        <v>839548</v>
      </c>
      <c r="BO8" s="470"/>
      <c r="BP8" s="470"/>
      <c r="BQ8" s="470"/>
      <c r="BR8" s="470"/>
      <c r="BS8" s="470"/>
      <c r="BT8" s="470"/>
      <c r="BU8" s="471"/>
      <c r="BV8" s="469">
        <v>598820</v>
      </c>
      <c r="BW8" s="470"/>
      <c r="BX8" s="470"/>
      <c r="BY8" s="470"/>
      <c r="BZ8" s="470"/>
      <c r="CA8" s="470"/>
      <c r="CB8" s="470"/>
      <c r="CC8" s="471"/>
      <c r="CD8" s="472" t="s">
        <v>112</v>
      </c>
      <c r="CE8" s="473"/>
      <c r="CF8" s="473"/>
      <c r="CG8" s="473"/>
      <c r="CH8" s="473"/>
      <c r="CI8" s="473"/>
      <c r="CJ8" s="473"/>
      <c r="CK8" s="473"/>
      <c r="CL8" s="473"/>
      <c r="CM8" s="473"/>
      <c r="CN8" s="473"/>
      <c r="CO8" s="473"/>
      <c r="CP8" s="473"/>
      <c r="CQ8" s="473"/>
      <c r="CR8" s="473"/>
      <c r="CS8" s="474"/>
      <c r="CT8" s="509">
        <v>0.34</v>
      </c>
      <c r="CU8" s="510"/>
      <c r="CV8" s="510"/>
      <c r="CW8" s="510"/>
      <c r="CX8" s="510"/>
      <c r="CY8" s="510"/>
      <c r="CZ8" s="510"/>
      <c r="DA8" s="511"/>
      <c r="DB8" s="509">
        <v>0.34</v>
      </c>
      <c r="DC8" s="510"/>
      <c r="DD8" s="510"/>
      <c r="DE8" s="510"/>
      <c r="DF8" s="510"/>
      <c r="DG8" s="510"/>
      <c r="DH8" s="510"/>
      <c r="DI8" s="511"/>
      <c r="DJ8" s="186"/>
      <c r="DK8" s="186"/>
      <c r="DL8" s="186"/>
      <c r="DM8" s="186"/>
      <c r="DN8" s="186"/>
      <c r="DO8" s="186"/>
    </row>
    <row r="9" spans="1:119" ht="18.75" customHeight="1" thickBot="1" x14ac:dyDescent="0.2">
      <c r="A9" s="187"/>
      <c r="B9" s="463" t="s">
        <v>113</v>
      </c>
      <c r="C9" s="464"/>
      <c r="D9" s="464"/>
      <c r="E9" s="464"/>
      <c r="F9" s="464"/>
      <c r="G9" s="464"/>
      <c r="H9" s="464"/>
      <c r="I9" s="464"/>
      <c r="J9" s="464"/>
      <c r="K9" s="512"/>
      <c r="L9" s="513" t="s">
        <v>114</v>
      </c>
      <c r="M9" s="514"/>
      <c r="N9" s="514"/>
      <c r="O9" s="514"/>
      <c r="P9" s="514"/>
      <c r="Q9" s="515"/>
      <c r="R9" s="516">
        <v>34819</v>
      </c>
      <c r="S9" s="517"/>
      <c r="T9" s="517"/>
      <c r="U9" s="517"/>
      <c r="V9" s="518"/>
      <c r="W9" s="426" t="s">
        <v>115</v>
      </c>
      <c r="X9" s="427"/>
      <c r="Y9" s="427"/>
      <c r="Z9" s="427"/>
      <c r="AA9" s="427"/>
      <c r="AB9" s="427"/>
      <c r="AC9" s="427"/>
      <c r="AD9" s="427"/>
      <c r="AE9" s="427"/>
      <c r="AF9" s="427"/>
      <c r="AG9" s="427"/>
      <c r="AH9" s="427"/>
      <c r="AI9" s="427"/>
      <c r="AJ9" s="427"/>
      <c r="AK9" s="427"/>
      <c r="AL9" s="428"/>
      <c r="AM9" s="498" t="s">
        <v>116</v>
      </c>
      <c r="AN9" s="499"/>
      <c r="AO9" s="499"/>
      <c r="AP9" s="499"/>
      <c r="AQ9" s="499"/>
      <c r="AR9" s="499"/>
      <c r="AS9" s="499"/>
      <c r="AT9" s="500"/>
      <c r="AU9" s="501" t="s">
        <v>94</v>
      </c>
      <c r="AV9" s="502"/>
      <c r="AW9" s="502"/>
      <c r="AX9" s="502"/>
      <c r="AY9" s="503" t="s">
        <v>117</v>
      </c>
      <c r="AZ9" s="504"/>
      <c r="BA9" s="504"/>
      <c r="BB9" s="504"/>
      <c r="BC9" s="504"/>
      <c r="BD9" s="504"/>
      <c r="BE9" s="504"/>
      <c r="BF9" s="504"/>
      <c r="BG9" s="504"/>
      <c r="BH9" s="504"/>
      <c r="BI9" s="504"/>
      <c r="BJ9" s="504"/>
      <c r="BK9" s="504"/>
      <c r="BL9" s="504"/>
      <c r="BM9" s="505"/>
      <c r="BN9" s="469">
        <v>240728</v>
      </c>
      <c r="BO9" s="470"/>
      <c r="BP9" s="470"/>
      <c r="BQ9" s="470"/>
      <c r="BR9" s="470"/>
      <c r="BS9" s="470"/>
      <c r="BT9" s="470"/>
      <c r="BU9" s="471"/>
      <c r="BV9" s="469">
        <v>161801</v>
      </c>
      <c r="BW9" s="470"/>
      <c r="BX9" s="470"/>
      <c r="BY9" s="470"/>
      <c r="BZ9" s="470"/>
      <c r="CA9" s="470"/>
      <c r="CB9" s="470"/>
      <c r="CC9" s="471"/>
      <c r="CD9" s="472" t="s">
        <v>118</v>
      </c>
      <c r="CE9" s="473"/>
      <c r="CF9" s="473"/>
      <c r="CG9" s="473"/>
      <c r="CH9" s="473"/>
      <c r="CI9" s="473"/>
      <c r="CJ9" s="473"/>
      <c r="CK9" s="473"/>
      <c r="CL9" s="473"/>
      <c r="CM9" s="473"/>
      <c r="CN9" s="473"/>
      <c r="CO9" s="473"/>
      <c r="CP9" s="473"/>
      <c r="CQ9" s="473"/>
      <c r="CR9" s="473"/>
      <c r="CS9" s="474"/>
      <c r="CT9" s="466">
        <v>18.5</v>
      </c>
      <c r="CU9" s="467"/>
      <c r="CV9" s="467"/>
      <c r="CW9" s="467"/>
      <c r="CX9" s="467"/>
      <c r="CY9" s="467"/>
      <c r="CZ9" s="467"/>
      <c r="DA9" s="468"/>
      <c r="DB9" s="466">
        <v>16.2</v>
      </c>
      <c r="DC9" s="467"/>
      <c r="DD9" s="467"/>
      <c r="DE9" s="467"/>
      <c r="DF9" s="467"/>
      <c r="DG9" s="467"/>
      <c r="DH9" s="467"/>
      <c r="DI9" s="468"/>
      <c r="DJ9" s="186"/>
      <c r="DK9" s="186"/>
      <c r="DL9" s="186"/>
      <c r="DM9" s="186"/>
      <c r="DN9" s="186"/>
      <c r="DO9" s="186"/>
    </row>
    <row r="10" spans="1:119" ht="18.75" customHeight="1" thickBot="1" x14ac:dyDescent="0.2">
      <c r="A10" s="187"/>
      <c r="B10" s="463"/>
      <c r="C10" s="464"/>
      <c r="D10" s="464"/>
      <c r="E10" s="464"/>
      <c r="F10" s="464"/>
      <c r="G10" s="464"/>
      <c r="H10" s="464"/>
      <c r="I10" s="464"/>
      <c r="J10" s="464"/>
      <c r="K10" s="512"/>
      <c r="L10" s="519" t="s">
        <v>119</v>
      </c>
      <c r="M10" s="499"/>
      <c r="N10" s="499"/>
      <c r="O10" s="499"/>
      <c r="P10" s="499"/>
      <c r="Q10" s="500"/>
      <c r="R10" s="520">
        <v>37773</v>
      </c>
      <c r="S10" s="521"/>
      <c r="T10" s="521"/>
      <c r="U10" s="521"/>
      <c r="V10" s="522"/>
      <c r="W10" s="457"/>
      <c r="X10" s="458"/>
      <c r="Y10" s="458"/>
      <c r="Z10" s="458"/>
      <c r="AA10" s="458"/>
      <c r="AB10" s="458"/>
      <c r="AC10" s="458"/>
      <c r="AD10" s="458"/>
      <c r="AE10" s="458"/>
      <c r="AF10" s="458"/>
      <c r="AG10" s="458"/>
      <c r="AH10" s="458"/>
      <c r="AI10" s="458"/>
      <c r="AJ10" s="458"/>
      <c r="AK10" s="458"/>
      <c r="AL10" s="461"/>
      <c r="AM10" s="498" t="s">
        <v>120</v>
      </c>
      <c r="AN10" s="499"/>
      <c r="AO10" s="499"/>
      <c r="AP10" s="499"/>
      <c r="AQ10" s="499"/>
      <c r="AR10" s="499"/>
      <c r="AS10" s="499"/>
      <c r="AT10" s="500"/>
      <c r="AU10" s="501" t="s">
        <v>121</v>
      </c>
      <c r="AV10" s="502"/>
      <c r="AW10" s="502"/>
      <c r="AX10" s="502"/>
      <c r="AY10" s="503" t="s">
        <v>122</v>
      </c>
      <c r="AZ10" s="504"/>
      <c r="BA10" s="504"/>
      <c r="BB10" s="504"/>
      <c r="BC10" s="504"/>
      <c r="BD10" s="504"/>
      <c r="BE10" s="504"/>
      <c r="BF10" s="504"/>
      <c r="BG10" s="504"/>
      <c r="BH10" s="504"/>
      <c r="BI10" s="504"/>
      <c r="BJ10" s="504"/>
      <c r="BK10" s="504"/>
      <c r="BL10" s="504"/>
      <c r="BM10" s="505"/>
      <c r="BN10" s="469">
        <v>191669</v>
      </c>
      <c r="BO10" s="470"/>
      <c r="BP10" s="470"/>
      <c r="BQ10" s="470"/>
      <c r="BR10" s="470"/>
      <c r="BS10" s="470"/>
      <c r="BT10" s="470"/>
      <c r="BU10" s="471"/>
      <c r="BV10" s="469">
        <v>4995</v>
      </c>
      <c r="BW10" s="470"/>
      <c r="BX10" s="470"/>
      <c r="BY10" s="470"/>
      <c r="BZ10" s="470"/>
      <c r="CA10" s="470"/>
      <c r="CB10" s="470"/>
      <c r="CC10" s="471"/>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3"/>
      <c r="C11" s="464"/>
      <c r="D11" s="464"/>
      <c r="E11" s="464"/>
      <c r="F11" s="464"/>
      <c r="G11" s="464"/>
      <c r="H11" s="464"/>
      <c r="I11" s="464"/>
      <c r="J11" s="464"/>
      <c r="K11" s="512"/>
      <c r="L11" s="523" t="s">
        <v>124</v>
      </c>
      <c r="M11" s="524"/>
      <c r="N11" s="524"/>
      <c r="O11" s="524"/>
      <c r="P11" s="524"/>
      <c r="Q11" s="525"/>
      <c r="R11" s="526" t="s">
        <v>125</v>
      </c>
      <c r="S11" s="527"/>
      <c r="T11" s="527"/>
      <c r="U11" s="527"/>
      <c r="V11" s="528"/>
      <c r="W11" s="457"/>
      <c r="X11" s="458"/>
      <c r="Y11" s="458"/>
      <c r="Z11" s="458"/>
      <c r="AA11" s="458"/>
      <c r="AB11" s="458"/>
      <c r="AC11" s="458"/>
      <c r="AD11" s="458"/>
      <c r="AE11" s="458"/>
      <c r="AF11" s="458"/>
      <c r="AG11" s="458"/>
      <c r="AH11" s="458"/>
      <c r="AI11" s="458"/>
      <c r="AJ11" s="458"/>
      <c r="AK11" s="458"/>
      <c r="AL11" s="461"/>
      <c r="AM11" s="498" t="s">
        <v>126</v>
      </c>
      <c r="AN11" s="499"/>
      <c r="AO11" s="499"/>
      <c r="AP11" s="499"/>
      <c r="AQ11" s="499"/>
      <c r="AR11" s="499"/>
      <c r="AS11" s="499"/>
      <c r="AT11" s="500"/>
      <c r="AU11" s="501" t="s">
        <v>121</v>
      </c>
      <c r="AV11" s="502"/>
      <c r="AW11" s="502"/>
      <c r="AX11" s="502"/>
      <c r="AY11" s="503" t="s">
        <v>127</v>
      </c>
      <c r="AZ11" s="504"/>
      <c r="BA11" s="504"/>
      <c r="BB11" s="504"/>
      <c r="BC11" s="504"/>
      <c r="BD11" s="504"/>
      <c r="BE11" s="504"/>
      <c r="BF11" s="504"/>
      <c r="BG11" s="504"/>
      <c r="BH11" s="504"/>
      <c r="BI11" s="504"/>
      <c r="BJ11" s="504"/>
      <c r="BK11" s="504"/>
      <c r="BL11" s="504"/>
      <c r="BM11" s="505"/>
      <c r="BN11" s="469">
        <v>902582</v>
      </c>
      <c r="BO11" s="470"/>
      <c r="BP11" s="470"/>
      <c r="BQ11" s="470"/>
      <c r="BR11" s="470"/>
      <c r="BS11" s="470"/>
      <c r="BT11" s="470"/>
      <c r="BU11" s="471"/>
      <c r="BV11" s="469">
        <v>219295</v>
      </c>
      <c r="BW11" s="470"/>
      <c r="BX11" s="470"/>
      <c r="BY11" s="470"/>
      <c r="BZ11" s="470"/>
      <c r="CA11" s="470"/>
      <c r="CB11" s="470"/>
      <c r="CC11" s="471"/>
      <c r="CD11" s="472" t="s">
        <v>128</v>
      </c>
      <c r="CE11" s="473"/>
      <c r="CF11" s="473"/>
      <c r="CG11" s="473"/>
      <c r="CH11" s="473"/>
      <c r="CI11" s="473"/>
      <c r="CJ11" s="473"/>
      <c r="CK11" s="473"/>
      <c r="CL11" s="473"/>
      <c r="CM11" s="473"/>
      <c r="CN11" s="473"/>
      <c r="CO11" s="473"/>
      <c r="CP11" s="473"/>
      <c r="CQ11" s="473"/>
      <c r="CR11" s="473"/>
      <c r="CS11" s="474"/>
      <c r="CT11" s="509" t="s">
        <v>129</v>
      </c>
      <c r="CU11" s="510"/>
      <c r="CV11" s="510"/>
      <c r="CW11" s="510"/>
      <c r="CX11" s="510"/>
      <c r="CY11" s="510"/>
      <c r="CZ11" s="510"/>
      <c r="DA11" s="511"/>
      <c r="DB11" s="509" t="s">
        <v>129</v>
      </c>
      <c r="DC11" s="510"/>
      <c r="DD11" s="510"/>
      <c r="DE11" s="510"/>
      <c r="DF11" s="510"/>
      <c r="DG11" s="510"/>
      <c r="DH11" s="510"/>
      <c r="DI11" s="511"/>
      <c r="DJ11" s="186"/>
      <c r="DK11" s="186"/>
      <c r="DL11" s="186"/>
      <c r="DM11" s="186"/>
      <c r="DN11" s="186"/>
      <c r="DO11" s="186"/>
    </row>
    <row r="12" spans="1:119" ht="18.75" customHeight="1" x14ac:dyDescent="0.15">
      <c r="A12" s="187"/>
      <c r="B12" s="529" t="s">
        <v>130</v>
      </c>
      <c r="C12" s="530"/>
      <c r="D12" s="530"/>
      <c r="E12" s="530"/>
      <c r="F12" s="530"/>
      <c r="G12" s="530"/>
      <c r="H12" s="530"/>
      <c r="I12" s="530"/>
      <c r="J12" s="530"/>
      <c r="K12" s="531"/>
      <c r="L12" s="538" t="s">
        <v>131</v>
      </c>
      <c r="M12" s="539"/>
      <c r="N12" s="539"/>
      <c r="O12" s="539"/>
      <c r="P12" s="539"/>
      <c r="Q12" s="540"/>
      <c r="R12" s="541">
        <v>36679</v>
      </c>
      <c r="S12" s="542"/>
      <c r="T12" s="542"/>
      <c r="U12" s="542"/>
      <c r="V12" s="543"/>
      <c r="W12" s="544" t="s">
        <v>1</v>
      </c>
      <c r="X12" s="502"/>
      <c r="Y12" s="502"/>
      <c r="Z12" s="502"/>
      <c r="AA12" s="502"/>
      <c r="AB12" s="545"/>
      <c r="AC12" s="546" t="s">
        <v>132</v>
      </c>
      <c r="AD12" s="547"/>
      <c r="AE12" s="547"/>
      <c r="AF12" s="547"/>
      <c r="AG12" s="548"/>
      <c r="AH12" s="546" t="s">
        <v>133</v>
      </c>
      <c r="AI12" s="547"/>
      <c r="AJ12" s="547"/>
      <c r="AK12" s="547"/>
      <c r="AL12" s="549"/>
      <c r="AM12" s="498" t="s">
        <v>134</v>
      </c>
      <c r="AN12" s="499"/>
      <c r="AO12" s="499"/>
      <c r="AP12" s="499"/>
      <c r="AQ12" s="499"/>
      <c r="AR12" s="499"/>
      <c r="AS12" s="499"/>
      <c r="AT12" s="500"/>
      <c r="AU12" s="501" t="s">
        <v>94</v>
      </c>
      <c r="AV12" s="502"/>
      <c r="AW12" s="502"/>
      <c r="AX12" s="502"/>
      <c r="AY12" s="503" t="s">
        <v>135</v>
      </c>
      <c r="AZ12" s="504"/>
      <c r="BA12" s="504"/>
      <c r="BB12" s="504"/>
      <c r="BC12" s="504"/>
      <c r="BD12" s="504"/>
      <c r="BE12" s="504"/>
      <c r="BF12" s="504"/>
      <c r="BG12" s="504"/>
      <c r="BH12" s="504"/>
      <c r="BI12" s="504"/>
      <c r="BJ12" s="504"/>
      <c r="BK12" s="504"/>
      <c r="BL12" s="504"/>
      <c r="BM12" s="505"/>
      <c r="BN12" s="469">
        <v>40033</v>
      </c>
      <c r="BO12" s="470"/>
      <c r="BP12" s="470"/>
      <c r="BQ12" s="470"/>
      <c r="BR12" s="470"/>
      <c r="BS12" s="470"/>
      <c r="BT12" s="470"/>
      <c r="BU12" s="471"/>
      <c r="BV12" s="469">
        <v>398666</v>
      </c>
      <c r="BW12" s="470"/>
      <c r="BX12" s="470"/>
      <c r="BY12" s="470"/>
      <c r="BZ12" s="470"/>
      <c r="CA12" s="470"/>
      <c r="CB12" s="470"/>
      <c r="CC12" s="471"/>
      <c r="CD12" s="472" t="s">
        <v>136</v>
      </c>
      <c r="CE12" s="473"/>
      <c r="CF12" s="473"/>
      <c r="CG12" s="473"/>
      <c r="CH12" s="473"/>
      <c r="CI12" s="473"/>
      <c r="CJ12" s="473"/>
      <c r="CK12" s="473"/>
      <c r="CL12" s="473"/>
      <c r="CM12" s="473"/>
      <c r="CN12" s="473"/>
      <c r="CO12" s="473"/>
      <c r="CP12" s="473"/>
      <c r="CQ12" s="473"/>
      <c r="CR12" s="473"/>
      <c r="CS12" s="474"/>
      <c r="CT12" s="509" t="s">
        <v>129</v>
      </c>
      <c r="CU12" s="510"/>
      <c r="CV12" s="510"/>
      <c r="CW12" s="510"/>
      <c r="CX12" s="510"/>
      <c r="CY12" s="510"/>
      <c r="CZ12" s="510"/>
      <c r="DA12" s="511"/>
      <c r="DB12" s="509" t="s">
        <v>137</v>
      </c>
      <c r="DC12" s="510"/>
      <c r="DD12" s="510"/>
      <c r="DE12" s="510"/>
      <c r="DF12" s="510"/>
      <c r="DG12" s="510"/>
      <c r="DH12" s="510"/>
      <c r="DI12" s="511"/>
      <c r="DJ12" s="186"/>
      <c r="DK12" s="186"/>
      <c r="DL12" s="186"/>
      <c r="DM12" s="186"/>
      <c r="DN12" s="186"/>
      <c r="DO12" s="186"/>
    </row>
    <row r="13" spans="1:119" ht="18.75" customHeight="1" x14ac:dyDescent="0.15">
      <c r="A13" s="187"/>
      <c r="B13" s="532"/>
      <c r="C13" s="533"/>
      <c r="D13" s="533"/>
      <c r="E13" s="533"/>
      <c r="F13" s="533"/>
      <c r="G13" s="533"/>
      <c r="H13" s="533"/>
      <c r="I13" s="533"/>
      <c r="J13" s="533"/>
      <c r="K13" s="534"/>
      <c r="L13" s="197"/>
      <c r="M13" s="560" t="s">
        <v>138</v>
      </c>
      <c r="N13" s="561"/>
      <c r="O13" s="561"/>
      <c r="P13" s="561"/>
      <c r="Q13" s="562"/>
      <c r="R13" s="553">
        <v>36398</v>
      </c>
      <c r="S13" s="554"/>
      <c r="T13" s="554"/>
      <c r="U13" s="554"/>
      <c r="V13" s="555"/>
      <c r="W13" s="485" t="s">
        <v>139</v>
      </c>
      <c r="X13" s="486"/>
      <c r="Y13" s="486"/>
      <c r="Z13" s="486"/>
      <c r="AA13" s="486"/>
      <c r="AB13" s="476"/>
      <c r="AC13" s="520">
        <v>857</v>
      </c>
      <c r="AD13" s="521"/>
      <c r="AE13" s="521"/>
      <c r="AF13" s="521"/>
      <c r="AG13" s="563"/>
      <c r="AH13" s="520">
        <v>992</v>
      </c>
      <c r="AI13" s="521"/>
      <c r="AJ13" s="521"/>
      <c r="AK13" s="521"/>
      <c r="AL13" s="522"/>
      <c r="AM13" s="498" t="s">
        <v>140</v>
      </c>
      <c r="AN13" s="499"/>
      <c r="AO13" s="499"/>
      <c r="AP13" s="499"/>
      <c r="AQ13" s="499"/>
      <c r="AR13" s="499"/>
      <c r="AS13" s="499"/>
      <c r="AT13" s="500"/>
      <c r="AU13" s="501" t="s">
        <v>121</v>
      </c>
      <c r="AV13" s="502"/>
      <c r="AW13" s="502"/>
      <c r="AX13" s="502"/>
      <c r="AY13" s="503" t="s">
        <v>141</v>
      </c>
      <c r="AZ13" s="504"/>
      <c r="BA13" s="504"/>
      <c r="BB13" s="504"/>
      <c r="BC13" s="504"/>
      <c r="BD13" s="504"/>
      <c r="BE13" s="504"/>
      <c r="BF13" s="504"/>
      <c r="BG13" s="504"/>
      <c r="BH13" s="504"/>
      <c r="BI13" s="504"/>
      <c r="BJ13" s="504"/>
      <c r="BK13" s="504"/>
      <c r="BL13" s="504"/>
      <c r="BM13" s="505"/>
      <c r="BN13" s="469">
        <v>1294946</v>
      </c>
      <c r="BO13" s="470"/>
      <c r="BP13" s="470"/>
      <c r="BQ13" s="470"/>
      <c r="BR13" s="470"/>
      <c r="BS13" s="470"/>
      <c r="BT13" s="470"/>
      <c r="BU13" s="471"/>
      <c r="BV13" s="469">
        <v>-12575</v>
      </c>
      <c r="BW13" s="470"/>
      <c r="BX13" s="470"/>
      <c r="BY13" s="470"/>
      <c r="BZ13" s="470"/>
      <c r="CA13" s="470"/>
      <c r="CB13" s="470"/>
      <c r="CC13" s="471"/>
      <c r="CD13" s="472" t="s">
        <v>142</v>
      </c>
      <c r="CE13" s="473"/>
      <c r="CF13" s="473"/>
      <c r="CG13" s="473"/>
      <c r="CH13" s="473"/>
      <c r="CI13" s="473"/>
      <c r="CJ13" s="473"/>
      <c r="CK13" s="473"/>
      <c r="CL13" s="473"/>
      <c r="CM13" s="473"/>
      <c r="CN13" s="473"/>
      <c r="CO13" s="473"/>
      <c r="CP13" s="473"/>
      <c r="CQ13" s="473"/>
      <c r="CR13" s="473"/>
      <c r="CS13" s="474"/>
      <c r="CT13" s="466">
        <v>7.9</v>
      </c>
      <c r="CU13" s="467"/>
      <c r="CV13" s="467"/>
      <c r="CW13" s="467"/>
      <c r="CX13" s="467"/>
      <c r="CY13" s="467"/>
      <c r="CZ13" s="467"/>
      <c r="DA13" s="468"/>
      <c r="DB13" s="466">
        <v>9.8000000000000007</v>
      </c>
      <c r="DC13" s="467"/>
      <c r="DD13" s="467"/>
      <c r="DE13" s="467"/>
      <c r="DF13" s="467"/>
      <c r="DG13" s="467"/>
      <c r="DH13" s="467"/>
      <c r="DI13" s="468"/>
      <c r="DJ13" s="186"/>
      <c r="DK13" s="186"/>
      <c r="DL13" s="186"/>
      <c r="DM13" s="186"/>
      <c r="DN13" s="186"/>
      <c r="DO13" s="186"/>
    </row>
    <row r="14" spans="1:119" ht="18.75" customHeight="1" thickBot="1" x14ac:dyDescent="0.2">
      <c r="A14" s="187"/>
      <c r="B14" s="532"/>
      <c r="C14" s="533"/>
      <c r="D14" s="533"/>
      <c r="E14" s="533"/>
      <c r="F14" s="533"/>
      <c r="G14" s="533"/>
      <c r="H14" s="533"/>
      <c r="I14" s="533"/>
      <c r="J14" s="533"/>
      <c r="K14" s="534"/>
      <c r="L14" s="550" t="s">
        <v>143</v>
      </c>
      <c r="M14" s="551"/>
      <c r="N14" s="551"/>
      <c r="O14" s="551"/>
      <c r="P14" s="551"/>
      <c r="Q14" s="552"/>
      <c r="R14" s="553">
        <v>37331</v>
      </c>
      <c r="S14" s="554"/>
      <c r="T14" s="554"/>
      <c r="U14" s="554"/>
      <c r="V14" s="555"/>
      <c r="W14" s="459"/>
      <c r="X14" s="460"/>
      <c r="Y14" s="460"/>
      <c r="Z14" s="460"/>
      <c r="AA14" s="460"/>
      <c r="AB14" s="449"/>
      <c r="AC14" s="556">
        <v>4.5999999999999996</v>
      </c>
      <c r="AD14" s="557"/>
      <c r="AE14" s="557"/>
      <c r="AF14" s="557"/>
      <c r="AG14" s="558"/>
      <c r="AH14" s="556">
        <v>5.0999999999999996</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144</v>
      </c>
      <c r="CE14" s="565"/>
      <c r="CF14" s="565"/>
      <c r="CG14" s="565"/>
      <c r="CH14" s="565"/>
      <c r="CI14" s="565"/>
      <c r="CJ14" s="565"/>
      <c r="CK14" s="565"/>
      <c r="CL14" s="565"/>
      <c r="CM14" s="565"/>
      <c r="CN14" s="565"/>
      <c r="CO14" s="565"/>
      <c r="CP14" s="565"/>
      <c r="CQ14" s="565"/>
      <c r="CR14" s="565"/>
      <c r="CS14" s="566"/>
      <c r="CT14" s="567">
        <v>83.7</v>
      </c>
      <c r="CU14" s="568"/>
      <c r="CV14" s="568"/>
      <c r="CW14" s="568"/>
      <c r="CX14" s="568"/>
      <c r="CY14" s="568"/>
      <c r="CZ14" s="568"/>
      <c r="DA14" s="569"/>
      <c r="DB14" s="567">
        <v>116.3</v>
      </c>
      <c r="DC14" s="568"/>
      <c r="DD14" s="568"/>
      <c r="DE14" s="568"/>
      <c r="DF14" s="568"/>
      <c r="DG14" s="568"/>
      <c r="DH14" s="568"/>
      <c r="DI14" s="569"/>
      <c r="DJ14" s="186"/>
      <c r="DK14" s="186"/>
      <c r="DL14" s="186"/>
      <c r="DM14" s="186"/>
      <c r="DN14" s="186"/>
      <c r="DO14" s="186"/>
    </row>
    <row r="15" spans="1:119" ht="18.75" customHeight="1" x14ac:dyDescent="0.15">
      <c r="A15" s="187"/>
      <c r="B15" s="532"/>
      <c r="C15" s="533"/>
      <c r="D15" s="533"/>
      <c r="E15" s="533"/>
      <c r="F15" s="533"/>
      <c r="G15" s="533"/>
      <c r="H15" s="533"/>
      <c r="I15" s="533"/>
      <c r="J15" s="533"/>
      <c r="K15" s="534"/>
      <c r="L15" s="197"/>
      <c r="M15" s="560" t="s">
        <v>145</v>
      </c>
      <c r="N15" s="561"/>
      <c r="O15" s="561"/>
      <c r="P15" s="561"/>
      <c r="Q15" s="562"/>
      <c r="R15" s="553">
        <v>37071</v>
      </c>
      <c r="S15" s="554"/>
      <c r="T15" s="554"/>
      <c r="U15" s="554"/>
      <c r="V15" s="555"/>
      <c r="W15" s="485" t="s">
        <v>146</v>
      </c>
      <c r="X15" s="486"/>
      <c r="Y15" s="486"/>
      <c r="Z15" s="486"/>
      <c r="AA15" s="486"/>
      <c r="AB15" s="476"/>
      <c r="AC15" s="520">
        <v>7273</v>
      </c>
      <c r="AD15" s="521"/>
      <c r="AE15" s="521"/>
      <c r="AF15" s="521"/>
      <c r="AG15" s="563"/>
      <c r="AH15" s="520">
        <v>7741</v>
      </c>
      <c r="AI15" s="521"/>
      <c r="AJ15" s="521"/>
      <c r="AK15" s="521"/>
      <c r="AL15" s="522"/>
      <c r="AM15" s="498"/>
      <c r="AN15" s="499"/>
      <c r="AO15" s="499"/>
      <c r="AP15" s="499"/>
      <c r="AQ15" s="499"/>
      <c r="AR15" s="499"/>
      <c r="AS15" s="499"/>
      <c r="AT15" s="500"/>
      <c r="AU15" s="501"/>
      <c r="AV15" s="502"/>
      <c r="AW15" s="502"/>
      <c r="AX15" s="502"/>
      <c r="AY15" s="429" t="s">
        <v>147</v>
      </c>
      <c r="AZ15" s="430"/>
      <c r="BA15" s="430"/>
      <c r="BB15" s="430"/>
      <c r="BC15" s="430"/>
      <c r="BD15" s="430"/>
      <c r="BE15" s="430"/>
      <c r="BF15" s="430"/>
      <c r="BG15" s="430"/>
      <c r="BH15" s="430"/>
      <c r="BI15" s="430"/>
      <c r="BJ15" s="430"/>
      <c r="BK15" s="430"/>
      <c r="BL15" s="430"/>
      <c r="BM15" s="431"/>
      <c r="BN15" s="432">
        <v>4554399</v>
      </c>
      <c r="BO15" s="433"/>
      <c r="BP15" s="433"/>
      <c r="BQ15" s="433"/>
      <c r="BR15" s="433"/>
      <c r="BS15" s="433"/>
      <c r="BT15" s="433"/>
      <c r="BU15" s="434"/>
      <c r="BV15" s="432">
        <v>4347118</v>
      </c>
      <c r="BW15" s="433"/>
      <c r="BX15" s="433"/>
      <c r="BY15" s="433"/>
      <c r="BZ15" s="433"/>
      <c r="CA15" s="433"/>
      <c r="CB15" s="433"/>
      <c r="CC15" s="434"/>
      <c r="CD15" s="570" t="s">
        <v>148</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2"/>
      <c r="C16" s="533"/>
      <c r="D16" s="533"/>
      <c r="E16" s="533"/>
      <c r="F16" s="533"/>
      <c r="G16" s="533"/>
      <c r="H16" s="533"/>
      <c r="I16" s="533"/>
      <c r="J16" s="533"/>
      <c r="K16" s="534"/>
      <c r="L16" s="550" t="s">
        <v>149</v>
      </c>
      <c r="M16" s="581"/>
      <c r="N16" s="581"/>
      <c r="O16" s="581"/>
      <c r="P16" s="581"/>
      <c r="Q16" s="582"/>
      <c r="R16" s="573" t="s">
        <v>150</v>
      </c>
      <c r="S16" s="574"/>
      <c r="T16" s="574"/>
      <c r="U16" s="574"/>
      <c r="V16" s="575"/>
      <c r="W16" s="459"/>
      <c r="X16" s="460"/>
      <c r="Y16" s="460"/>
      <c r="Z16" s="460"/>
      <c r="AA16" s="460"/>
      <c r="AB16" s="449"/>
      <c r="AC16" s="556">
        <v>39.200000000000003</v>
      </c>
      <c r="AD16" s="557"/>
      <c r="AE16" s="557"/>
      <c r="AF16" s="557"/>
      <c r="AG16" s="558"/>
      <c r="AH16" s="556">
        <v>39.9</v>
      </c>
      <c r="AI16" s="557"/>
      <c r="AJ16" s="557"/>
      <c r="AK16" s="557"/>
      <c r="AL16" s="559"/>
      <c r="AM16" s="498"/>
      <c r="AN16" s="499"/>
      <c r="AO16" s="499"/>
      <c r="AP16" s="499"/>
      <c r="AQ16" s="499"/>
      <c r="AR16" s="499"/>
      <c r="AS16" s="499"/>
      <c r="AT16" s="500"/>
      <c r="AU16" s="501"/>
      <c r="AV16" s="502"/>
      <c r="AW16" s="502"/>
      <c r="AX16" s="502"/>
      <c r="AY16" s="503" t="s">
        <v>151</v>
      </c>
      <c r="AZ16" s="504"/>
      <c r="BA16" s="504"/>
      <c r="BB16" s="504"/>
      <c r="BC16" s="504"/>
      <c r="BD16" s="504"/>
      <c r="BE16" s="504"/>
      <c r="BF16" s="504"/>
      <c r="BG16" s="504"/>
      <c r="BH16" s="504"/>
      <c r="BI16" s="504"/>
      <c r="BJ16" s="504"/>
      <c r="BK16" s="504"/>
      <c r="BL16" s="504"/>
      <c r="BM16" s="505"/>
      <c r="BN16" s="469">
        <v>13160400</v>
      </c>
      <c r="BO16" s="470"/>
      <c r="BP16" s="470"/>
      <c r="BQ16" s="470"/>
      <c r="BR16" s="470"/>
      <c r="BS16" s="470"/>
      <c r="BT16" s="470"/>
      <c r="BU16" s="471"/>
      <c r="BV16" s="469">
        <v>12815602</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
      <c r="A17" s="187"/>
      <c r="B17" s="535"/>
      <c r="C17" s="536"/>
      <c r="D17" s="536"/>
      <c r="E17" s="536"/>
      <c r="F17" s="536"/>
      <c r="G17" s="536"/>
      <c r="H17" s="536"/>
      <c r="I17" s="536"/>
      <c r="J17" s="536"/>
      <c r="K17" s="537"/>
      <c r="L17" s="202"/>
      <c r="M17" s="576" t="s">
        <v>152</v>
      </c>
      <c r="N17" s="577"/>
      <c r="O17" s="577"/>
      <c r="P17" s="577"/>
      <c r="Q17" s="578"/>
      <c r="R17" s="573" t="s">
        <v>153</v>
      </c>
      <c r="S17" s="574"/>
      <c r="T17" s="574"/>
      <c r="U17" s="574"/>
      <c r="V17" s="575"/>
      <c r="W17" s="485" t="s">
        <v>154</v>
      </c>
      <c r="X17" s="486"/>
      <c r="Y17" s="486"/>
      <c r="Z17" s="486"/>
      <c r="AA17" s="486"/>
      <c r="AB17" s="476"/>
      <c r="AC17" s="520">
        <v>10405</v>
      </c>
      <c r="AD17" s="521"/>
      <c r="AE17" s="521"/>
      <c r="AF17" s="521"/>
      <c r="AG17" s="563"/>
      <c r="AH17" s="520">
        <v>10660</v>
      </c>
      <c r="AI17" s="521"/>
      <c r="AJ17" s="521"/>
      <c r="AK17" s="521"/>
      <c r="AL17" s="522"/>
      <c r="AM17" s="498"/>
      <c r="AN17" s="499"/>
      <c r="AO17" s="499"/>
      <c r="AP17" s="499"/>
      <c r="AQ17" s="499"/>
      <c r="AR17" s="499"/>
      <c r="AS17" s="499"/>
      <c r="AT17" s="500"/>
      <c r="AU17" s="501"/>
      <c r="AV17" s="502"/>
      <c r="AW17" s="502"/>
      <c r="AX17" s="502"/>
      <c r="AY17" s="503" t="s">
        <v>155</v>
      </c>
      <c r="AZ17" s="504"/>
      <c r="BA17" s="504"/>
      <c r="BB17" s="504"/>
      <c r="BC17" s="504"/>
      <c r="BD17" s="504"/>
      <c r="BE17" s="504"/>
      <c r="BF17" s="504"/>
      <c r="BG17" s="504"/>
      <c r="BH17" s="504"/>
      <c r="BI17" s="504"/>
      <c r="BJ17" s="504"/>
      <c r="BK17" s="504"/>
      <c r="BL17" s="504"/>
      <c r="BM17" s="505"/>
      <c r="BN17" s="469">
        <v>5716328</v>
      </c>
      <c r="BO17" s="470"/>
      <c r="BP17" s="470"/>
      <c r="BQ17" s="470"/>
      <c r="BR17" s="470"/>
      <c r="BS17" s="470"/>
      <c r="BT17" s="470"/>
      <c r="BU17" s="471"/>
      <c r="BV17" s="469">
        <v>5508591</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
      <c r="A18" s="187"/>
      <c r="B18" s="583" t="s">
        <v>156</v>
      </c>
      <c r="C18" s="512"/>
      <c r="D18" s="512"/>
      <c r="E18" s="584"/>
      <c r="F18" s="584"/>
      <c r="G18" s="584"/>
      <c r="H18" s="584"/>
      <c r="I18" s="584"/>
      <c r="J18" s="584"/>
      <c r="K18" s="584"/>
      <c r="L18" s="585">
        <v>658.54</v>
      </c>
      <c r="M18" s="585"/>
      <c r="N18" s="585"/>
      <c r="O18" s="585"/>
      <c r="P18" s="585"/>
      <c r="Q18" s="585"/>
      <c r="R18" s="586"/>
      <c r="S18" s="586"/>
      <c r="T18" s="586"/>
      <c r="U18" s="586"/>
      <c r="V18" s="587"/>
      <c r="W18" s="487"/>
      <c r="X18" s="488"/>
      <c r="Y18" s="488"/>
      <c r="Z18" s="488"/>
      <c r="AA18" s="488"/>
      <c r="AB18" s="479"/>
      <c r="AC18" s="588">
        <v>56.1</v>
      </c>
      <c r="AD18" s="589"/>
      <c r="AE18" s="589"/>
      <c r="AF18" s="589"/>
      <c r="AG18" s="590"/>
      <c r="AH18" s="588">
        <v>55</v>
      </c>
      <c r="AI18" s="589"/>
      <c r="AJ18" s="589"/>
      <c r="AK18" s="589"/>
      <c r="AL18" s="591"/>
      <c r="AM18" s="498"/>
      <c r="AN18" s="499"/>
      <c r="AO18" s="499"/>
      <c r="AP18" s="499"/>
      <c r="AQ18" s="499"/>
      <c r="AR18" s="499"/>
      <c r="AS18" s="499"/>
      <c r="AT18" s="500"/>
      <c r="AU18" s="501"/>
      <c r="AV18" s="502"/>
      <c r="AW18" s="502"/>
      <c r="AX18" s="502"/>
      <c r="AY18" s="503" t="s">
        <v>157</v>
      </c>
      <c r="AZ18" s="504"/>
      <c r="BA18" s="504"/>
      <c r="BB18" s="504"/>
      <c r="BC18" s="504"/>
      <c r="BD18" s="504"/>
      <c r="BE18" s="504"/>
      <c r="BF18" s="504"/>
      <c r="BG18" s="504"/>
      <c r="BH18" s="504"/>
      <c r="BI18" s="504"/>
      <c r="BJ18" s="504"/>
      <c r="BK18" s="504"/>
      <c r="BL18" s="504"/>
      <c r="BM18" s="505"/>
      <c r="BN18" s="469">
        <v>13703350</v>
      </c>
      <c r="BO18" s="470"/>
      <c r="BP18" s="470"/>
      <c r="BQ18" s="470"/>
      <c r="BR18" s="470"/>
      <c r="BS18" s="470"/>
      <c r="BT18" s="470"/>
      <c r="BU18" s="471"/>
      <c r="BV18" s="469">
        <v>13949929</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
      <c r="A19" s="187"/>
      <c r="B19" s="583" t="s">
        <v>158</v>
      </c>
      <c r="C19" s="512"/>
      <c r="D19" s="512"/>
      <c r="E19" s="584"/>
      <c r="F19" s="584"/>
      <c r="G19" s="584"/>
      <c r="H19" s="584"/>
      <c r="I19" s="584"/>
      <c r="J19" s="584"/>
      <c r="K19" s="584"/>
      <c r="L19" s="592">
        <v>53</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159</v>
      </c>
      <c r="AZ19" s="504"/>
      <c r="BA19" s="504"/>
      <c r="BB19" s="504"/>
      <c r="BC19" s="504"/>
      <c r="BD19" s="504"/>
      <c r="BE19" s="504"/>
      <c r="BF19" s="504"/>
      <c r="BG19" s="504"/>
      <c r="BH19" s="504"/>
      <c r="BI19" s="504"/>
      <c r="BJ19" s="504"/>
      <c r="BK19" s="504"/>
      <c r="BL19" s="504"/>
      <c r="BM19" s="505"/>
      <c r="BN19" s="469">
        <v>18040799</v>
      </c>
      <c r="BO19" s="470"/>
      <c r="BP19" s="470"/>
      <c r="BQ19" s="470"/>
      <c r="BR19" s="470"/>
      <c r="BS19" s="470"/>
      <c r="BT19" s="470"/>
      <c r="BU19" s="471"/>
      <c r="BV19" s="469">
        <v>17040269</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
      <c r="A20" s="187"/>
      <c r="B20" s="583" t="s">
        <v>160</v>
      </c>
      <c r="C20" s="512"/>
      <c r="D20" s="512"/>
      <c r="E20" s="584"/>
      <c r="F20" s="584"/>
      <c r="G20" s="584"/>
      <c r="H20" s="584"/>
      <c r="I20" s="584"/>
      <c r="J20" s="584"/>
      <c r="K20" s="584"/>
      <c r="L20" s="592">
        <v>12882</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15">
      <c r="A21" s="187"/>
      <c r="B21" s="603" t="s">
        <v>161</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
      <c r="A22" s="187"/>
      <c r="B22" s="606" t="s">
        <v>162</v>
      </c>
      <c r="C22" s="607"/>
      <c r="D22" s="608"/>
      <c r="E22" s="481" t="s">
        <v>1</v>
      </c>
      <c r="F22" s="486"/>
      <c r="G22" s="486"/>
      <c r="H22" s="486"/>
      <c r="I22" s="486"/>
      <c r="J22" s="486"/>
      <c r="K22" s="476"/>
      <c r="L22" s="481" t="s">
        <v>163</v>
      </c>
      <c r="M22" s="486"/>
      <c r="N22" s="486"/>
      <c r="O22" s="486"/>
      <c r="P22" s="476"/>
      <c r="Q22" s="615" t="s">
        <v>164</v>
      </c>
      <c r="R22" s="616"/>
      <c r="S22" s="616"/>
      <c r="T22" s="616"/>
      <c r="U22" s="616"/>
      <c r="V22" s="617"/>
      <c r="W22" s="621" t="s">
        <v>165</v>
      </c>
      <c r="X22" s="607"/>
      <c r="Y22" s="608"/>
      <c r="Z22" s="481" t="s">
        <v>1</v>
      </c>
      <c r="AA22" s="486"/>
      <c r="AB22" s="486"/>
      <c r="AC22" s="486"/>
      <c r="AD22" s="486"/>
      <c r="AE22" s="486"/>
      <c r="AF22" s="486"/>
      <c r="AG22" s="476"/>
      <c r="AH22" s="634" t="s">
        <v>166</v>
      </c>
      <c r="AI22" s="486"/>
      <c r="AJ22" s="486"/>
      <c r="AK22" s="486"/>
      <c r="AL22" s="476"/>
      <c r="AM22" s="634" t="s">
        <v>167</v>
      </c>
      <c r="AN22" s="635"/>
      <c r="AO22" s="635"/>
      <c r="AP22" s="635"/>
      <c r="AQ22" s="635"/>
      <c r="AR22" s="636"/>
      <c r="AS22" s="615" t="s">
        <v>164</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15">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168</v>
      </c>
      <c r="AZ23" s="430"/>
      <c r="BA23" s="430"/>
      <c r="BB23" s="430"/>
      <c r="BC23" s="430"/>
      <c r="BD23" s="430"/>
      <c r="BE23" s="430"/>
      <c r="BF23" s="430"/>
      <c r="BG23" s="430"/>
      <c r="BH23" s="430"/>
      <c r="BI23" s="430"/>
      <c r="BJ23" s="430"/>
      <c r="BK23" s="430"/>
      <c r="BL23" s="430"/>
      <c r="BM23" s="431"/>
      <c r="BN23" s="469">
        <v>30308642</v>
      </c>
      <c r="BO23" s="470"/>
      <c r="BP23" s="470"/>
      <c r="BQ23" s="470"/>
      <c r="BR23" s="470"/>
      <c r="BS23" s="470"/>
      <c r="BT23" s="470"/>
      <c r="BU23" s="471"/>
      <c r="BV23" s="469">
        <v>31075757</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
      <c r="A24" s="187"/>
      <c r="B24" s="609"/>
      <c r="C24" s="610"/>
      <c r="D24" s="611"/>
      <c r="E24" s="519" t="s">
        <v>169</v>
      </c>
      <c r="F24" s="499"/>
      <c r="G24" s="499"/>
      <c r="H24" s="499"/>
      <c r="I24" s="499"/>
      <c r="J24" s="499"/>
      <c r="K24" s="500"/>
      <c r="L24" s="520">
        <v>1</v>
      </c>
      <c r="M24" s="521"/>
      <c r="N24" s="521"/>
      <c r="O24" s="521"/>
      <c r="P24" s="563"/>
      <c r="Q24" s="520">
        <v>8800</v>
      </c>
      <c r="R24" s="521"/>
      <c r="S24" s="521"/>
      <c r="T24" s="521"/>
      <c r="U24" s="521"/>
      <c r="V24" s="563"/>
      <c r="W24" s="622"/>
      <c r="X24" s="610"/>
      <c r="Y24" s="611"/>
      <c r="Z24" s="519" t="s">
        <v>170</v>
      </c>
      <c r="AA24" s="499"/>
      <c r="AB24" s="499"/>
      <c r="AC24" s="499"/>
      <c r="AD24" s="499"/>
      <c r="AE24" s="499"/>
      <c r="AF24" s="499"/>
      <c r="AG24" s="500"/>
      <c r="AH24" s="520">
        <v>350</v>
      </c>
      <c r="AI24" s="521"/>
      <c r="AJ24" s="521"/>
      <c r="AK24" s="521"/>
      <c r="AL24" s="563"/>
      <c r="AM24" s="520">
        <v>1083600</v>
      </c>
      <c r="AN24" s="521"/>
      <c r="AO24" s="521"/>
      <c r="AP24" s="521"/>
      <c r="AQ24" s="521"/>
      <c r="AR24" s="563"/>
      <c r="AS24" s="520">
        <v>3096</v>
      </c>
      <c r="AT24" s="521"/>
      <c r="AU24" s="521"/>
      <c r="AV24" s="521"/>
      <c r="AW24" s="521"/>
      <c r="AX24" s="522"/>
      <c r="AY24" s="642" t="s">
        <v>171</v>
      </c>
      <c r="AZ24" s="643"/>
      <c r="BA24" s="643"/>
      <c r="BB24" s="643"/>
      <c r="BC24" s="643"/>
      <c r="BD24" s="643"/>
      <c r="BE24" s="643"/>
      <c r="BF24" s="643"/>
      <c r="BG24" s="643"/>
      <c r="BH24" s="643"/>
      <c r="BI24" s="643"/>
      <c r="BJ24" s="643"/>
      <c r="BK24" s="643"/>
      <c r="BL24" s="643"/>
      <c r="BM24" s="644"/>
      <c r="BN24" s="469">
        <v>18201384</v>
      </c>
      <c r="BO24" s="470"/>
      <c r="BP24" s="470"/>
      <c r="BQ24" s="470"/>
      <c r="BR24" s="470"/>
      <c r="BS24" s="470"/>
      <c r="BT24" s="470"/>
      <c r="BU24" s="471"/>
      <c r="BV24" s="469">
        <v>18309385</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15">
      <c r="A25" s="187"/>
      <c r="B25" s="609"/>
      <c r="C25" s="610"/>
      <c r="D25" s="611"/>
      <c r="E25" s="519" t="s">
        <v>172</v>
      </c>
      <c r="F25" s="499"/>
      <c r="G25" s="499"/>
      <c r="H25" s="499"/>
      <c r="I25" s="499"/>
      <c r="J25" s="499"/>
      <c r="K25" s="500"/>
      <c r="L25" s="520">
        <v>1</v>
      </c>
      <c r="M25" s="521"/>
      <c r="N25" s="521"/>
      <c r="O25" s="521"/>
      <c r="P25" s="563"/>
      <c r="Q25" s="520">
        <v>7120</v>
      </c>
      <c r="R25" s="521"/>
      <c r="S25" s="521"/>
      <c r="T25" s="521"/>
      <c r="U25" s="521"/>
      <c r="V25" s="563"/>
      <c r="W25" s="622"/>
      <c r="X25" s="610"/>
      <c r="Y25" s="611"/>
      <c r="Z25" s="519" t="s">
        <v>173</v>
      </c>
      <c r="AA25" s="499"/>
      <c r="AB25" s="499"/>
      <c r="AC25" s="499"/>
      <c r="AD25" s="499"/>
      <c r="AE25" s="499"/>
      <c r="AF25" s="499"/>
      <c r="AG25" s="500"/>
      <c r="AH25" s="520" t="s">
        <v>174</v>
      </c>
      <c r="AI25" s="521"/>
      <c r="AJ25" s="521"/>
      <c r="AK25" s="521"/>
      <c r="AL25" s="563"/>
      <c r="AM25" s="520" t="s">
        <v>175</v>
      </c>
      <c r="AN25" s="521"/>
      <c r="AO25" s="521"/>
      <c r="AP25" s="521"/>
      <c r="AQ25" s="521"/>
      <c r="AR25" s="563"/>
      <c r="AS25" s="520" t="s">
        <v>129</v>
      </c>
      <c r="AT25" s="521"/>
      <c r="AU25" s="521"/>
      <c r="AV25" s="521"/>
      <c r="AW25" s="521"/>
      <c r="AX25" s="522"/>
      <c r="AY25" s="429" t="s">
        <v>176</v>
      </c>
      <c r="AZ25" s="430"/>
      <c r="BA25" s="430"/>
      <c r="BB25" s="430"/>
      <c r="BC25" s="430"/>
      <c r="BD25" s="430"/>
      <c r="BE25" s="430"/>
      <c r="BF25" s="430"/>
      <c r="BG25" s="430"/>
      <c r="BH25" s="430"/>
      <c r="BI25" s="430"/>
      <c r="BJ25" s="430"/>
      <c r="BK25" s="430"/>
      <c r="BL25" s="430"/>
      <c r="BM25" s="431"/>
      <c r="BN25" s="432">
        <v>1402368</v>
      </c>
      <c r="BO25" s="433"/>
      <c r="BP25" s="433"/>
      <c r="BQ25" s="433"/>
      <c r="BR25" s="433"/>
      <c r="BS25" s="433"/>
      <c r="BT25" s="433"/>
      <c r="BU25" s="434"/>
      <c r="BV25" s="432">
        <v>889673</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15">
      <c r="A26" s="187"/>
      <c r="B26" s="609"/>
      <c r="C26" s="610"/>
      <c r="D26" s="611"/>
      <c r="E26" s="519" t="s">
        <v>177</v>
      </c>
      <c r="F26" s="499"/>
      <c r="G26" s="499"/>
      <c r="H26" s="499"/>
      <c r="I26" s="499"/>
      <c r="J26" s="499"/>
      <c r="K26" s="500"/>
      <c r="L26" s="520">
        <v>1</v>
      </c>
      <c r="M26" s="521"/>
      <c r="N26" s="521"/>
      <c r="O26" s="521"/>
      <c r="P26" s="563"/>
      <c r="Q26" s="520">
        <v>6380</v>
      </c>
      <c r="R26" s="521"/>
      <c r="S26" s="521"/>
      <c r="T26" s="521"/>
      <c r="U26" s="521"/>
      <c r="V26" s="563"/>
      <c r="W26" s="622"/>
      <c r="X26" s="610"/>
      <c r="Y26" s="611"/>
      <c r="Z26" s="519" t="s">
        <v>178</v>
      </c>
      <c r="AA26" s="632"/>
      <c r="AB26" s="632"/>
      <c r="AC26" s="632"/>
      <c r="AD26" s="632"/>
      <c r="AE26" s="632"/>
      <c r="AF26" s="632"/>
      <c r="AG26" s="633"/>
      <c r="AH26" s="520">
        <v>12</v>
      </c>
      <c r="AI26" s="521"/>
      <c r="AJ26" s="521"/>
      <c r="AK26" s="521"/>
      <c r="AL26" s="563"/>
      <c r="AM26" s="520">
        <v>42120</v>
      </c>
      <c r="AN26" s="521"/>
      <c r="AO26" s="521"/>
      <c r="AP26" s="521"/>
      <c r="AQ26" s="521"/>
      <c r="AR26" s="563"/>
      <c r="AS26" s="520">
        <v>3510</v>
      </c>
      <c r="AT26" s="521"/>
      <c r="AU26" s="521"/>
      <c r="AV26" s="521"/>
      <c r="AW26" s="521"/>
      <c r="AX26" s="522"/>
      <c r="AY26" s="472" t="s">
        <v>179</v>
      </c>
      <c r="AZ26" s="473"/>
      <c r="BA26" s="473"/>
      <c r="BB26" s="473"/>
      <c r="BC26" s="473"/>
      <c r="BD26" s="473"/>
      <c r="BE26" s="473"/>
      <c r="BF26" s="473"/>
      <c r="BG26" s="473"/>
      <c r="BH26" s="473"/>
      <c r="BI26" s="473"/>
      <c r="BJ26" s="473"/>
      <c r="BK26" s="473"/>
      <c r="BL26" s="473"/>
      <c r="BM26" s="474"/>
      <c r="BN26" s="469" t="s">
        <v>137</v>
      </c>
      <c r="BO26" s="470"/>
      <c r="BP26" s="470"/>
      <c r="BQ26" s="470"/>
      <c r="BR26" s="470"/>
      <c r="BS26" s="470"/>
      <c r="BT26" s="470"/>
      <c r="BU26" s="471"/>
      <c r="BV26" s="469" t="s">
        <v>174</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
      <c r="A27" s="187"/>
      <c r="B27" s="609"/>
      <c r="C27" s="610"/>
      <c r="D27" s="611"/>
      <c r="E27" s="519" t="s">
        <v>180</v>
      </c>
      <c r="F27" s="499"/>
      <c r="G27" s="499"/>
      <c r="H27" s="499"/>
      <c r="I27" s="499"/>
      <c r="J27" s="499"/>
      <c r="K27" s="500"/>
      <c r="L27" s="520">
        <v>1</v>
      </c>
      <c r="M27" s="521"/>
      <c r="N27" s="521"/>
      <c r="O27" s="521"/>
      <c r="P27" s="563"/>
      <c r="Q27" s="520">
        <v>4480</v>
      </c>
      <c r="R27" s="521"/>
      <c r="S27" s="521"/>
      <c r="T27" s="521"/>
      <c r="U27" s="521"/>
      <c r="V27" s="563"/>
      <c r="W27" s="622"/>
      <c r="X27" s="610"/>
      <c r="Y27" s="611"/>
      <c r="Z27" s="519" t="s">
        <v>181</v>
      </c>
      <c r="AA27" s="499"/>
      <c r="AB27" s="499"/>
      <c r="AC27" s="499"/>
      <c r="AD27" s="499"/>
      <c r="AE27" s="499"/>
      <c r="AF27" s="499"/>
      <c r="AG27" s="500"/>
      <c r="AH27" s="520">
        <v>35</v>
      </c>
      <c r="AI27" s="521"/>
      <c r="AJ27" s="521"/>
      <c r="AK27" s="521"/>
      <c r="AL27" s="563"/>
      <c r="AM27" s="520">
        <v>105823</v>
      </c>
      <c r="AN27" s="521"/>
      <c r="AO27" s="521"/>
      <c r="AP27" s="521"/>
      <c r="AQ27" s="521"/>
      <c r="AR27" s="563"/>
      <c r="AS27" s="520">
        <v>3024</v>
      </c>
      <c r="AT27" s="521"/>
      <c r="AU27" s="521"/>
      <c r="AV27" s="521"/>
      <c r="AW27" s="521"/>
      <c r="AX27" s="522"/>
      <c r="AY27" s="564" t="s">
        <v>182</v>
      </c>
      <c r="AZ27" s="565"/>
      <c r="BA27" s="565"/>
      <c r="BB27" s="565"/>
      <c r="BC27" s="565"/>
      <c r="BD27" s="565"/>
      <c r="BE27" s="565"/>
      <c r="BF27" s="565"/>
      <c r="BG27" s="565"/>
      <c r="BH27" s="565"/>
      <c r="BI27" s="565"/>
      <c r="BJ27" s="565"/>
      <c r="BK27" s="565"/>
      <c r="BL27" s="565"/>
      <c r="BM27" s="566"/>
      <c r="BN27" s="645">
        <v>567322</v>
      </c>
      <c r="BO27" s="646"/>
      <c r="BP27" s="646"/>
      <c r="BQ27" s="646"/>
      <c r="BR27" s="646"/>
      <c r="BS27" s="646"/>
      <c r="BT27" s="646"/>
      <c r="BU27" s="647"/>
      <c r="BV27" s="645">
        <v>567015</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15">
      <c r="A28" s="187"/>
      <c r="B28" s="609"/>
      <c r="C28" s="610"/>
      <c r="D28" s="611"/>
      <c r="E28" s="519" t="s">
        <v>183</v>
      </c>
      <c r="F28" s="499"/>
      <c r="G28" s="499"/>
      <c r="H28" s="499"/>
      <c r="I28" s="499"/>
      <c r="J28" s="499"/>
      <c r="K28" s="500"/>
      <c r="L28" s="520">
        <v>1</v>
      </c>
      <c r="M28" s="521"/>
      <c r="N28" s="521"/>
      <c r="O28" s="521"/>
      <c r="P28" s="563"/>
      <c r="Q28" s="520">
        <v>3700</v>
      </c>
      <c r="R28" s="521"/>
      <c r="S28" s="521"/>
      <c r="T28" s="521"/>
      <c r="U28" s="521"/>
      <c r="V28" s="563"/>
      <c r="W28" s="622"/>
      <c r="X28" s="610"/>
      <c r="Y28" s="611"/>
      <c r="Z28" s="519" t="s">
        <v>184</v>
      </c>
      <c r="AA28" s="499"/>
      <c r="AB28" s="499"/>
      <c r="AC28" s="499"/>
      <c r="AD28" s="499"/>
      <c r="AE28" s="499"/>
      <c r="AF28" s="499"/>
      <c r="AG28" s="500"/>
      <c r="AH28" s="520" t="s">
        <v>174</v>
      </c>
      <c r="AI28" s="521"/>
      <c r="AJ28" s="521"/>
      <c r="AK28" s="521"/>
      <c r="AL28" s="563"/>
      <c r="AM28" s="520" t="s">
        <v>137</v>
      </c>
      <c r="AN28" s="521"/>
      <c r="AO28" s="521"/>
      <c r="AP28" s="521"/>
      <c r="AQ28" s="521"/>
      <c r="AR28" s="563"/>
      <c r="AS28" s="520" t="s">
        <v>129</v>
      </c>
      <c r="AT28" s="521"/>
      <c r="AU28" s="521"/>
      <c r="AV28" s="521"/>
      <c r="AW28" s="521"/>
      <c r="AX28" s="522"/>
      <c r="AY28" s="648" t="s">
        <v>185</v>
      </c>
      <c r="AZ28" s="649"/>
      <c r="BA28" s="649"/>
      <c r="BB28" s="650"/>
      <c r="BC28" s="429" t="s">
        <v>48</v>
      </c>
      <c r="BD28" s="430"/>
      <c r="BE28" s="430"/>
      <c r="BF28" s="430"/>
      <c r="BG28" s="430"/>
      <c r="BH28" s="430"/>
      <c r="BI28" s="430"/>
      <c r="BJ28" s="430"/>
      <c r="BK28" s="430"/>
      <c r="BL28" s="430"/>
      <c r="BM28" s="431"/>
      <c r="BN28" s="432">
        <v>2868066</v>
      </c>
      <c r="BO28" s="433"/>
      <c r="BP28" s="433"/>
      <c r="BQ28" s="433"/>
      <c r="BR28" s="433"/>
      <c r="BS28" s="433"/>
      <c r="BT28" s="433"/>
      <c r="BU28" s="434"/>
      <c r="BV28" s="432">
        <v>2716430</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15">
      <c r="A29" s="187"/>
      <c r="B29" s="609"/>
      <c r="C29" s="610"/>
      <c r="D29" s="611"/>
      <c r="E29" s="519" t="s">
        <v>186</v>
      </c>
      <c r="F29" s="499"/>
      <c r="G29" s="499"/>
      <c r="H29" s="499"/>
      <c r="I29" s="499"/>
      <c r="J29" s="499"/>
      <c r="K29" s="500"/>
      <c r="L29" s="520">
        <v>16</v>
      </c>
      <c r="M29" s="521"/>
      <c r="N29" s="521"/>
      <c r="O29" s="521"/>
      <c r="P29" s="563"/>
      <c r="Q29" s="520">
        <v>3460</v>
      </c>
      <c r="R29" s="521"/>
      <c r="S29" s="521"/>
      <c r="T29" s="521"/>
      <c r="U29" s="521"/>
      <c r="V29" s="563"/>
      <c r="W29" s="623"/>
      <c r="X29" s="624"/>
      <c r="Y29" s="625"/>
      <c r="Z29" s="519" t="s">
        <v>187</v>
      </c>
      <c r="AA29" s="499"/>
      <c r="AB29" s="499"/>
      <c r="AC29" s="499"/>
      <c r="AD29" s="499"/>
      <c r="AE29" s="499"/>
      <c r="AF29" s="499"/>
      <c r="AG29" s="500"/>
      <c r="AH29" s="520">
        <v>385</v>
      </c>
      <c r="AI29" s="521"/>
      <c r="AJ29" s="521"/>
      <c r="AK29" s="521"/>
      <c r="AL29" s="563"/>
      <c r="AM29" s="520">
        <v>1189423</v>
      </c>
      <c r="AN29" s="521"/>
      <c r="AO29" s="521"/>
      <c r="AP29" s="521"/>
      <c r="AQ29" s="521"/>
      <c r="AR29" s="563"/>
      <c r="AS29" s="520">
        <v>3089</v>
      </c>
      <c r="AT29" s="521"/>
      <c r="AU29" s="521"/>
      <c r="AV29" s="521"/>
      <c r="AW29" s="521"/>
      <c r="AX29" s="522"/>
      <c r="AY29" s="651"/>
      <c r="AZ29" s="652"/>
      <c r="BA29" s="652"/>
      <c r="BB29" s="653"/>
      <c r="BC29" s="503" t="s">
        <v>188</v>
      </c>
      <c r="BD29" s="504"/>
      <c r="BE29" s="504"/>
      <c r="BF29" s="504"/>
      <c r="BG29" s="504"/>
      <c r="BH29" s="504"/>
      <c r="BI29" s="504"/>
      <c r="BJ29" s="504"/>
      <c r="BK29" s="504"/>
      <c r="BL29" s="504"/>
      <c r="BM29" s="505"/>
      <c r="BN29" s="469">
        <v>199108</v>
      </c>
      <c r="BO29" s="470"/>
      <c r="BP29" s="470"/>
      <c r="BQ29" s="470"/>
      <c r="BR29" s="470"/>
      <c r="BS29" s="470"/>
      <c r="BT29" s="470"/>
      <c r="BU29" s="471"/>
      <c r="BV29" s="469">
        <v>168923</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189</v>
      </c>
      <c r="X30" s="630"/>
      <c r="Y30" s="630"/>
      <c r="Z30" s="630"/>
      <c r="AA30" s="630"/>
      <c r="AB30" s="630"/>
      <c r="AC30" s="630"/>
      <c r="AD30" s="630"/>
      <c r="AE30" s="630"/>
      <c r="AF30" s="630"/>
      <c r="AG30" s="631"/>
      <c r="AH30" s="588">
        <v>97.2</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4132177</v>
      </c>
      <c r="BO30" s="646"/>
      <c r="BP30" s="646"/>
      <c r="BQ30" s="646"/>
      <c r="BR30" s="646"/>
      <c r="BS30" s="646"/>
      <c r="BT30" s="646"/>
      <c r="BU30" s="647"/>
      <c r="BV30" s="645">
        <v>3990240</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3" t="s">
        <v>196</v>
      </c>
      <c r="D33" s="493"/>
      <c r="E33" s="458" t="s">
        <v>197</v>
      </c>
      <c r="F33" s="458"/>
      <c r="G33" s="458"/>
      <c r="H33" s="458"/>
      <c r="I33" s="458"/>
      <c r="J33" s="458"/>
      <c r="K33" s="458"/>
      <c r="L33" s="458"/>
      <c r="M33" s="458"/>
      <c r="N33" s="458"/>
      <c r="O33" s="458"/>
      <c r="P33" s="458"/>
      <c r="Q33" s="458"/>
      <c r="R33" s="458"/>
      <c r="S33" s="458"/>
      <c r="T33" s="216"/>
      <c r="U33" s="493" t="s">
        <v>198</v>
      </c>
      <c r="V33" s="493"/>
      <c r="W33" s="458" t="s">
        <v>199</v>
      </c>
      <c r="X33" s="458"/>
      <c r="Y33" s="458"/>
      <c r="Z33" s="458"/>
      <c r="AA33" s="458"/>
      <c r="AB33" s="458"/>
      <c r="AC33" s="458"/>
      <c r="AD33" s="458"/>
      <c r="AE33" s="458"/>
      <c r="AF33" s="458"/>
      <c r="AG33" s="458"/>
      <c r="AH33" s="458"/>
      <c r="AI33" s="458"/>
      <c r="AJ33" s="458"/>
      <c r="AK33" s="458"/>
      <c r="AL33" s="216"/>
      <c r="AM33" s="493" t="s">
        <v>196</v>
      </c>
      <c r="AN33" s="493"/>
      <c r="AO33" s="458" t="s">
        <v>200</v>
      </c>
      <c r="AP33" s="458"/>
      <c r="AQ33" s="458"/>
      <c r="AR33" s="458"/>
      <c r="AS33" s="458"/>
      <c r="AT33" s="458"/>
      <c r="AU33" s="458"/>
      <c r="AV33" s="458"/>
      <c r="AW33" s="458"/>
      <c r="AX33" s="458"/>
      <c r="AY33" s="458"/>
      <c r="AZ33" s="458"/>
      <c r="BA33" s="458"/>
      <c r="BB33" s="458"/>
      <c r="BC33" s="458"/>
      <c r="BD33" s="217"/>
      <c r="BE33" s="458" t="s">
        <v>201</v>
      </c>
      <c r="BF33" s="458"/>
      <c r="BG33" s="458" t="s">
        <v>202</v>
      </c>
      <c r="BH33" s="458"/>
      <c r="BI33" s="458"/>
      <c r="BJ33" s="458"/>
      <c r="BK33" s="458"/>
      <c r="BL33" s="458"/>
      <c r="BM33" s="458"/>
      <c r="BN33" s="458"/>
      <c r="BO33" s="458"/>
      <c r="BP33" s="458"/>
      <c r="BQ33" s="458"/>
      <c r="BR33" s="458"/>
      <c r="BS33" s="458"/>
      <c r="BT33" s="458"/>
      <c r="BU33" s="458"/>
      <c r="BV33" s="217"/>
      <c r="BW33" s="493" t="s">
        <v>201</v>
      </c>
      <c r="BX33" s="493"/>
      <c r="BY33" s="458" t="s">
        <v>203</v>
      </c>
      <c r="BZ33" s="458"/>
      <c r="CA33" s="458"/>
      <c r="CB33" s="458"/>
      <c r="CC33" s="458"/>
      <c r="CD33" s="458"/>
      <c r="CE33" s="458"/>
      <c r="CF33" s="458"/>
      <c r="CG33" s="458"/>
      <c r="CH33" s="458"/>
      <c r="CI33" s="458"/>
      <c r="CJ33" s="458"/>
      <c r="CK33" s="458"/>
      <c r="CL33" s="458"/>
      <c r="CM33" s="458"/>
      <c r="CN33" s="216"/>
      <c r="CO33" s="493" t="s">
        <v>204</v>
      </c>
      <c r="CP33" s="493"/>
      <c r="CQ33" s="458" t="s">
        <v>205</v>
      </c>
      <c r="CR33" s="458"/>
      <c r="CS33" s="458"/>
      <c r="CT33" s="458"/>
      <c r="CU33" s="458"/>
      <c r="CV33" s="458"/>
      <c r="CW33" s="458"/>
      <c r="CX33" s="458"/>
      <c r="CY33" s="458"/>
      <c r="CZ33" s="458"/>
      <c r="DA33" s="458"/>
      <c r="DB33" s="458"/>
      <c r="DC33" s="458"/>
      <c r="DD33" s="458"/>
      <c r="DE33" s="458"/>
      <c r="DF33" s="216"/>
      <c r="DG33" s="657" t="s">
        <v>206</v>
      </c>
      <c r="DH33" s="657"/>
      <c r="DI33" s="218"/>
      <c r="DJ33" s="186"/>
      <c r="DK33" s="186"/>
      <c r="DL33" s="186"/>
      <c r="DM33" s="186"/>
      <c r="DN33" s="186"/>
      <c r="DO33" s="186"/>
    </row>
    <row r="34" spans="1:119" ht="32.25" customHeight="1" x14ac:dyDescent="0.15">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2</v>
      </c>
      <c r="V34" s="658"/>
      <c r="W34" s="659" t="str">
        <f>IF('各会計、関係団体の財政状況及び健全化判断比率'!B28="","",'各会計、関係団体の財政状況及び健全化判断比率'!B28)</f>
        <v>国民健康保険事業特別会計</v>
      </c>
      <c r="X34" s="659"/>
      <c r="Y34" s="659"/>
      <c r="Z34" s="659"/>
      <c r="AA34" s="659"/>
      <c r="AB34" s="659"/>
      <c r="AC34" s="659"/>
      <c r="AD34" s="659"/>
      <c r="AE34" s="659"/>
      <c r="AF34" s="659"/>
      <c r="AG34" s="659"/>
      <c r="AH34" s="659"/>
      <c r="AI34" s="659"/>
      <c r="AJ34" s="659"/>
      <c r="AK34" s="659"/>
      <c r="AL34" s="214"/>
      <c r="AM34" s="658">
        <f>IF(AO34="","",MAX(C34:D43,U34:V43)+1)</f>
        <v>7</v>
      </c>
      <c r="AN34" s="658"/>
      <c r="AO34" s="659" t="str">
        <f>IF('各会計、関係団体の財政状況及び健全化判断比率'!B33="","",'各会計、関係団体の財政状況及び健全化判断比率'!B33)</f>
        <v>下水道事業特別会計</v>
      </c>
      <c r="AP34" s="659"/>
      <c r="AQ34" s="659"/>
      <c r="AR34" s="659"/>
      <c r="AS34" s="659"/>
      <c r="AT34" s="659"/>
      <c r="AU34" s="659"/>
      <c r="AV34" s="659"/>
      <c r="AW34" s="659"/>
      <c r="AX34" s="659"/>
      <c r="AY34" s="659"/>
      <c r="AZ34" s="659"/>
      <c r="BA34" s="659"/>
      <c r="BB34" s="659"/>
      <c r="BC34" s="659"/>
      <c r="BD34" s="214"/>
      <c r="BE34" s="658" t="str">
        <f>IF(BG34="","",MAX(C34:D43,U34:V43,AM34:AN43)+1)</f>
        <v/>
      </c>
      <c r="BF34" s="658"/>
      <c r="BG34" s="659"/>
      <c r="BH34" s="659"/>
      <c r="BI34" s="659"/>
      <c r="BJ34" s="659"/>
      <c r="BK34" s="659"/>
      <c r="BL34" s="659"/>
      <c r="BM34" s="659"/>
      <c r="BN34" s="659"/>
      <c r="BO34" s="659"/>
      <c r="BP34" s="659"/>
      <c r="BQ34" s="659"/>
      <c r="BR34" s="659"/>
      <c r="BS34" s="659"/>
      <c r="BT34" s="659"/>
      <c r="BU34" s="659"/>
      <c r="BV34" s="214"/>
      <c r="BW34" s="658">
        <f>IF(BY34="","",MAX(C34:D43,U34:V43,AM34:AN43,BE34:BF43)+1)</f>
        <v>10</v>
      </c>
      <c r="BX34" s="658"/>
      <c r="BY34" s="659" t="str">
        <f>IF('各会計、関係団体の財政状況及び健全化判断比率'!B68="","",'各会計、関係団体の財政状況及び健全化判断比率'!B68)</f>
        <v>にしはりま環境事務組合</v>
      </c>
      <c r="BZ34" s="659"/>
      <c r="CA34" s="659"/>
      <c r="CB34" s="659"/>
      <c r="CC34" s="659"/>
      <c r="CD34" s="659"/>
      <c r="CE34" s="659"/>
      <c r="CF34" s="659"/>
      <c r="CG34" s="659"/>
      <c r="CH34" s="659"/>
      <c r="CI34" s="659"/>
      <c r="CJ34" s="659"/>
      <c r="CK34" s="659"/>
      <c r="CL34" s="659"/>
      <c r="CM34" s="659"/>
      <c r="CN34" s="214"/>
      <c r="CO34" s="658" t="str">
        <f>IF(CQ34="","",MAX(C34:D43,U34:V43,AM34:AN43,BE34:BF43,BW34:BX43)+1)</f>
        <v/>
      </c>
      <c r="CP34" s="658"/>
      <c r="CQ34" s="659" t="str">
        <f>IF('各会計、関係団体の財政状況及び健全化判断比率'!BS7="","",'各会計、関係団体の財政状況及び健全化判断比率'!BS7)</f>
        <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15">
      <c r="A35" s="187"/>
      <c r="B35" s="213"/>
      <c r="C35" s="658" t="str">
        <f>IF(E35="","",C34+1)</f>
        <v/>
      </c>
      <c r="D35" s="658"/>
      <c r="E35" s="659" t="str">
        <f>IF('各会計、関係団体の財政状況及び健全化判断比率'!B8="","",'各会計、関係団体の財政状況及び健全化判断比率'!B8)</f>
        <v/>
      </c>
      <c r="F35" s="659"/>
      <c r="G35" s="659"/>
      <c r="H35" s="659"/>
      <c r="I35" s="659"/>
      <c r="J35" s="659"/>
      <c r="K35" s="659"/>
      <c r="L35" s="659"/>
      <c r="M35" s="659"/>
      <c r="N35" s="659"/>
      <c r="O35" s="659"/>
      <c r="P35" s="659"/>
      <c r="Q35" s="659"/>
      <c r="R35" s="659"/>
      <c r="S35" s="659"/>
      <c r="T35" s="214"/>
      <c r="U35" s="658">
        <f>IF(W35="","",U34+1)</f>
        <v>3</v>
      </c>
      <c r="V35" s="658"/>
      <c r="W35" s="659" t="str">
        <f>IF('各会計、関係団体の財政状況及び健全化判断比率'!B29="","",'各会計、関係団体の財政状況及び健全化判断比率'!B29)</f>
        <v>国民健康保険診療所特別会計</v>
      </c>
      <c r="X35" s="659"/>
      <c r="Y35" s="659"/>
      <c r="Z35" s="659"/>
      <c r="AA35" s="659"/>
      <c r="AB35" s="659"/>
      <c r="AC35" s="659"/>
      <c r="AD35" s="659"/>
      <c r="AE35" s="659"/>
      <c r="AF35" s="659"/>
      <c r="AG35" s="659"/>
      <c r="AH35" s="659"/>
      <c r="AI35" s="659"/>
      <c r="AJ35" s="659"/>
      <c r="AK35" s="659"/>
      <c r="AL35" s="214"/>
      <c r="AM35" s="658">
        <f t="shared" ref="AM35:AM43" si="0">IF(AO35="","",AM34+1)</f>
        <v>8</v>
      </c>
      <c r="AN35" s="658"/>
      <c r="AO35" s="659" t="str">
        <f>IF('各会計、関係団体の財政状況及び健全化判断比率'!B34="","",'各会計、関係団体の財政状況及び健全化判断比率'!B34)</f>
        <v>病院事業特別会計</v>
      </c>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f t="shared" ref="BW35:BW43" si="2">IF(BY35="","",BW34+1)</f>
        <v>11</v>
      </c>
      <c r="BX35" s="658"/>
      <c r="BY35" s="659" t="str">
        <f>IF('各会計、関係団体の財政状況及び健全化判断比率'!B69="","",'各会計、関係団体の財政状況及び健全化判断比率'!B69)</f>
        <v>西はりま消防組合</v>
      </c>
      <c r="BZ35" s="659"/>
      <c r="CA35" s="659"/>
      <c r="CB35" s="659"/>
      <c r="CC35" s="659"/>
      <c r="CD35" s="659"/>
      <c r="CE35" s="659"/>
      <c r="CF35" s="659"/>
      <c r="CG35" s="659"/>
      <c r="CH35" s="659"/>
      <c r="CI35" s="659"/>
      <c r="CJ35" s="659"/>
      <c r="CK35" s="659"/>
      <c r="CL35" s="659"/>
      <c r="CM35" s="659"/>
      <c r="CN35" s="214"/>
      <c r="CO35" s="658" t="str">
        <f t="shared" ref="CO35:CO43" si="3">IF(CQ35="","",CO34+1)</f>
        <v/>
      </c>
      <c r="CP35" s="658"/>
      <c r="CQ35" s="659" t="str">
        <f>IF('各会計、関係団体の財政状況及び健全化判断比率'!BS8="","",'各会計、関係団体の財政状況及び健全化判断比率'!BS8)</f>
        <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15">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4</v>
      </c>
      <c r="V36" s="658"/>
      <c r="W36" s="659" t="str">
        <f>IF('各会計、関係団体の財政状況及び健全化判断比率'!B30="","",'各会計、関係団体の財政状況及び健全化判断比率'!B30)</f>
        <v>後期高齢者医療事業特別会計</v>
      </c>
      <c r="X36" s="659"/>
      <c r="Y36" s="659"/>
      <c r="Z36" s="659"/>
      <c r="AA36" s="659"/>
      <c r="AB36" s="659"/>
      <c r="AC36" s="659"/>
      <c r="AD36" s="659"/>
      <c r="AE36" s="659"/>
      <c r="AF36" s="659"/>
      <c r="AG36" s="659"/>
      <c r="AH36" s="659"/>
      <c r="AI36" s="659"/>
      <c r="AJ36" s="659"/>
      <c r="AK36" s="659"/>
      <c r="AL36" s="214"/>
      <c r="AM36" s="658">
        <f t="shared" si="0"/>
        <v>9</v>
      </c>
      <c r="AN36" s="658"/>
      <c r="AO36" s="659" t="str">
        <f>IF('各会計、関係団体の財政状況及び健全化判断比率'!B35="","",'各会計、関係団体の財政状況及び健全化判断比率'!B35)</f>
        <v>水道事業特別会計</v>
      </c>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12</v>
      </c>
      <c r="BX36" s="658"/>
      <c r="BY36" s="659" t="str">
        <f>IF('各会計、関係団体の財政状況及び健全化判断比率'!B70="","",'各会計、関係団体の財政状況及び健全化判断比率'!B70)</f>
        <v>兵庫県市町村職員退職手当組合</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15">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f t="shared" si="4"/>
        <v>5</v>
      </c>
      <c r="V37" s="658"/>
      <c r="W37" s="659" t="str">
        <f>IF('各会計、関係団体の財政状況及び健全化判断比率'!B31="","",'各会計、関係団体の財政状況及び健全化判断比率'!B31)</f>
        <v>介護保険事業特別会計</v>
      </c>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13</v>
      </c>
      <c r="BX37" s="658"/>
      <c r="BY37" s="659" t="str">
        <f>IF('各会計、関係団体の財政状況及び健全化判断比率'!B71="","",'各会計、関係団体の財政状況及び健全化判断比率'!B71)</f>
        <v>兵庫県市町交通災害共済組合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15">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f t="shared" si="4"/>
        <v>6</v>
      </c>
      <c r="V38" s="658"/>
      <c r="W38" s="659" t="str">
        <f>IF('各会計、関係団体の財政状況及び健全化判断比率'!B32="","",'各会計、関係団体の財政状況及び健全化判断比率'!B32)</f>
        <v>訪問看護事業特別会計</v>
      </c>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14</v>
      </c>
      <c r="BX38" s="658"/>
      <c r="BY38" s="659" t="str">
        <f>IF('各会計、関係団体の財政状況及び健全化判断比率'!B72="","",'各会計、関係団体の財政状況及び健全化判断比率'!B72)</f>
        <v>兵庫県町議会議員公務災害補償組合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15">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15</v>
      </c>
      <c r="BX39" s="658"/>
      <c r="BY39" s="659" t="str">
        <f>IF('各会計、関係団体の財政状況及び健全化判断比率'!B73="","",'各会計、関係団体の財政状況及び健全化判断比率'!B73)</f>
        <v>兵庫県後期高齢者医療広域連合（一般会計）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15">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16</v>
      </c>
      <c r="BX40" s="658"/>
      <c r="BY40" s="659" t="str">
        <f>IF('各会計、関係団体の財政状況及び健全化判断比率'!B74="","",'各会計、関係団体の財政状況及び健全化判断比率'!B74)</f>
        <v>兵庫県後期高齢者医療広域連合（特別会計）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15">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t="str">
        <f t="shared" si="2"/>
        <v/>
      </c>
      <c r="BX41" s="658"/>
      <c r="BY41" s="659" t="str">
        <f>IF('各会計、関係団体の財政状況及び健全化判断比率'!B75="","",'各会計、関係団体の財政状況及び健全化判断比率'!B75)</f>
        <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15">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t="str">
        <f t="shared" si="2"/>
        <v/>
      </c>
      <c r="BX42" s="658"/>
      <c r="BY42" s="659" t="str">
        <f>IF('各会計、関係団体の財政状況及び健全化判断比率'!B76="","",'各会計、関係団体の財政状況及び健全化判断比率'!B76)</f>
        <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15">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t="str">
        <f t="shared" si="2"/>
        <v/>
      </c>
      <c r="BX43" s="658"/>
      <c r="BY43" s="659" t="str">
        <f>IF('各会計、関係団体の財政状況及び健全化判断比率'!B77="","",'各会計、関係団体の財政状況及び健全化判断比率'!B77)</f>
        <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207</v>
      </c>
      <c r="C46" s="186"/>
      <c r="D46" s="186"/>
      <c r="E46" s="186" t="s">
        <v>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211</v>
      </c>
    </row>
    <row r="50" spans="5:5" x14ac:dyDescent="0.15">
      <c r="E50" s="188" t="s">
        <v>212</v>
      </c>
    </row>
    <row r="51" spans="5:5" x14ac:dyDescent="0.15">
      <c r="E51" s="188" t="s">
        <v>213</v>
      </c>
    </row>
    <row r="52" spans="5:5" x14ac:dyDescent="0.15">
      <c r="E52" s="188" t="s">
        <v>214</v>
      </c>
    </row>
    <row r="53" spans="5:5" x14ac:dyDescent="0.15"/>
    <row r="54" spans="5:5" x14ac:dyDescent="0.15"/>
    <row r="55" spans="5:5" x14ac:dyDescent="0.15"/>
    <row r="56" spans="5:5" x14ac:dyDescent="0.15"/>
  </sheetData>
  <sheetProtection algorithmName="SHA-512" hashValue="D74MHfS6vzp3CsjSyx2my8eYxPspgcS4QJVh+zt37taebzbzCXU6hPAuQNBYrm8KoWCiYHTdfcHR82ZzYRzK4Q==" saltValue="Ls7bJxnuiOyp4vSFyc25U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573</v>
      </c>
      <c r="G33" s="29" t="s">
        <v>574</v>
      </c>
      <c r="H33" s="29" t="s">
        <v>575</v>
      </c>
      <c r="I33" s="29" t="s">
        <v>576</v>
      </c>
      <c r="J33" s="30" t="s">
        <v>577</v>
      </c>
      <c r="K33" s="22"/>
      <c r="L33" s="22"/>
      <c r="M33" s="22"/>
      <c r="N33" s="22"/>
      <c r="O33" s="22"/>
      <c r="P33" s="22"/>
    </row>
    <row r="34" spans="1:16" ht="39" customHeight="1" x14ac:dyDescent="0.15">
      <c r="A34" s="22"/>
      <c r="B34" s="31"/>
      <c r="C34" s="1250" t="s">
        <v>579</v>
      </c>
      <c r="D34" s="1250"/>
      <c r="E34" s="1251"/>
      <c r="F34" s="32">
        <v>2.91</v>
      </c>
      <c r="G34" s="33">
        <v>3</v>
      </c>
      <c r="H34" s="33">
        <v>2.94</v>
      </c>
      <c r="I34" s="33">
        <v>4.0599999999999996</v>
      </c>
      <c r="J34" s="34">
        <v>5.63</v>
      </c>
      <c r="K34" s="22"/>
      <c r="L34" s="22"/>
      <c r="M34" s="22"/>
      <c r="N34" s="22"/>
      <c r="O34" s="22"/>
      <c r="P34" s="22"/>
    </row>
    <row r="35" spans="1:16" ht="39" customHeight="1" x14ac:dyDescent="0.15">
      <c r="A35" s="22"/>
      <c r="B35" s="35"/>
      <c r="C35" s="1244" t="s">
        <v>580</v>
      </c>
      <c r="D35" s="1245"/>
      <c r="E35" s="1246"/>
      <c r="F35" s="36">
        <v>4.51</v>
      </c>
      <c r="G35" s="37">
        <v>4.3</v>
      </c>
      <c r="H35" s="37">
        <v>3.9</v>
      </c>
      <c r="I35" s="37">
        <v>3.92</v>
      </c>
      <c r="J35" s="38">
        <v>5.48</v>
      </c>
      <c r="K35" s="22"/>
      <c r="L35" s="22"/>
      <c r="M35" s="22"/>
      <c r="N35" s="22"/>
      <c r="O35" s="22"/>
      <c r="P35" s="22"/>
    </row>
    <row r="36" spans="1:16" ht="39" customHeight="1" x14ac:dyDescent="0.15">
      <c r="A36" s="22"/>
      <c r="B36" s="35"/>
      <c r="C36" s="1244" t="s">
        <v>581</v>
      </c>
      <c r="D36" s="1245"/>
      <c r="E36" s="1246"/>
      <c r="F36" s="36">
        <v>0</v>
      </c>
      <c r="G36" s="37">
        <v>0</v>
      </c>
      <c r="H36" s="37">
        <v>0</v>
      </c>
      <c r="I36" s="37">
        <v>0</v>
      </c>
      <c r="J36" s="38">
        <v>2.6</v>
      </c>
      <c r="K36" s="22"/>
      <c r="L36" s="22"/>
      <c r="M36" s="22"/>
      <c r="N36" s="22"/>
      <c r="O36" s="22"/>
      <c r="P36" s="22"/>
    </row>
    <row r="37" spans="1:16" ht="39" customHeight="1" x14ac:dyDescent="0.15">
      <c r="A37" s="22"/>
      <c r="B37" s="35"/>
      <c r="C37" s="1244" t="s">
        <v>582</v>
      </c>
      <c r="D37" s="1245"/>
      <c r="E37" s="1246"/>
      <c r="F37" s="36">
        <v>0.28000000000000003</v>
      </c>
      <c r="G37" s="37">
        <v>0.41</v>
      </c>
      <c r="H37" s="37">
        <v>0.25</v>
      </c>
      <c r="I37" s="37">
        <v>0.28999999999999998</v>
      </c>
      <c r="J37" s="38">
        <v>0.54</v>
      </c>
      <c r="K37" s="22"/>
      <c r="L37" s="22"/>
      <c r="M37" s="22"/>
      <c r="N37" s="22"/>
      <c r="O37" s="22"/>
      <c r="P37" s="22"/>
    </row>
    <row r="38" spans="1:16" ht="39" customHeight="1" x14ac:dyDescent="0.15">
      <c r="A38" s="22"/>
      <c r="B38" s="35"/>
      <c r="C38" s="1244" t="s">
        <v>583</v>
      </c>
      <c r="D38" s="1245"/>
      <c r="E38" s="1246"/>
      <c r="F38" s="36">
        <v>0.09</v>
      </c>
      <c r="G38" s="37">
        <v>1.1599999999999999</v>
      </c>
      <c r="H38" s="37">
        <v>0.63</v>
      </c>
      <c r="I38" s="37">
        <v>0.26</v>
      </c>
      <c r="J38" s="38">
        <v>0.16</v>
      </c>
      <c r="K38" s="22"/>
      <c r="L38" s="22"/>
      <c r="M38" s="22"/>
      <c r="N38" s="22"/>
      <c r="O38" s="22"/>
      <c r="P38" s="22"/>
    </row>
    <row r="39" spans="1:16" ht="39" customHeight="1" x14ac:dyDescent="0.15">
      <c r="A39" s="22"/>
      <c r="B39" s="35"/>
      <c r="C39" s="1244" t="s">
        <v>584</v>
      </c>
      <c r="D39" s="1245"/>
      <c r="E39" s="1246"/>
      <c r="F39" s="36">
        <v>7.0000000000000007E-2</v>
      </c>
      <c r="G39" s="37">
        <v>0.06</v>
      </c>
      <c r="H39" s="37">
        <v>0.08</v>
      </c>
      <c r="I39" s="37">
        <v>7.0000000000000007E-2</v>
      </c>
      <c r="J39" s="38">
        <v>7.0000000000000007E-2</v>
      </c>
      <c r="K39" s="22"/>
      <c r="L39" s="22"/>
      <c r="M39" s="22"/>
      <c r="N39" s="22"/>
      <c r="O39" s="22"/>
      <c r="P39" s="22"/>
    </row>
    <row r="40" spans="1:16" ht="39" customHeight="1" x14ac:dyDescent="0.15">
      <c r="A40" s="22"/>
      <c r="B40" s="35"/>
      <c r="C40" s="1244" t="s">
        <v>585</v>
      </c>
      <c r="D40" s="1245"/>
      <c r="E40" s="1246"/>
      <c r="F40" s="36">
        <v>0</v>
      </c>
      <c r="G40" s="37">
        <v>0</v>
      </c>
      <c r="H40" s="37">
        <v>0</v>
      </c>
      <c r="I40" s="37">
        <v>0</v>
      </c>
      <c r="J40" s="38">
        <v>0</v>
      </c>
      <c r="K40" s="22"/>
      <c r="L40" s="22"/>
      <c r="M40" s="22"/>
      <c r="N40" s="22"/>
      <c r="O40" s="22"/>
      <c r="P40" s="22"/>
    </row>
    <row r="41" spans="1:16" ht="39" customHeight="1" x14ac:dyDescent="0.15">
      <c r="A41" s="22"/>
      <c r="B41" s="35"/>
      <c r="C41" s="1244" t="s">
        <v>586</v>
      </c>
      <c r="D41" s="1245"/>
      <c r="E41" s="1246"/>
      <c r="F41" s="36">
        <v>0</v>
      </c>
      <c r="G41" s="37">
        <v>0</v>
      </c>
      <c r="H41" s="37">
        <v>0</v>
      </c>
      <c r="I41" s="37">
        <v>0</v>
      </c>
      <c r="J41" s="38">
        <v>0</v>
      </c>
      <c r="K41" s="22"/>
      <c r="L41" s="22"/>
      <c r="M41" s="22"/>
      <c r="N41" s="22"/>
      <c r="O41" s="22"/>
      <c r="P41" s="22"/>
    </row>
    <row r="42" spans="1:16" ht="39" customHeight="1" x14ac:dyDescent="0.15">
      <c r="A42" s="22"/>
      <c r="B42" s="39"/>
      <c r="C42" s="1244" t="s">
        <v>587</v>
      </c>
      <c r="D42" s="1245"/>
      <c r="E42" s="1246"/>
      <c r="F42" s="36" t="s">
        <v>532</v>
      </c>
      <c r="G42" s="37" t="s">
        <v>532</v>
      </c>
      <c r="H42" s="37" t="s">
        <v>532</v>
      </c>
      <c r="I42" s="37" t="s">
        <v>532</v>
      </c>
      <c r="J42" s="38" t="s">
        <v>532</v>
      </c>
      <c r="K42" s="22"/>
      <c r="L42" s="22"/>
      <c r="M42" s="22"/>
      <c r="N42" s="22"/>
      <c r="O42" s="22"/>
      <c r="P42" s="22"/>
    </row>
    <row r="43" spans="1:16" ht="39" customHeight="1" thickBot="1" x14ac:dyDescent="0.2">
      <c r="A43" s="22"/>
      <c r="B43" s="40"/>
      <c r="C43" s="1247" t="s">
        <v>588</v>
      </c>
      <c r="D43" s="1248"/>
      <c r="E43" s="1249"/>
      <c r="F43" s="41">
        <v>0.4</v>
      </c>
      <c r="G43" s="42">
        <v>0.4</v>
      </c>
      <c r="H43" s="42">
        <v>0.41</v>
      </c>
      <c r="I43" s="42">
        <v>0.97</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HTdzzfGAcxu0qUOd9OylnnXgkO8b5e83S3hXzEwoxFCwXKaXIhY7Q5WERGkpD7d+mZnZD3W374q8fpgDvs+Rxw==" saltValue="DFrG1SM4D/LTkl7n5Ljwf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573</v>
      </c>
      <c r="L44" s="56" t="s">
        <v>574</v>
      </c>
      <c r="M44" s="56" t="s">
        <v>575</v>
      </c>
      <c r="N44" s="56" t="s">
        <v>576</v>
      </c>
      <c r="O44" s="57" t="s">
        <v>577</v>
      </c>
      <c r="P44" s="48"/>
      <c r="Q44" s="48"/>
      <c r="R44" s="48"/>
      <c r="S44" s="48"/>
      <c r="T44" s="48"/>
      <c r="U44" s="48"/>
    </row>
    <row r="45" spans="1:21" ht="30.75" customHeight="1" x14ac:dyDescent="0.15">
      <c r="A45" s="48"/>
      <c r="B45" s="1252" t="s">
        <v>11</v>
      </c>
      <c r="C45" s="1253"/>
      <c r="D45" s="58"/>
      <c r="E45" s="1258" t="s">
        <v>12</v>
      </c>
      <c r="F45" s="1258"/>
      <c r="G45" s="1258"/>
      <c r="H45" s="1258"/>
      <c r="I45" s="1258"/>
      <c r="J45" s="1259"/>
      <c r="K45" s="59">
        <v>3221</v>
      </c>
      <c r="L45" s="60">
        <v>2763</v>
      </c>
      <c r="M45" s="60">
        <v>2581</v>
      </c>
      <c r="N45" s="60">
        <v>2601</v>
      </c>
      <c r="O45" s="61">
        <v>2492</v>
      </c>
      <c r="P45" s="48"/>
      <c r="Q45" s="48"/>
      <c r="R45" s="48"/>
      <c r="S45" s="48"/>
      <c r="T45" s="48"/>
      <c r="U45" s="48"/>
    </row>
    <row r="46" spans="1:21" ht="30.75" customHeight="1" x14ac:dyDescent="0.15">
      <c r="A46" s="48"/>
      <c r="B46" s="1254"/>
      <c r="C46" s="1255"/>
      <c r="D46" s="62"/>
      <c r="E46" s="1260" t="s">
        <v>13</v>
      </c>
      <c r="F46" s="1260"/>
      <c r="G46" s="1260"/>
      <c r="H46" s="1260"/>
      <c r="I46" s="1260"/>
      <c r="J46" s="1261"/>
      <c r="K46" s="63" t="s">
        <v>532</v>
      </c>
      <c r="L46" s="64" t="s">
        <v>532</v>
      </c>
      <c r="M46" s="64" t="s">
        <v>532</v>
      </c>
      <c r="N46" s="64" t="s">
        <v>532</v>
      </c>
      <c r="O46" s="65" t="s">
        <v>532</v>
      </c>
      <c r="P46" s="48"/>
      <c r="Q46" s="48"/>
      <c r="R46" s="48"/>
      <c r="S46" s="48"/>
      <c r="T46" s="48"/>
      <c r="U46" s="48"/>
    </row>
    <row r="47" spans="1:21" ht="30.75" customHeight="1" x14ac:dyDescent="0.15">
      <c r="A47" s="48"/>
      <c r="B47" s="1254"/>
      <c r="C47" s="1255"/>
      <c r="D47" s="62"/>
      <c r="E47" s="1260" t="s">
        <v>14</v>
      </c>
      <c r="F47" s="1260"/>
      <c r="G47" s="1260"/>
      <c r="H47" s="1260"/>
      <c r="I47" s="1260"/>
      <c r="J47" s="1261"/>
      <c r="K47" s="63" t="s">
        <v>532</v>
      </c>
      <c r="L47" s="64" t="s">
        <v>532</v>
      </c>
      <c r="M47" s="64" t="s">
        <v>532</v>
      </c>
      <c r="N47" s="64" t="s">
        <v>532</v>
      </c>
      <c r="O47" s="65" t="s">
        <v>532</v>
      </c>
      <c r="P47" s="48"/>
      <c r="Q47" s="48"/>
      <c r="R47" s="48"/>
      <c r="S47" s="48"/>
      <c r="T47" s="48"/>
      <c r="U47" s="48"/>
    </row>
    <row r="48" spans="1:21" ht="30.75" customHeight="1" x14ac:dyDescent="0.15">
      <c r="A48" s="48"/>
      <c r="B48" s="1254"/>
      <c r="C48" s="1255"/>
      <c r="D48" s="62"/>
      <c r="E48" s="1260" t="s">
        <v>15</v>
      </c>
      <c r="F48" s="1260"/>
      <c r="G48" s="1260"/>
      <c r="H48" s="1260"/>
      <c r="I48" s="1260"/>
      <c r="J48" s="1261"/>
      <c r="K48" s="63">
        <v>1957</v>
      </c>
      <c r="L48" s="64">
        <v>1922</v>
      </c>
      <c r="M48" s="64">
        <v>1883</v>
      </c>
      <c r="N48" s="64">
        <v>1826</v>
      </c>
      <c r="O48" s="65">
        <v>1387</v>
      </c>
      <c r="P48" s="48"/>
      <c r="Q48" s="48"/>
      <c r="R48" s="48"/>
      <c r="S48" s="48"/>
      <c r="T48" s="48"/>
      <c r="U48" s="48"/>
    </row>
    <row r="49" spans="1:21" ht="30.75" customHeight="1" x14ac:dyDescent="0.15">
      <c r="A49" s="48"/>
      <c r="B49" s="1254"/>
      <c r="C49" s="1255"/>
      <c r="D49" s="62"/>
      <c r="E49" s="1260" t="s">
        <v>16</v>
      </c>
      <c r="F49" s="1260"/>
      <c r="G49" s="1260"/>
      <c r="H49" s="1260"/>
      <c r="I49" s="1260"/>
      <c r="J49" s="1261"/>
      <c r="K49" s="63">
        <v>212</v>
      </c>
      <c r="L49" s="64">
        <v>213</v>
      </c>
      <c r="M49" s="64">
        <v>213</v>
      </c>
      <c r="N49" s="64">
        <v>213</v>
      </c>
      <c r="O49" s="65">
        <v>226</v>
      </c>
      <c r="P49" s="48"/>
      <c r="Q49" s="48"/>
      <c r="R49" s="48"/>
      <c r="S49" s="48"/>
      <c r="T49" s="48"/>
      <c r="U49" s="48"/>
    </row>
    <row r="50" spans="1:21" ht="30.75" customHeight="1" x14ac:dyDescent="0.15">
      <c r="A50" s="48"/>
      <c r="B50" s="1254"/>
      <c r="C50" s="1255"/>
      <c r="D50" s="62"/>
      <c r="E50" s="1260" t="s">
        <v>17</v>
      </c>
      <c r="F50" s="1260"/>
      <c r="G50" s="1260"/>
      <c r="H50" s="1260"/>
      <c r="I50" s="1260"/>
      <c r="J50" s="1261"/>
      <c r="K50" s="63" t="s">
        <v>532</v>
      </c>
      <c r="L50" s="64" t="s">
        <v>532</v>
      </c>
      <c r="M50" s="64" t="s">
        <v>532</v>
      </c>
      <c r="N50" s="64" t="s">
        <v>532</v>
      </c>
      <c r="O50" s="65" t="s">
        <v>532</v>
      </c>
      <c r="P50" s="48"/>
      <c r="Q50" s="48"/>
      <c r="R50" s="48"/>
      <c r="S50" s="48"/>
      <c r="T50" s="48"/>
      <c r="U50" s="48"/>
    </row>
    <row r="51" spans="1:21" ht="30.75" customHeight="1" x14ac:dyDescent="0.15">
      <c r="A51" s="48"/>
      <c r="B51" s="1256"/>
      <c r="C51" s="1257"/>
      <c r="D51" s="66"/>
      <c r="E51" s="1260" t="s">
        <v>18</v>
      </c>
      <c r="F51" s="1260"/>
      <c r="G51" s="1260"/>
      <c r="H51" s="1260"/>
      <c r="I51" s="1260"/>
      <c r="J51" s="1261"/>
      <c r="K51" s="63">
        <v>1</v>
      </c>
      <c r="L51" s="64">
        <v>2</v>
      </c>
      <c r="M51" s="64">
        <v>1</v>
      </c>
      <c r="N51" s="64">
        <v>1</v>
      </c>
      <c r="O51" s="65">
        <v>1</v>
      </c>
      <c r="P51" s="48"/>
      <c r="Q51" s="48"/>
      <c r="R51" s="48"/>
      <c r="S51" s="48"/>
      <c r="T51" s="48"/>
      <c r="U51" s="48"/>
    </row>
    <row r="52" spans="1:21" ht="30.75" customHeight="1" x14ac:dyDescent="0.15">
      <c r="A52" s="48"/>
      <c r="B52" s="1262" t="s">
        <v>19</v>
      </c>
      <c r="C52" s="1263"/>
      <c r="D52" s="66"/>
      <c r="E52" s="1260" t="s">
        <v>20</v>
      </c>
      <c r="F52" s="1260"/>
      <c r="G52" s="1260"/>
      <c r="H52" s="1260"/>
      <c r="I52" s="1260"/>
      <c r="J52" s="1261"/>
      <c r="K52" s="63">
        <v>3735</v>
      </c>
      <c r="L52" s="64">
        <v>3597</v>
      </c>
      <c r="M52" s="64">
        <v>3632</v>
      </c>
      <c r="N52" s="64">
        <v>3645</v>
      </c>
      <c r="O52" s="65">
        <v>3437</v>
      </c>
      <c r="P52" s="48"/>
      <c r="Q52" s="48"/>
      <c r="R52" s="48"/>
      <c r="S52" s="48"/>
      <c r="T52" s="48"/>
      <c r="U52" s="48"/>
    </row>
    <row r="53" spans="1:21" ht="30.75" customHeight="1" thickBot="1" x14ac:dyDescent="0.2">
      <c r="A53" s="48"/>
      <c r="B53" s="1264" t="s">
        <v>21</v>
      </c>
      <c r="C53" s="1265"/>
      <c r="D53" s="67"/>
      <c r="E53" s="1266" t="s">
        <v>22</v>
      </c>
      <c r="F53" s="1266"/>
      <c r="G53" s="1266"/>
      <c r="H53" s="1266"/>
      <c r="I53" s="1266"/>
      <c r="J53" s="1267"/>
      <c r="K53" s="68">
        <v>1656</v>
      </c>
      <c r="L53" s="69">
        <v>1303</v>
      </c>
      <c r="M53" s="69">
        <v>1046</v>
      </c>
      <c r="N53" s="69">
        <v>996</v>
      </c>
      <c r="O53" s="70">
        <v>669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589</v>
      </c>
      <c r="P55" s="48"/>
      <c r="Q55" s="48"/>
      <c r="R55" s="48"/>
      <c r="S55" s="48"/>
      <c r="T55" s="48"/>
      <c r="U55" s="48"/>
    </row>
    <row r="56" spans="1:21" ht="31.5" customHeight="1" thickBot="1" x14ac:dyDescent="0.2">
      <c r="A56" s="48"/>
      <c r="B56" s="76"/>
      <c r="C56" s="77"/>
      <c r="D56" s="77"/>
      <c r="E56" s="78"/>
      <c r="F56" s="78"/>
      <c r="G56" s="78"/>
      <c r="H56" s="78"/>
      <c r="I56" s="78"/>
      <c r="J56" s="79" t="s">
        <v>2</v>
      </c>
      <c r="K56" s="80" t="s">
        <v>590</v>
      </c>
      <c r="L56" s="81" t="s">
        <v>591</v>
      </c>
      <c r="M56" s="81" t="s">
        <v>592</v>
      </c>
      <c r="N56" s="81" t="s">
        <v>593</v>
      </c>
      <c r="O56" s="82" t="s">
        <v>594</v>
      </c>
      <c r="P56" s="48"/>
      <c r="Q56" s="48"/>
      <c r="R56" s="48"/>
      <c r="S56" s="48"/>
      <c r="T56" s="48"/>
      <c r="U56" s="48"/>
    </row>
    <row r="57" spans="1:21" ht="31.5" customHeight="1" x14ac:dyDescent="0.15">
      <c r="B57" s="1268" t="s">
        <v>25</v>
      </c>
      <c r="C57" s="1269"/>
      <c r="D57" s="1272" t="s">
        <v>26</v>
      </c>
      <c r="E57" s="1273"/>
      <c r="F57" s="1273"/>
      <c r="G57" s="1273"/>
      <c r="H57" s="1273"/>
      <c r="I57" s="1273"/>
      <c r="J57" s="1274"/>
      <c r="K57" s="83"/>
      <c r="L57" s="84"/>
      <c r="M57" s="84"/>
      <c r="N57" s="84"/>
      <c r="O57" s="85"/>
    </row>
    <row r="58" spans="1:21" ht="31.5" customHeight="1" thickBot="1" x14ac:dyDescent="0.2">
      <c r="B58" s="1270"/>
      <c r="C58" s="1271"/>
      <c r="D58" s="1275" t="s">
        <v>27</v>
      </c>
      <c r="E58" s="1276"/>
      <c r="F58" s="1276"/>
      <c r="G58" s="1276"/>
      <c r="H58" s="1276"/>
      <c r="I58" s="1276"/>
      <c r="J58" s="127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ONRLmCp7HvP0Je36eIzsLuZ/Ub3lqTlbVW7D+7NZ9NihuPLMyXZECl0JuZQdGyCJl8EvZmqdwHrQu6rR0LU2Ew==" saltValue="0nGLgbPI+k2+2humBFCFG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573</v>
      </c>
      <c r="J40" s="100" t="s">
        <v>574</v>
      </c>
      <c r="K40" s="100" t="s">
        <v>575</v>
      </c>
      <c r="L40" s="100" t="s">
        <v>576</v>
      </c>
      <c r="M40" s="101" t="s">
        <v>577</v>
      </c>
    </row>
    <row r="41" spans="2:13" ht="27.75" customHeight="1" x14ac:dyDescent="0.15">
      <c r="B41" s="1278" t="s">
        <v>30</v>
      </c>
      <c r="C41" s="1279"/>
      <c r="D41" s="102"/>
      <c r="E41" s="1284" t="s">
        <v>31</v>
      </c>
      <c r="F41" s="1284"/>
      <c r="G41" s="1284"/>
      <c r="H41" s="1285"/>
      <c r="I41" s="103">
        <v>30009</v>
      </c>
      <c r="J41" s="104">
        <v>30258</v>
      </c>
      <c r="K41" s="104">
        <v>30655</v>
      </c>
      <c r="L41" s="104">
        <v>31076</v>
      </c>
      <c r="M41" s="105">
        <v>30309</v>
      </c>
    </row>
    <row r="42" spans="2:13" ht="27.75" customHeight="1" x14ac:dyDescent="0.15">
      <c r="B42" s="1280"/>
      <c r="C42" s="1281"/>
      <c r="D42" s="106"/>
      <c r="E42" s="1286" t="s">
        <v>32</v>
      </c>
      <c r="F42" s="1286"/>
      <c r="G42" s="1286"/>
      <c r="H42" s="1287"/>
      <c r="I42" s="107" t="s">
        <v>532</v>
      </c>
      <c r="J42" s="108" t="s">
        <v>532</v>
      </c>
      <c r="K42" s="108" t="s">
        <v>532</v>
      </c>
      <c r="L42" s="108" t="s">
        <v>532</v>
      </c>
      <c r="M42" s="109" t="s">
        <v>532</v>
      </c>
    </row>
    <row r="43" spans="2:13" ht="27.75" customHeight="1" x14ac:dyDescent="0.15">
      <c r="B43" s="1280"/>
      <c r="C43" s="1281"/>
      <c r="D43" s="106"/>
      <c r="E43" s="1286" t="s">
        <v>33</v>
      </c>
      <c r="F43" s="1286"/>
      <c r="G43" s="1286"/>
      <c r="H43" s="1287"/>
      <c r="I43" s="107">
        <v>25625</v>
      </c>
      <c r="J43" s="108">
        <v>23840</v>
      </c>
      <c r="K43" s="108">
        <v>21797</v>
      </c>
      <c r="L43" s="108">
        <v>20252</v>
      </c>
      <c r="M43" s="109">
        <v>17444</v>
      </c>
    </row>
    <row r="44" spans="2:13" ht="27.75" customHeight="1" x14ac:dyDescent="0.15">
      <c r="B44" s="1280"/>
      <c r="C44" s="1281"/>
      <c r="D44" s="106"/>
      <c r="E44" s="1286" t="s">
        <v>34</v>
      </c>
      <c r="F44" s="1286"/>
      <c r="G44" s="1286"/>
      <c r="H44" s="1287"/>
      <c r="I44" s="107">
        <v>2035</v>
      </c>
      <c r="J44" s="108">
        <v>1839</v>
      </c>
      <c r="K44" s="108">
        <v>1642</v>
      </c>
      <c r="L44" s="108">
        <v>1443</v>
      </c>
      <c r="M44" s="109">
        <v>1323</v>
      </c>
    </row>
    <row r="45" spans="2:13" ht="27.75" customHeight="1" x14ac:dyDescent="0.15">
      <c r="B45" s="1280"/>
      <c r="C45" s="1281"/>
      <c r="D45" s="106"/>
      <c r="E45" s="1286" t="s">
        <v>35</v>
      </c>
      <c r="F45" s="1286"/>
      <c r="G45" s="1286"/>
      <c r="H45" s="1287"/>
      <c r="I45" s="107">
        <v>2773</v>
      </c>
      <c r="J45" s="108">
        <v>2909</v>
      </c>
      <c r="K45" s="108">
        <v>2658</v>
      </c>
      <c r="L45" s="108">
        <v>2720</v>
      </c>
      <c r="M45" s="109">
        <v>2778</v>
      </c>
    </row>
    <row r="46" spans="2:13" ht="27.75" customHeight="1" x14ac:dyDescent="0.15">
      <c r="B46" s="1280"/>
      <c r="C46" s="1281"/>
      <c r="D46" s="110"/>
      <c r="E46" s="1286" t="s">
        <v>36</v>
      </c>
      <c r="F46" s="1286"/>
      <c r="G46" s="1286"/>
      <c r="H46" s="1287"/>
      <c r="I46" s="107" t="s">
        <v>532</v>
      </c>
      <c r="J46" s="108" t="s">
        <v>532</v>
      </c>
      <c r="K46" s="108" t="s">
        <v>532</v>
      </c>
      <c r="L46" s="108" t="s">
        <v>532</v>
      </c>
      <c r="M46" s="109" t="s">
        <v>532</v>
      </c>
    </row>
    <row r="47" spans="2:13" ht="27.75" customHeight="1" x14ac:dyDescent="0.15">
      <c r="B47" s="1280"/>
      <c r="C47" s="1281"/>
      <c r="D47" s="111"/>
      <c r="E47" s="1288" t="s">
        <v>37</v>
      </c>
      <c r="F47" s="1289"/>
      <c r="G47" s="1289"/>
      <c r="H47" s="1290"/>
      <c r="I47" s="107" t="s">
        <v>532</v>
      </c>
      <c r="J47" s="108" t="s">
        <v>532</v>
      </c>
      <c r="K47" s="108" t="s">
        <v>532</v>
      </c>
      <c r="L47" s="108" t="s">
        <v>532</v>
      </c>
      <c r="M47" s="109" t="s">
        <v>532</v>
      </c>
    </row>
    <row r="48" spans="2:13" ht="27.75" customHeight="1" x14ac:dyDescent="0.15">
      <c r="B48" s="1280"/>
      <c r="C48" s="1281"/>
      <c r="D48" s="106"/>
      <c r="E48" s="1286" t="s">
        <v>38</v>
      </c>
      <c r="F48" s="1286"/>
      <c r="G48" s="1286"/>
      <c r="H48" s="1287"/>
      <c r="I48" s="107" t="s">
        <v>532</v>
      </c>
      <c r="J48" s="108" t="s">
        <v>532</v>
      </c>
      <c r="K48" s="108" t="s">
        <v>532</v>
      </c>
      <c r="L48" s="108" t="s">
        <v>532</v>
      </c>
      <c r="M48" s="109" t="s">
        <v>532</v>
      </c>
    </row>
    <row r="49" spans="2:13" ht="27.75" customHeight="1" x14ac:dyDescent="0.15">
      <c r="B49" s="1282"/>
      <c r="C49" s="1283"/>
      <c r="D49" s="106"/>
      <c r="E49" s="1286" t="s">
        <v>39</v>
      </c>
      <c r="F49" s="1286"/>
      <c r="G49" s="1286"/>
      <c r="H49" s="1287"/>
      <c r="I49" s="107" t="s">
        <v>532</v>
      </c>
      <c r="J49" s="108" t="s">
        <v>532</v>
      </c>
      <c r="K49" s="108" t="s">
        <v>532</v>
      </c>
      <c r="L49" s="108" t="s">
        <v>532</v>
      </c>
      <c r="M49" s="109" t="s">
        <v>532</v>
      </c>
    </row>
    <row r="50" spans="2:13" ht="27.75" customHeight="1" x14ac:dyDescent="0.15">
      <c r="B50" s="1291" t="s">
        <v>40</v>
      </c>
      <c r="C50" s="1292"/>
      <c r="D50" s="112"/>
      <c r="E50" s="1286" t="s">
        <v>41</v>
      </c>
      <c r="F50" s="1286"/>
      <c r="G50" s="1286"/>
      <c r="H50" s="1287"/>
      <c r="I50" s="107">
        <v>5688</v>
      </c>
      <c r="J50" s="108">
        <v>5692</v>
      </c>
      <c r="K50" s="108">
        <v>5997</v>
      </c>
      <c r="L50" s="108">
        <v>5628</v>
      </c>
      <c r="M50" s="109">
        <v>5940</v>
      </c>
    </row>
    <row r="51" spans="2:13" ht="27.75" customHeight="1" x14ac:dyDescent="0.15">
      <c r="B51" s="1280"/>
      <c r="C51" s="1281"/>
      <c r="D51" s="106"/>
      <c r="E51" s="1286" t="s">
        <v>42</v>
      </c>
      <c r="F51" s="1286"/>
      <c r="G51" s="1286"/>
      <c r="H51" s="1287"/>
      <c r="I51" s="107">
        <v>2313</v>
      </c>
      <c r="J51" s="108">
        <v>2132</v>
      </c>
      <c r="K51" s="108">
        <v>1956</v>
      </c>
      <c r="L51" s="108">
        <v>571</v>
      </c>
      <c r="M51" s="109">
        <v>490</v>
      </c>
    </row>
    <row r="52" spans="2:13" ht="27.75" customHeight="1" x14ac:dyDescent="0.15">
      <c r="B52" s="1282"/>
      <c r="C52" s="1283"/>
      <c r="D52" s="106"/>
      <c r="E52" s="1286" t="s">
        <v>43</v>
      </c>
      <c r="F52" s="1286"/>
      <c r="G52" s="1286"/>
      <c r="H52" s="1287"/>
      <c r="I52" s="107">
        <v>39398</v>
      </c>
      <c r="J52" s="108">
        <v>38277</v>
      </c>
      <c r="K52" s="108">
        <v>37151</v>
      </c>
      <c r="L52" s="108">
        <v>36186</v>
      </c>
      <c r="M52" s="109">
        <v>35767</v>
      </c>
    </row>
    <row r="53" spans="2:13" ht="27.75" customHeight="1" thickBot="1" x14ac:dyDescent="0.2">
      <c r="B53" s="1293" t="s">
        <v>44</v>
      </c>
      <c r="C53" s="1294"/>
      <c r="D53" s="113"/>
      <c r="E53" s="1295" t="s">
        <v>45</v>
      </c>
      <c r="F53" s="1295"/>
      <c r="G53" s="1295"/>
      <c r="H53" s="1296"/>
      <c r="I53" s="114">
        <v>13043</v>
      </c>
      <c r="J53" s="115">
        <v>12744</v>
      </c>
      <c r="K53" s="115">
        <v>11647</v>
      </c>
      <c r="L53" s="115">
        <v>13106</v>
      </c>
      <c r="M53" s="116">
        <v>9656</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UwLYzh1hji64nPd00ML2HN0un/iMcBsMoleoIginmXMfNK+BcCU4TzTuMr0f7myyJQ8RZB896IzLDOQOAyAtHA==" saltValue="zcm2lRNosPDeulVJeMjyi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pageSetUpPr fitToPage="1"/>
  </sheetPr>
  <dimension ref="B1:W64"/>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575</v>
      </c>
      <c r="G54" s="125" t="s">
        <v>576</v>
      </c>
      <c r="H54" s="126" t="s">
        <v>577</v>
      </c>
    </row>
    <row r="55" spans="2:8" ht="52.5" customHeight="1" x14ac:dyDescent="0.15">
      <c r="B55" s="127"/>
      <c r="C55" s="1305" t="s">
        <v>48</v>
      </c>
      <c r="D55" s="1305"/>
      <c r="E55" s="1306"/>
      <c r="F55" s="128">
        <v>3110</v>
      </c>
      <c r="G55" s="128">
        <v>2716</v>
      </c>
      <c r="H55" s="129">
        <v>2868</v>
      </c>
    </row>
    <row r="56" spans="2:8" ht="52.5" customHeight="1" x14ac:dyDescent="0.15">
      <c r="B56" s="130"/>
      <c r="C56" s="1307" t="s">
        <v>49</v>
      </c>
      <c r="D56" s="1307"/>
      <c r="E56" s="1308"/>
      <c r="F56" s="131">
        <v>177</v>
      </c>
      <c r="G56" s="131">
        <v>169</v>
      </c>
      <c r="H56" s="132">
        <v>199</v>
      </c>
    </row>
    <row r="57" spans="2:8" ht="53.25" customHeight="1" x14ac:dyDescent="0.15">
      <c r="B57" s="130"/>
      <c r="C57" s="1309" t="s">
        <v>50</v>
      </c>
      <c r="D57" s="1309"/>
      <c r="E57" s="1310"/>
      <c r="F57" s="133">
        <v>4170</v>
      </c>
      <c r="G57" s="133">
        <v>3990</v>
      </c>
      <c r="H57" s="134">
        <v>4132</v>
      </c>
    </row>
    <row r="58" spans="2:8" ht="45.75" customHeight="1" x14ac:dyDescent="0.15">
      <c r="B58" s="135"/>
      <c r="C58" s="1297" t="s">
        <v>604</v>
      </c>
      <c r="D58" s="1298"/>
      <c r="E58" s="1299"/>
      <c r="F58" s="136">
        <v>2081</v>
      </c>
      <c r="G58" s="136">
        <v>1929</v>
      </c>
      <c r="H58" s="137">
        <v>1927</v>
      </c>
    </row>
    <row r="59" spans="2:8" ht="45.75" customHeight="1" x14ac:dyDescent="0.15">
      <c r="B59" s="135"/>
      <c r="C59" s="1297" t="s">
        <v>605</v>
      </c>
      <c r="D59" s="1298"/>
      <c r="E59" s="1299"/>
      <c r="F59" s="136">
        <v>713</v>
      </c>
      <c r="G59" s="136">
        <v>714</v>
      </c>
      <c r="H59" s="137">
        <v>686</v>
      </c>
    </row>
    <row r="60" spans="2:8" ht="45.75" customHeight="1" x14ac:dyDescent="0.15">
      <c r="B60" s="135"/>
      <c r="C60" s="1297" t="s">
        <v>606</v>
      </c>
      <c r="D60" s="1298"/>
      <c r="E60" s="1299"/>
      <c r="F60" s="136">
        <v>641</v>
      </c>
      <c r="G60" s="136">
        <v>607</v>
      </c>
      <c r="H60" s="137">
        <v>650</v>
      </c>
    </row>
    <row r="61" spans="2:8" ht="45.75" customHeight="1" x14ac:dyDescent="0.15">
      <c r="B61" s="135"/>
      <c r="C61" s="1297" t="s">
        <v>607</v>
      </c>
      <c r="D61" s="1298"/>
      <c r="E61" s="1299"/>
      <c r="F61" s="136">
        <v>420</v>
      </c>
      <c r="G61" s="136">
        <v>420</v>
      </c>
      <c r="H61" s="137">
        <v>420</v>
      </c>
    </row>
    <row r="62" spans="2:8" ht="45.75" customHeight="1" thickBot="1" x14ac:dyDescent="0.2">
      <c r="B62" s="138"/>
      <c r="C62" s="1300" t="s">
        <v>608</v>
      </c>
      <c r="D62" s="1301"/>
      <c r="E62" s="1302"/>
      <c r="F62" s="139">
        <v>132</v>
      </c>
      <c r="G62" s="139">
        <v>150</v>
      </c>
      <c r="H62" s="140">
        <v>249</v>
      </c>
    </row>
    <row r="63" spans="2:8" ht="52.5" customHeight="1" thickBot="1" x14ac:dyDescent="0.2">
      <c r="B63" s="141"/>
      <c r="C63" s="1303" t="s">
        <v>51</v>
      </c>
      <c r="D63" s="1303"/>
      <c r="E63" s="1304"/>
      <c r="F63" s="142">
        <v>7457</v>
      </c>
      <c r="G63" s="142">
        <v>6876</v>
      </c>
      <c r="H63" s="143">
        <v>7199</v>
      </c>
    </row>
    <row r="64" spans="2:8" ht="15" customHeight="1" x14ac:dyDescent="0.15"/>
  </sheetData>
  <sheetProtection algorithmName="SHA-512" hashValue="NLOvXMWQtKglyWalGNSovx0OVIwkEgFsS7GfUrz3TdZMLu5IaiOcbxeN9dkZ2mYBxDPiXWqbknom6srzNpradA==" saltValue="cah/CyZrjTs2D9UFzRwXO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0">
    <pageSetUpPr fitToPage="1"/>
  </sheetPr>
  <dimension ref="A1:WZM160"/>
  <sheetViews>
    <sheetView showGridLines="0" zoomScale="80" zoomScaleNormal="80" zoomScaleSheetLayoutView="55" workbookViewId="0"/>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617</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617</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618</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619</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11" t="s">
        <v>620</v>
      </c>
      <c r="AO43" s="1312"/>
      <c r="AP43" s="1312"/>
      <c r="AQ43" s="1312"/>
      <c r="AR43" s="1312"/>
      <c r="AS43" s="1312"/>
      <c r="AT43" s="1312"/>
      <c r="AU43" s="1312"/>
      <c r="AV43" s="1312"/>
      <c r="AW43" s="1312"/>
      <c r="AX43" s="1312"/>
      <c r="AY43" s="1312"/>
      <c r="AZ43" s="1312"/>
      <c r="BA43" s="1312"/>
      <c r="BB43" s="1312"/>
      <c r="BC43" s="1312"/>
      <c r="BD43" s="1312"/>
      <c r="BE43" s="1312"/>
      <c r="BF43" s="1312"/>
      <c r="BG43" s="1312"/>
      <c r="BH43" s="1312"/>
      <c r="BI43" s="1312"/>
      <c r="BJ43" s="1312"/>
      <c r="BK43" s="1312"/>
      <c r="BL43" s="1312"/>
      <c r="BM43" s="1312"/>
      <c r="BN43" s="1312"/>
      <c r="BO43" s="1312"/>
      <c r="BP43" s="1312"/>
      <c r="BQ43" s="1312"/>
      <c r="BR43" s="1312"/>
      <c r="BS43" s="1312"/>
      <c r="BT43" s="1312"/>
      <c r="BU43" s="1312"/>
      <c r="BV43" s="1312"/>
      <c r="BW43" s="1312"/>
      <c r="BX43" s="1312"/>
      <c r="BY43" s="1312"/>
      <c r="BZ43" s="1312"/>
      <c r="CA43" s="1312"/>
      <c r="CB43" s="1312"/>
      <c r="CC43" s="1312"/>
      <c r="CD43" s="1312"/>
      <c r="CE43" s="1312"/>
      <c r="CF43" s="1312"/>
      <c r="CG43" s="1312"/>
      <c r="CH43" s="1312"/>
      <c r="CI43" s="1312"/>
      <c r="CJ43" s="1312"/>
      <c r="CK43" s="1312"/>
      <c r="CL43" s="1312"/>
      <c r="CM43" s="1312"/>
      <c r="CN43" s="1312"/>
      <c r="CO43" s="1312"/>
      <c r="CP43" s="1312"/>
      <c r="CQ43" s="1312"/>
      <c r="CR43" s="1312"/>
      <c r="CS43" s="1312"/>
      <c r="CT43" s="1312"/>
      <c r="CU43" s="1312"/>
      <c r="CV43" s="1312"/>
      <c r="CW43" s="1312"/>
      <c r="CX43" s="1312"/>
      <c r="CY43" s="1312"/>
      <c r="CZ43" s="1312"/>
      <c r="DA43" s="1312"/>
      <c r="DB43" s="1312"/>
      <c r="DC43" s="1313"/>
    </row>
    <row r="44" spans="2:109" x14ac:dyDescent="0.15">
      <c r="B44" s="397"/>
      <c r="AN44" s="1314"/>
      <c r="AO44" s="1315"/>
      <c r="AP44" s="1315"/>
      <c r="AQ44" s="1315"/>
      <c r="AR44" s="1315"/>
      <c r="AS44" s="1315"/>
      <c r="AT44" s="1315"/>
      <c r="AU44" s="1315"/>
      <c r="AV44" s="1315"/>
      <c r="AW44" s="1315"/>
      <c r="AX44" s="1315"/>
      <c r="AY44" s="1315"/>
      <c r="AZ44" s="1315"/>
      <c r="BA44" s="1315"/>
      <c r="BB44" s="1315"/>
      <c r="BC44" s="1315"/>
      <c r="BD44" s="1315"/>
      <c r="BE44" s="1315"/>
      <c r="BF44" s="1315"/>
      <c r="BG44" s="1315"/>
      <c r="BH44" s="1315"/>
      <c r="BI44" s="1315"/>
      <c r="BJ44" s="1315"/>
      <c r="BK44" s="1315"/>
      <c r="BL44" s="1315"/>
      <c r="BM44" s="1315"/>
      <c r="BN44" s="1315"/>
      <c r="BO44" s="1315"/>
      <c r="BP44" s="1315"/>
      <c r="BQ44" s="1315"/>
      <c r="BR44" s="1315"/>
      <c r="BS44" s="1315"/>
      <c r="BT44" s="1315"/>
      <c r="BU44" s="1315"/>
      <c r="BV44" s="1315"/>
      <c r="BW44" s="1315"/>
      <c r="BX44" s="1315"/>
      <c r="BY44" s="1315"/>
      <c r="BZ44" s="1315"/>
      <c r="CA44" s="1315"/>
      <c r="CB44" s="1315"/>
      <c r="CC44" s="1315"/>
      <c r="CD44" s="1315"/>
      <c r="CE44" s="1315"/>
      <c r="CF44" s="1315"/>
      <c r="CG44" s="1315"/>
      <c r="CH44" s="1315"/>
      <c r="CI44" s="1315"/>
      <c r="CJ44" s="1315"/>
      <c r="CK44" s="1315"/>
      <c r="CL44" s="1315"/>
      <c r="CM44" s="1315"/>
      <c r="CN44" s="1315"/>
      <c r="CO44" s="1315"/>
      <c r="CP44" s="1315"/>
      <c r="CQ44" s="1315"/>
      <c r="CR44" s="1315"/>
      <c r="CS44" s="1315"/>
      <c r="CT44" s="1315"/>
      <c r="CU44" s="1315"/>
      <c r="CV44" s="1315"/>
      <c r="CW44" s="1315"/>
      <c r="CX44" s="1315"/>
      <c r="CY44" s="1315"/>
      <c r="CZ44" s="1315"/>
      <c r="DA44" s="1315"/>
      <c r="DB44" s="1315"/>
      <c r="DC44" s="1316"/>
    </row>
    <row r="45" spans="2:109" x14ac:dyDescent="0.15">
      <c r="B45" s="397"/>
      <c r="AN45" s="1314"/>
      <c r="AO45" s="1315"/>
      <c r="AP45" s="1315"/>
      <c r="AQ45" s="1315"/>
      <c r="AR45" s="1315"/>
      <c r="AS45" s="1315"/>
      <c r="AT45" s="1315"/>
      <c r="AU45" s="1315"/>
      <c r="AV45" s="1315"/>
      <c r="AW45" s="1315"/>
      <c r="AX45" s="1315"/>
      <c r="AY45" s="1315"/>
      <c r="AZ45" s="1315"/>
      <c r="BA45" s="1315"/>
      <c r="BB45" s="1315"/>
      <c r="BC45" s="1315"/>
      <c r="BD45" s="1315"/>
      <c r="BE45" s="1315"/>
      <c r="BF45" s="1315"/>
      <c r="BG45" s="1315"/>
      <c r="BH45" s="1315"/>
      <c r="BI45" s="1315"/>
      <c r="BJ45" s="1315"/>
      <c r="BK45" s="1315"/>
      <c r="BL45" s="1315"/>
      <c r="BM45" s="1315"/>
      <c r="BN45" s="1315"/>
      <c r="BO45" s="1315"/>
      <c r="BP45" s="1315"/>
      <c r="BQ45" s="1315"/>
      <c r="BR45" s="1315"/>
      <c r="BS45" s="1315"/>
      <c r="BT45" s="1315"/>
      <c r="BU45" s="1315"/>
      <c r="BV45" s="1315"/>
      <c r="BW45" s="1315"/>
      <c r="BX45" s="1315"/>
      <c r="BY45" s="1315"/>
      <c r="BZ45" s="1315"/>
      <c r="CA45" s="1315"/>
      <c r="CB45" s="1315"/>
      <c r="CC45" s="1315"/>
      <c r="CD45" s="1315"/>
      <c r="CE45" s="1315"/>
      <c r="CF45" s="1315"/>
      <c r="CG45" s="1315"/>
      <c r="CH45" s="1315"/>
      <c r="CI45" s="1315"/>
      <c r="CJ45" s="1315"/>
      <c r="CK45" s="1315"/>
      <c r="CL45" s="1315"/>
      <c r="CM45" s="1315"/>
      <c r="CN45" s="1315"/>
      <c r="CO45" s="1315"/>
      <c r="CP45" s="1315"/>
      <c r="CQ45" s="1315"/>
      <c r="CR45" s="1315"/>
      <c r="CS45" s="1315"/>
      <c r="CT45" s="1315"/>
      <c r="CU45" s="1315"/>
      <c r="CV45" s="1315"/>
      <c r="CW45" s="1315"/>
      <c r="CX45" s="1315"/>
      <c r="CY45" s="1315"/>
      <c r="CZ45" s="1315"/>
      <c r="DA45" s="1315"/>
      <c r="DB45" s="1315"/>
      <c r="DC45" s="1316"/>
    </row>
    <row r="46" spans="2:109" x14ac:dyDescent="0.15">
      <c r="B46" s="397"/>
      <c r="AN46" s="1314"/>
      <c r="AO46" s="1315"/>
      <c r="AP46" s="1315"/>
      <c r="AQ46" s="1315"/>
      <c r="AR46" s="1315"/>
      <c r="AS46" s="1315"/>
      <c r="AT46" s="1315"/>
      <c r="AU46" s="1315"/>
      <c r="AV46" s="1315"/>
      <c r="AW46" s="1315"/>
      <c r="AX46" s="1315"/>
      <c r="AY46" s="1315"/>
      <c r="AZ46" s="1315"/>
      <c r="BA46" s="1315"/>
      <c r="BB46" s="1315"/>
      <c r="BC46" s="1315"/>
      <c r="BD46" s="1315"/>
      <c r="BE46" s="1315"/>
      <c r="BF46" s="1315"/>
      <c r="BG46" s="1315"/>
      <c r="BH46" s="1315"/>
      <c r="BI46" s="1315"/>
      <c r="BJ46" s="1315"/>
      <c r="BK46" s="1315"/>
      <c r="BL46" s="1315"/>
      <c r="BM46" s="1315"/>
      <c r="BN46" s="1315"/>
      <c r="BO46" s="1315"/>
      <c r="BP46" s="1315"/>
      <c r="BQ46" s="1315"/>
      <c r="BR46" s="1315"/>
      <c r="BS46" s="1315"/>
      <c r="BT46" s="1315"/>
      <c r="BU46" s="1315"/>
      <c r="BV46" s="1315"/>
      <c r="BW46" s="1315"/>
      <c r="BX46" s="1315"/>
      <c r="BY46" s="1315"/>
      <c r="BZ46" s="1315"/>
      <c r="CA46" s="1315"/>
      <c r="CB46" s="1315"/>
      <c r="CC46" s="1315"/>
      <c r="CD46" s="1315"/>
      <c r="CE46" s="1315"/>
      <c r="CF46" s="1315"/>
      <c r="CG46" s="1315"/>
      <c r="CH46" s="1315"/>
      <c r="CI46" s="1315"/>
      <c r="CJ46" s="1315"/>
      <c r="CK46" s="1315"/>
      <c r="CL46" s="1315"/>
      <c r="CM46" s="1315"/>
      <c r="CN46" s="1315"/>
      <c r="CO46" s="1315"/>
      <c r="CP46" s="1315"/>
      <c r="CQ46" s="1315"/>
      <c r="CR46" s="1315"/>
      <c r="CS46" s="1315"/>
      <c r="CT46" s="1315"/>
      <c r="CU46" s="1315"/>
      <c r="CV46" s="1315"/>
      <c r="CW46" s="1315"/>
      <c r="CX46" s="1315"/>
      <c r="CY46" s="1315"/>
      <c r="CZ46" s="1315"/>
      <c r="DA46" s="1315"/>
      <c r="DB46" s="1315"/>
      <c r="DC46" s="1316"/>
    </row>
    <row r="47" spans="2:109" x14ac:dyDescent="0.15">
      <c r="B47" s="397"/>
      <c r="AN47" s="1317"/>
      <c r="AO47" s="1318"/>
      <c r="AP47" s="1318"/>
      <c r="AQ47" s="1318"/>
      <c r="AR47" s="1318"/>
      <c r="AS47" s="1318"/>
      <c r="AT47" s="1318"/>
      <c r="AU47" s="1318"/>
      <c r="AV47" s="1318"/>
      <c r="AW47" s="1318"/>
      <c r="AX47" s="1318"/>
      <c r="AY47" s="1318"/>
      <c r="AZ47" s="1318"/>
      <c r="BA47" s="1318"/>
      <c r="BB47" s="1318"/>
      <c r="BC47" s="1318"/>
      <c r="BD47" s="1318"/>
      <c r="BE47" s="1318"/>
      <c r="BF47" s="1318"/>
      <c r="BG47" s="1318"/>
      <c r="BH47" s="1318"/>
      <c r="BI47" s="1318"/>
      <c r="BJ47" s="1318"/>
      <c r="BK47" s="1318"/>
      <c r="BL47" s="1318"/>
      <c r="BM47" s="1318"/>
      <c r="BN47" s="1318"/>
      <c r="BO47" s="1318"/>
      <c r="BP47" s="1318"/>
      <c r="BQ47" s="1318"/>
      <c r="BR47" s="1318"/>
      <c r="BS47" s="1318"/>
      <c r="BT47" s="1318"/>
      <c r="BU47" s="1318"/>
      <c r="BV47" s="1318"/>
      <c r="BW47" s="1318"/>
      <c r="BX47" s="1318"/>
      <c r="BY47" s="1318"/>
      <c r="BZ47" s="1318"/>
      <c r="CA47" s="1318"/>
      <c r="CB47" s="1318"/>
      <c r="CC47" s="1318"/>
      <c r="CD47" s="1318"/>
      <c r="CE47" s="1318"/>
      <c r="CF47" s="1318"/>
      <c r="CG47" s="1318"/>
      <c r="CH47" s="1318"/>
      <c r="CI47" s="1318"/>
      <c r="CJ47" s="1318"/>
      <c r="CK47" s="1318"/>
      <c r="CL47" s="1318"/>
      <c r="CM47" s="1318"/>
      <c r="CN47" s="1318"/>
      <c r="CO47" s="1318"/>
      <c r="CP47" s="1318"/>
      <c r="CQ47" s="1318"/>
      <c r="CR47" s="1318"/>
      <c r="CS47" s="1318"/>
      <c r="CT47" s="1318"/>
      <c r="CU47" s="1318"/>
      <c r="CV47" s="1318"/>
      <c r="CW47" s="1318"/>
      <c r="CX47" s="1318"/>
      <c r="CY47" s="1318"/>
      <c r="CZ47" s="1318"/>
      <c r="DA47" s="1318"/>
      <c r="DB47" s="1318"/>
      <c r="DC47" s="1319"/>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621</v>
      </c>
    </row>
    <row r="50" spans="1:109" x14ac:dyDescent="0.15">
      <c r="B50" s="397"/>
      <c r="G50" s="1320"/>
      <c r="H50" s="1320"/>
      <c r="I50" s="1320"/>
      <c r="J50" s="1320"/>
      <c r="K50" s="407"/>
      <c r="L50" s="407"/>
      <c r="M50" s="408"/>
      <c r="N50" s="408"/>
      <c r="AN50" s="1321"/>
      <c r="AO50" s="1322"/>
      <c r="AP50" s="1322"/>
      <c r="AQ50" s="1322"/>
      <c r="AR50" s="1322"/>
      <c r="AS50" s="1322"/>
      <c r="AT50" s="1322"/>
      <c r="AU50" s="1322"/>
      <c r="AV50" s="1322"/>
      <c r="AW50" s="1322"/>
      <c r="AX50" s="1322"/>
      <c r="AY50" s="1322"/>
      <c r="AZ50" s="1322"/>
      <c r="BA50" s="1322"/>
      <c r="BB50" s="1322"/>
      <c r="BC50" s="1322"/>
      <c r="BD50" s="1322"/>
      <c r="BE50" s="1322"/>
      <c r="BF50" s="1322"/>
      <c r="BG50" s="1322"/>
      <c r="BH50" s="1322"/>
      <c r="BI50" s="1322"/>
      <c r="BJ50" s="1322"/>
      <c r="BK50" s="1322"/>
      <c r="BL50" s="1322"/>
      <c r="BM50" s="1322"/>
      <c r="BN50" s="1322"/>
      <c r="BO50" s="1323"/>
      <c r="BP50" s="1324" t="s">
        <v>573</v>
      </c>
      <c r="BQ50" s="1324"/>
      <c r="BR50" s="1324"/>
      <c r="BS50" s="1324"/>
      <c r="BT50" s="1324"/>
      <c r="BU50" s="1324"/>
      <c r="BV50" s="1324"/>
      <c r="BW50" s="1324"/>
      <c r="BX50" s="1324" t="s">
        <v>574</v>
      </c>
      <c r="BY50" s="1324"/>
      <c r="BZ50" s="1324"/>
      <c r="CA50" s="1324"/>
      <c r="CB50" s="1324"/>
      <c r="CC50" s="1324"/>
      <c r="CD50" s="1324"/>
      <c r="CE50" s="1324"/>
      <c r="CF50" s="1324" t="s">
        <v>575</v>
      </c>
      <c r="CG50" s="1324"/>
      <c r="CH50" s="1324"/>
      <c r="CI50" s="1324"/>
      <c r="CJ50" s="1324"/>
      <c r="CK50" s="1324"/>
      <c r="CL50" s="1324"/>
      <c r="CM50" s="1324"/>
      <c r="CN50" s="1324" t="s">
        <v>576</v>
      </c>
      <c r="CO50" s="1324"/>
      <c r="CP50" s="1324"/>
      <c r="CQ50" s="1324"/>
      <c r="CR50" s="1324"/>
      <c r="CS50" s="1324"/>
      <c r="CT50" s="1324"/>
      <c r="CU50" s="1324"/>
      <c r="CV50" s="1324" t="s">
        <v>577</v>
      </c>
      <c r="CW50" s="1324"/>
      <c r="CX50" s="1324"/>
      <c r="CY50" s="1324"/>
      <c r="CZ50" s="1324"/>
      <c r="DA50" s="1324"/>
      <c r="DB50" s="1324"/>
      <c r="DC50" s="1324"/>
    </row>
    <row r="51" spans="1:109" ht="13.5" customHeight="1" x14ac:dyDescent="0.15">
      <c r="B51" s="397"/>
      <c r="G51" s="1330"/>
      <c r="H51" s="1330"/>
      <c r="I51" s="1328"/>
      <c r="J51" s="1328"/>
      <c r="K51" s="1326"/>
      <c r="L51" s="1326"/>
      <c r="M51" s="1326"/>
      <c r="N51" s="1326"/>
      <c r="AM51" s="406"/>
      <c r="AN51" s="1327" t="s">
        <v>622</v>
      </c>
      <c r="AO51" s="1327"/>
      <c r="AP51" s="1327"/>
      <c r="AQ51" s="1327"/>
      <c r="AR51" s="1327"/>
      <c r="AS51" s="1327"/>
      <c r="AT51" s="1327"/>
      <c r="AU51" s="1327"/>
      <c r="AV51" s="1327"/>
      <c r="AW51" s="1327"/>
      <c r="AX51" s="1327"/>
      <c r="AY51" s="1327"/>
      <c r="AZ51" s="1327"/>
      <c r="BA51" s="1327"/>
      <c r="BB51" s="1327" t="s">
        <v>623</v>
      </c>
      <c r="BC51" s="1327"/>
      <c r="BD51" s="1327"/>
      <c r="BE51" s="1327"/>
      <c r="BF51" s="1327"/>
      <c r="BG51" s="1327"/>
      <c r="BH51" s="1327"/>
      <c r="BI51" s="1327"/>
      <c r="BJ51" s="1327"/>
      <c r="BK51" s="1327"/>
      <c r="BL51" s="1327"/>
      <c r="BM51" s="1327"/>
      <c r="BN51" s="1327"/>
      <c r="BO51" s="1327"/>
      <c r="BP51" s="1325">
        <v>110.6</v>
      </c>
      <c r="BQ51" s="1325"/>
      <c r="BR51" s="1325"/>
      <c r="BS51" s="1325"/>
      <c r="BT51" s="1325"/>
      <c r="BU51" s="1325"/>
      <c r="BV51" s="1325"/>
      <c r="BW51" s="1325"/>
      <c r="BX51" s="1325">
        <v>111.1</v>
      </c>
      <c r="BY51" s="1325"/>
      <c r="BZ51" s="1325"/>
      <c r="CA51" s="1325"/>
      <c r="CB51" s="1325"/>
      <c r="CC51" s="1325"/>
      <c r="CD51" s="1325"/>
      <c r="CE51" s="1325"/>
      <c r="CF51" s="1325">
        <v>102.6</v>
      </c>
      <c r="CG51" s="1325"/>
      <c r="CH51" s="1325"/>
      <c r="CI51" s="1325"/>
      <c r="CJ51" s="1325"/>
      <c r="CK51" s="1325"/>
      <c r="CL51" s="1325"/>
      <c r="CM51" s="1325"/>
      <c r="CN51" s="1325">
        <v>116.3</v>
      </c>
      <c r="CO51" s="1325"/>
      <c r="CP51" s="1325"/>
      <c r="CQ51" s="1325"/>
      <c r="CR51" s="1325"/>
      <c r="CS51" s="1325"/>
      <c r="CT51" s="1325"/>
      <c r="CU51" s="1325"/>
      <c r="CV51" s="1325">
        <v>83.7</v>
      </c>
      <c r="CW51" s="1325"/>
      <c r="CX51" s="1325"/>
      <c r="CY51" s="1325"/>
      <c r="CZ51" s="1325"/>
      <c r="DA51" s="1325"/>
      <c r="DB51" s="1325"/>
      <c r="DC51" s="1325"/>
    </row>
    <row r="52" spans="1:109" x14ac:dyDescent="0.15">
      <c r="B52" s="397"/>
      <c r="G52" s="1330"/>
      <c r="H52" s="1330"/>
      <c r="I52" s="1328"/>
      <c r="J52" s="1328"/>
      <c r="K52" s="1326"/>
      <c r="L52" s="1326"/>
      <c r="M52" s="1326"/>
      <c r="N52" s="1326"/>
      <c r="AM52" s="406"/>
      <c r="AN52" s="1327"/>
      <c r="AO52" s="1327"/>
      <c r="AP52" s="1327"/>
      <c r="AQ52" s="1327"/>
      <c r="AR52" s="1327"/>
      <c r="AS52" s="1327"/>
      <c r="AT52" s="1327"/>
      <c r="AU52" s="1327"/>
      <c r="AV52" s="1327"/>
      <c r="AW52" s="1327"/>
      <c r="AX52" s="1327"/>
      <c r="AY52" s="1327"/>
      <c r="AZ52" s="1327"/>
      <c r="BA52" s="1327"/>
      <c r="BB52" s="1327"/>
      <c r="BC52" s="1327"/>
      <c r="BD52" s="1327"/>
      <c r="BE52" s="1327"/>
      <c r="BF52" s="1327"/>
      <c r="BG52" s="1327"/>
      <c r="BH52" s="1327"/>
      <c r="BI52" s="1327"/>
      <c r="BJ52" s="1327"/>
      <c r="BK52" s="1327"/>
      <c r="BL52" s="1327"/>
      <c r="BM52" s="1327"/>
      <c r="BN52" s="1327"/>
      <c r="BO52" s="1327"/>
      <c r="BP52" s="1325"/>
      <c r="BQ52" s="1325"/>
      <c r="BR52" s="1325"/>
      <c r="BS52" s="1325"/>
      <c r="BT52" s="1325"/>
      <c r="BU52" s="1325"/>
      <c r="BV52" s="1325"/>
      <c r="BW52" s="1325"/>
      <c r="BX52" s="1325"/>
      <c r="BY52" s="1325"/>
      <c r="BZ52" s="1325"/>
      <c r="CA52" s="1325"/>
      <c r="CB52" s="1325"/>
      <c r="CC52" s="1325"/>
      <c r="CD52" s="1325"/>
      <c r="CE52" s="1325"/>
      <c r="CF52" s="1325"/>
      <c r="CG52" s="1325"/>
      <c r="CH52" s="1325"/>
      <c r="CI52" s="1325"/>
      <c r="CJ52" s="1325"/>
      <c r="CK52" s="1325"/>
      <c r="CL52" s="1325"/>
      <c r="CM52" s="1325"/>
      <c r="CN52" s="1325"/>
      <c r="CO52" s="1325"/>
      <c r="CP52" s="1325"/>
      <c r="CQ52" s="1325"/>
      <c r="CR52" s="1325"/>
      <c r="CS52" s="1325"/>
      <c r="CT52" s="1325"/>
      <c r="CU52" s="1325"/>
      <c r="CV52" s="1325"/>
      <c r="CW52" s="1325"/>
      <c r="CX52" s="1325"/>
      <c r="CY52" s="1325"/>
      <c r="CZ52" s="1325"/>
      <c r="DA52" s="1325"/>
      <c r="DB52" s="1325"/>
      <c r="DC52" s="1325"/>
    </row>
    <row r="53" spans="1:109" x14ac:dyDescent="0.15">
      <c r="A53" s="405"/>
      <c r="B53" s="397"/>
      <c r="G53" s="1330"/>
      <c r="H53" s="1330"/>
      <c r="I53" s="1320"/>
      <c r="J53" s="1320"/>
      <c r="K53" s="1326"/>
      <c r="L53" s="1326"/>
      <c r="M53" s="1326"/>
      <c r="N53" s="1326"/>
      <c r="AM53" s="406"/>
      <c r="AN53" s="1327"/>
      <c r="AO53" s="1327"/>
      <c r="AP53" s="1327"/>
      <c r="AQ53" s="1327"/>
      <c r="AR53" s="1327"/>
      <c r="AS53" s="1327"/>
      <c r="AT53" s="1327"/>
      <c r="AU53" s="1327"/>
      <c r="AV53" s="1327"/>
      <c r="AW53" s="1327"/>
      <c r="AX53" s="1327"/>
      <c r="AY53" s="1327"/>
      <c r="AZ53" s="1327"/>
      <c r="BA53" s="1327"/>
      <c r="BB53" s="1327" t="s">
        <v>624</v>
      </c>
      <c r="BC53" s="1327"/>
      <c r="BD53" s="1327"/>
      <c r="BE53" s="1327"/>
      <c r="BF53" s="1327"/>
      <c r="BG53" s="1327"/>
      <c r="BH53" s="1327"/>
      <c r="BI53" s="1327"/>
      <c r="BJ53" s="1327"/>
      <c r="BK53" s="1327"/>
      <c r="BL53" s="1327"/>
      <c r="BM53" s="1327"/>
      <c r="BN53" s="1327"/>
      <c r="BO53" s="1327"/>
      <c r="BP53" s="1325">
        <v>59.8</v>
      </c>
      <c r="BQ53" s="1325"/>
      <c r="BR53" s="1325"/>
      <c r="BS53" s="1325"/>
      <c r="BT53" s="1325"/>
      <c r="BU53" s="1325"/>
      <c r="BV53" s="1325"/>
      <c r="BW53" s="1325"/>
      <c r="BX53" s="1325">
        <v>60.5</v>
      </c>
      <c r="BY53" s="1325"/>
      <c r="BZ53" s="1325"/>
      <c r="CA53" s="1325"/>
      <c r="CB53" s="1325"/>
      <c r="CC53" s="1325"/>
      <c r="CD53" s="1325"/>
      <c r="CE53" s="1325"/>
      <c r="CF53" s="1325">
        <v>61.6</v>
      </c>
      <c r="CG53" s="1325"/>
      <c r="CH53" s="1325"/>
      <c r="CI53" s="1325"/>
      <c r="CJ53" s="1325"/>
      <c r="CK53" s="1325"/>
      <c r="CL53" s="1325"/>
      <c r="CM53" s="1325"/>
      <c r="CN53" s="1325">
        <v>61.9</v>
      </c>
      <c r="CO53" s="1325"/>
      <c r="CP53" s="1325"/>
      <c r="CQ53" s="1325"/>
      <c r="CR53" s="1325"/>
      <c r="CS53" s="1325"/>
      <c r="CT53" s="1325"/>
      <c r="CU53" s="1325"/>
      <c r="CV53" s="1325">
        <v>62.9</v>
      </c>
      <c r="CW53" s="1325"/>
      <c r="CX53" s="1325"/>
      <c r="CY53" s="1325"/>
      <c r="CZ53" s="1325"/>
      <c r="DA53" s="1325"/>
      <c r="DB53" s="1325"/>
      <c r="DC53" s="1325"/>
    </row>
    <row r="54" spans="1:109" x14ac:dyDescent="0.15">
      <c r="A54" s="405"/>
      <c r="B54" s="397"/>
      <c r="G54" s="1330"/>
      <c r="H54" s="1330"/>
      <c r="I54" s="1320"/>
      <c r="J54" s="1320"/>
      <c r="K54" s="1326"/>
      <c r="L54" s="1326"/>
      <c r="M54" s="1326"/>
      <c r="N54" s="1326"/>
      <c r="AM54" s="406"/>
      <c r="AN54" s="1327"/>
      <c r="AO54" s="1327"/>
      <c r="AP54" s="1327"/>
      <c r="AQ54" s="1327"/>
      <c r="AR54" s="1327"/>
      <c r="AS54" s="1327"/>
      <c r="AT54" s="1327"/>
      <c r="AU54" s="1327"/>
      <c r="AV54" s="1327"/>
      <c r="AW54" s="1327"/>
      <c r="AX54" s="1327"/>
      <c r="AY54" s="1327"/>
      <c r="AZ54" s="1327"/>
      <c r="BA54" s="1327"/>
      <c r="BB54" s="1327"/>
      <c r="BC54" s="1327"/>
      <c r="BD54" s="1327"/>
      <c r="BE54" s="1327"/>
      <c r="BF54" s="1327"/>
      <c r="BG54" s="1327"/>
      <c r="BH54" s="1327"/>
      <c r="BI54" s="1327"/>
      <c r="BJ54" s="1327"/>
      <c r="BK54" s="1327"/>
      <c r="BL54" s="1327"/>
      <c r="BM54" s="1327"/>
      <c r="BN54" s="1327"/>
      <c r="BO54" s="1327"/>
      <c r="BP54" s="1325"/>
      <c r="BQ54" s="1325"/>
      <c r="BR54" s="1325"/>
      <c r="BS54" s="1325"/>
      <c r="BT54" s="1325"/>
      <c r="BU54" s="1325"/>
      <c r="BV54" s="1325"/>
      <c r="BW54" s="1325"/>
      <c r="BX54" s="1325"/>
      <c r="BY54" s="1325"/>
      <c r="BZ54" s="1325"/>
      <c r="CA54" s="1325"/>
      <c r="CB54" s="1325"/>
      <c r="CC54" s="1325"/>
      <c r="CD54" s="1325"/>
      <c r="CE54" s="1325"/>
      <c r="CF54" s="1325"/>
      <c r="CG54" s="1325"/>
      <c r="CH54" s="1325"/>
      <c r="CI54" s="1325"/>
      <c r="CJ54" s="1325"/>
      <c r="CK54" s="1325"/>
      <c r="CL54" s="1325"/>
      <c r="CM54" s="1325"/>
      <c r="CN54" s="1325"/>
      <c r="CO54" s="1325"/>
      <c r="CP54" s="1325"/>
      <c r="CQ54" s="1325"/>
      <c r="CR54" s="1325"/>
      <c r="CS54" s="1325"/>
      <c r="CT54" s="1325"/>
      <c r="CU54" s="1325"/>
      <c r="CV54" s="1325"/>
      <c r="CW54" s="1325"/>
      <c r="CX54" s="1325"/>
      <c r="CY54" s="1325"/>
      <c r="CZ54" s="1325"/>
      <c r="DA54" s="1325"/>
      <c r="DB54" s="1325"/>
      <c r="DC54" s="1325"/>
    </row>
    <row r="55" spans="1:109" x14ac:dyDescent="0.15">
      <c r="A55" s="405"/>
      <c r="B55" s="397"/>
      <c r="G55" s="1320"/>
      <c r="H55" s="1320"/>
      <c r="I55" s="1320"/>
      <c r="J55" s="1320"/>
      <c r="K55" s="1326"/>
      <c r="L55" s="1326"/>
      <c r="M55" s="1326"/>
      <c r="N55" s="1326"/>
      <c r="AN55" s="1324" t="s">
        <v>625</v>
      </c>
      <c r="AO55" s="1324"/>
      <c r="AP55" s="1324"/>
      <c r="AQ55" s="1324"/>
      <c r="AR55" s="1324"/>
      <c r="AS55" s="1324"/>
      <c r="AT55" s="1324"/>
      <c r="AU55" s="1324"/>
      <c r="AV55" s="1324"/>
      <c r="AW55" s="1324"/>
      <c r="AX55" s="1324"/>
      <c r="AY55" s="1324"/>
      <c r="AZ55" s="1324"/>
      <c r="BA55" s="1324"/>
      <c r="BB55" s="1327" t="s">
        <v>626</v>
      </c>
      <c r="BC55" s="1327"/>
      <c r="BD55" s="1327"/>
      <c r="BE55" s="1327"/>
      <c r="BF55" s="1327"/>
      <c r="BG55" s="1327"/>
      <c r="BH55" s="1327"/>
      <c r="BI55" s="1327"/>
      <c r="BJ55" s="1327"/>
      <c r="BK55" s="1327"/>
      <c r="BL55" s="1327"/>
      <c r="BM55" s="1327"/>
      <c r="BN55" s="1327"/>
      <c r="BO55" s="1327"/>
      <c r="BP55" s="1325">
        <v>52.3</v>
      </c>
      <c r="BQ55" s="1325"/>
      <c r="BR55" s="1325"/>
      <c r="BS55" s="1325"/>
      <c r="BT55" s="1325"/>
      <c r="BU55" s="1325"/>
      <c r="BV55" s="1325"/>
      <c r="BW55" s="1325"/>
      <c r="BX55" s="1325">
        <v>55.4</v>
      </c>
      <c r="BY55" s="1325"/>
      <c r="BZ55" s="1325"/>
      <c r="CA55" s="1325"/>
      <c r="CB55" s="1325"/>
      <c r="CC55" s="1325"/>
      <c r="CD55" s="1325"/>
      <c r="CE55" s="1325"/>
      <c r="CF55" s="1325">
        <v>52.7</v>
      </c>
      <c r="CG55" s="1325"/>
      <c r="CH55" s="1325"/>
      <c r="CI55" s="1325"/>
      <c r="CJ55" s="1325"/>
      <c r="CK55" s="1325"/>
      <c r="CL55" s="1325"/>
      <c r="CM55" s="1325"/>
      <c r="CN55" s="1325">
        <v>49.7</v>
      </c>
      <c r="CO55" s="1325"/>
      <c r="CP55" s="1325"/>
      <c r="CQ55" s="1325"/>
      <c r="CR55" s="1325"/>
      <c r="CS55" s="1325"/>
      <c r="CT55" s="1325"/>
      <c r="CU55" s="1325"/>
      <c r="CV55" s="1325">
        <v>37.299999999999997</v>
      </c>
      <c r="CW55" s="1325"/>
      <c r="CX55" s="1325"/>
      <c r="CY55" s="1325"/>
      <c r="CZ55" s="1325"/>
      <c r="DA55" s="1325"/>
      <c r="DB55" s="1325"/>
      <c r="DC55" s="1325"/>
    </row>
    <row r="56" spans="1:109" x14ac:dyDescent="0.15">
      <c r="A56" s="405"/>
      <c r="B56" s="397"/>
      <c r="G56" s="1320"/>
      <c r="H56" s="1320"/>
      <c r="I56" s="1320"/>
      <c r="J56" s="1320"/>
      <c r="K56" s="1326"/>
      <c r="L56" s="1326"/>
      <c r="M56" s="1326"/>
      <c r="N56" s="1326"/>
      <c r="AN56" s="1324"/>
      <c r="AO56" s="1324"/>
      <c r="AP56" s="1324"/>
      <c r="AQ56" s="1324"/>
      <c r="AR56" s="1324"/>
      <c r="AS56" s="1324"/>
      <c r="AT56" s="1324"/>
      <c r="AU56" s="1324"/>
      <c r="AV56" s="1324"/>
      <c r="AW56" s="1324"/>
      <c r="AX56" s="1324"/>
      <c r="AY56" s="1324"/>
      <c r="AZ56" s="1324"/>
      <c r="BA56" s="1324"/>
      <c r="BB56" s="1327"/>
      <c r="BC56" s="1327"/>
      <c r="BD56" s="1327"/>
      <c r="BE56" s="1327"/>
      <c r="BF56" s="1327"/>
      <c r="BG56" s="1327"/>
      <c r="BH56" s="1327"/>
      <c r="BI56" s="1327"/>
      <c r="BJ56" s="1327"/>
      <c r="BK56" s="1327"/>
      <c r="BL56" s="1327"/>
      <c r="BM56" s="1327"/>
      <c r="BN56" s="1327"/>
      <c r="BO56" s="1327"/>
      <c r="BP56" s="1325"/>
      <c r="BQ56" s="1325"/>
      <c r="BR56" s="1325"/>
      <c r="BS56" s="1325"/>
      <c r="BT56" s="1325"/>
      <c r="BU56" s="1325"/>
      <c r="BV56" s="1325"/>
      <c r="BW56" s="1325"/>
      <c r="BX56" s="1325"/>
      <c r="BY56" s="1325"/>
      <c r="BZ56" s="1325"/>
      <c r="CA56" s="1325"/>
      <c r="CB56" s="1325"/>
      <c r="CC56" s="1325"/>
      <c r="CD56" s="1325"/>
      <c r="CE56" s="1325"/>
      <c r="CF56" s="1325"/>
      <c r="CG56" s="1325"/>
      <c r="CH56" s="1325"/>
      <c r="CI56" s="1325"/>
      <c r="CJ56" s="1325"/>
      <c r="CK56" s="1325"/>
      <c r="CL56" s="1325"/>
      <c r="CM56" s="1325"/>
      <c r="CN56" s="1325"/>
      <c r="CO56" s="1325"/>
      <c r="CP56" s="1325"/>
      <c r="CQ56" s="1325"/>
      <c r="CR56" s="1325"/>
      <c r="CS56" s="1325"/>
      <c r="CT56" s="1325"/>
      <c r="CU56" s="1325"/>
      <c r="CV56" s="1325"/>
      <c r="CW56" s="1325"/>
      <c r="CX56" s="1325"/>
      <c r="CY56" s="1325"/>
      <c r="CZ56" s="1325"/>
      <c r="DA56" s="1325"/>
      <c r="DB56" s="1325"/>
      <c r="DC56" s="1325"/>
    </row>
    <row r="57" spans="1:109" s="405" customFormat="1" x14ac:dyDescent="0.15">
      <c r="B57" s="409"/>
      <c r="G57" s="1320"/>
      <c r="H57" s="1320"/>
      <c r="I57" s="1329"/>
      <c r="J57" s="1329"/>
      <c r="K57" s="1326"/>
      <c r="L57" s="1326"/>
      <c r="M57" s="1326"/>
      <c r="N57" s="1326"/>
      <c r="AM57" s="390"/>
      <c r="AN57" s="1324"/>
      <c r="AO57" s="1324"/>
      <c r="AP57" s="1324"/>
      <c r="AQ57" s="1324"/>
      <c r="AR57" s="1324"/>
      <c r="AS57" s="1324"/>
      <c r="AT57" s="1324"/>
      <c r="AU57" s="1324"/>
      <c r="AV57" s="1324"/>
      <c r="AW57" s="1324"/>
      <c r="AX57" s="1324"/>
      <c r="AY57" s="1324"/>
      <c r="AZ57" s="1324"/>
      <c r="BA57" s="1324"/>
      <c r="BB57" s="1327" t="s">
        <v>627</v>
      </c>
      <c r="BC57" s="1327"/>
      <c r="BD57" s="1327"/>
      <c r="BE57" s="1327"/>
      <c r="BF57" s="1327"/>
      <c r="BG57" s="1327"/>
      <c r="BH57" s="1327"/>
      <c r="BI57" s="1327"/>
      <c r="BJ57" s="1327"/>
      <c r="BK57" s="1327"/>
      <c r="BL57" s="1327"/>
      <c r="BM57" s="1327"/>
      <c r="BN57" s="1327"/>
      <c r="BO57" s="1327"/>
      <c r="BP57" s="1325">
        <v>57.1</v>
      </c>
      <c r="BQ57" s="1325"/>
      <c r="BR57" s="1325"/>
      <c r="BS57" s="1325"/>
      <c r="BT57" s="1325"/>
      <c r="BU57" s="1325"/>
      <c r="BV57" s="1325"/>
      <c r="BW57" s="1325"/>
      <c r="BX57" s="1325">
        <v>58.7</v>
      </c>
      <c r="BY57" s="1325"/>
      <c r="BZ57" s="1325"/>
      <c r="CA57" s="1325"/>
      <c r="CB57" s="1325"/>
      <c r="CC57" s="1325"/>
      <c r="CD57" s="1325"/>
      <c r="CE57" s="1325"/>
      <c r="CF57" s="1325">
        <v>59.9</v>
      </c>
      <c r="CG57" s="1325"/>
      <c r="CH57" s="1325"/>
      <c r="CI57" s="1325"/>
      <c r="CJ57" s="1325"/>
      <c r="CK57" s="1325"/>
      <c r="CL57" s="1325"/>
      <c r="CM57" s="1325"/>
      <c r="CN57" s="1325">
        <v>60.1</v>
      </c>
      <c r="CO57" s="1325"/>
      <c r="CP57" s="1325"/>
      <c r="CQ57" s="1325"/>
      <c r="CR57" s="1325"/>
      <c r="CS57" s="1325"/>
      <c r="CT57" s="1325"/>
      <c r="CU57" s="1325"/>
      <c r="CV57" s="1325">
        <v>61.8</v>
      </c>
      <c r="CW57" s="1325"/>
      <c r="CX57" s="1325"/>
      <c r="CY57" s="1325"/>
      <c r="CZ57" s="1325"/>
      <c r="DA57" s="1325"/>
      <c r="DB57" s="1325"/>
      <c r="DC57" s="1325"/>
      <c r="DD57" s="410"/>
      <c r="DE57" s="409"/>
    </row>
    <row r="58" spans="1:109" s="405" customFormat="1" x14ac:dyDescent="0.15">
      <c r="A58" s="390"/>
      <c r="B58" s="409"/>
      <c r="G58" s="1320"/>
      <c r="H58" s="1320"/>
      <c r="I58" s="1329"/>
      <c r="J58" s="1329"/>
      <c r="K58" s="1326"/>
      <c r="L58" s="1326"/>
      <c r="M58" s="1326"/>
      <c r="N58" s="1326"/>
      <c r="AM58" s="390"/>
      <c r="AN58" s="1324"/>
      <c r="AO58" s="1324"/>
      <c r="AP58" s="1324"/>
      <c r="AQ58" s="1324"/>
      <c r="AR58" s="1324"/>
      <c r="AS58" s="1324"/>
      <c r="AT58" s="1324"/>
      <c r="AU58" s="1324"/>
      <c r="AV58" s="1324"/>
      <c r="AW58" s="1324"/>
      <c r="AX58" s="1324"/>
      <c r="AY58" s="1324"/>
      <c r="AZ58" s="1324"/>
      <c r="BA58" s="1324"/>
      <c r="BB58" s="1327"/>
      <c r="BC58" s="1327"/>
      <c r="BD58" s="1327"/>
      <c r="BE58" s="1327"/>
      <c r="BF58" s="1327"/>
      <c r="BG58" s="1327"/>
      <c r="BH58" s="1327"/>
      <c r="BI58" s="1327"/>
      <c r="BJ58" s="1327"/>
      <c r="BK58" s="1327"/>
      <c r="BL58" s="1327"/>
      <c r="BM58" s="1327"/>
      <c r="BN58" s="1327"/>
      <c r="BO58" s="1327"/>
      <c r="BP58" s="1325"/>
      <c r="BQ58" s="1325"/>
      <c r="BR58" s="1325"/>
      <c r="BS58" s="1325"/>
      <c r="BT58" s="1325"/>
      <c r="BU58" s="1325"/>
      <c r="BV58" s="1325"/>
      <c r="BW58" s="1325"/>
      <c r="BX58" s="1325"/>
      <c r="BY58" s="1325"/>
      <c r="BZ58" s="1325"/>
      <c r="CA58" s="1325"/>
      <c r="CB58" s="1325"/>
      <c r="CC58" s="1325"/>
      <c r="CD58" s="1325"/>
      <c r="CE58" s="1325"/>
      <c r="CF58" s="1325"/>
      <c r="CG58" s="1325"/>
      <c r="CH58" s="1325"/>
      <c r="CI58" s="1325"/>
      <c r="CJ58" s="1325"/>
      <c r="CK58" s="1325"/>
      <c r="CL58" s="1325"/>
      <c r="CM58" s="1325"/>
      <c r="CN58" s="1325"/>
      <c r="CO58" s="1325"/>
      <c r="CP58" s="1325"/>
      <c r="CQ58" s="1325"/>
      <c r="CR58" s="1325"/>
      <c r="CS58" s="1325"/>
      <c r="CT58" s="1325"/>
      <c r="CU58" s="1325"/>
      <c r="CV58" s="1325"/>
      <c r="CW58" s="1325"/>
      <c r="CX58" s="1325"/>
      <c r="CY58" s="1325"/>
      <c r="CZ58" s="1325"/>
      <c r="DA58" s="1325"/>
      <c r="DB58" s="1325"/>
      <c r="DC58" s="1325"/>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628</v>
      </c>
    </row>
    <row r="64" spans="1:109" x14ac:dyDescent="0.15">
      <c r="B64" s="397"/>
      <c r="G64" s="404"/>
      <c r="I64" s="417"/>
      <c r="J64" s="417"/>
      <c r="K64" s="417"/>
      <c r="L64" s="417"/>
      <c r="M64" s="417"/>
      <c r="N64" s="418"/>
      <c r="AM64" s="404"/>
      <c r="AN64" s="404" t="s">
        <v>619</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11" t="s">
        <v>629</v>
      </c>
      <c r="AO65" s="1312"/>
      <c r="AP65" s="1312"/>
      <c r="AQ65" s="1312"/>
      <c r="AR65" s="1312"/>
      <c r="AS65" s="1312"/>
      <c r="AT65" s="1312"/>
      <c r="AU65" s="1312"/>
      <c r="AV65" s="1312"/>
      <c r="AW65" s="1312"/>
      <c r="AX65" s="1312"/>
      <c r="AY65" s="1312"/>
      <c r="AZ65" s="1312"/>
      <c r="BA65" s="1312"/>
      <c r="BB65" s="1312"/>
      <c r="BC65" s="1312"/>
      <c r="BD65" s="1312"/>
      <c r="BE65" s="1312"/>
      <c r="BF65" s="1312"/>
      <c r="BG65" s="1312"/>
      <c r="BH65" s="1312"/>
      <c r="BI65" s="1312"/>
      <c r="BJ65" s="1312"/>
      <c r="BK65" s="1312"/>
      <c r="BL65" s="1312"/>
      <c r="BM65" s="1312"/>
      <c r="BN65" s="1312"/>
      <c r="BO65" s="1312"/>
      <c r="BP65" s="1312"/>
      <c r="BQ65" s="1312"/>
      <c r="BR65" s="1312"/>
      <c r="BS65" s="1312"/>
      <c r="BT65" s="1312"/>
      <c r="BU65" s="1312"/>
      <c r="BV65" s="1312"/>
      <c r="BW65" s="1312"/>
      <c r="BX65" s="1312"/>
      <c r="BY65" s="1312"/>
      <c r="BZ65" s="1312"/>
      <c r="CA65" s="1312"/>
      <c r="CB65" s="1312"/>
      <c r="CC65" s="1312"/>
      <c r="CD65" s="1312"/>
      <c r="CE65" s="1312"/>
      <c r="CF65" s="1312"/>
      <c r="CG65" s="1312"/>
      <c r="CH65" s="1312"/>
      <c r="CI65" s="1312"/>
      <c r="CJ65" s="1312"/>
      <c r="CK65" s="1312"/>
      <c r="CL65" s="1312"/>
      <c r="CM65" s="1312"/>
      <c r="CN65" s="1312"/>
      <c r="CO65" s="1312"/>
      <c r="CP65" s="1312"/>
      <c r="CQ65" s="1312"/>
      <c r="CR65" s="1312"/>
      <c r="CS65" s="1312"/>
      <c r="CT65" s="1312"/>
      <c r="CU65" s="1312"/>
      <c r="CV65" s="1312"/>
      <c r="CW65" s="1312"/>
      <c r="CX65" s="1312"/>
      <c r="CY65" s="1312"/>
      <c r="CZ65" s="1312"/>
      <c r="DA65" s="1312"/>
      <c r="DB65" s="1312"/>
      <c r="DC65" s="1313"/>
    </row>
    <row r="66" spans="2:107" x14ac:dyDescent="0.15">
      <c r="B66" s="397"/>
      <c r="AN66" s="1314"/>
      <c r="AO66" s="1315"/>
      <c r="AP66" s="1315"/>
      <c r="AQ66" s="1315"/>
      <c r="AR66" s="1315"/>
      <c r="AS66" s="1315"/>
      <c r="AT66" s="1315"/>
      <c r="AU66" s="1315"/>
      <c r="AV66" s="1315"/>
      <c r="AW66" s="1315"/>
      <c r="AX66" s="1315"/>
      <c r="AY66" s="1315"/>
      <c r="AZ66" s="1315"/>
      <c r="BA66" s="1315"/>
      <c r="BB66" s="1315"/>
      <c r="BC66" s="1315"/>
      <c r="BD66" s="1315"/>
      <c r="BE66" s="1315"/>
      <c r="BF66" s="1315"/>
      <c r="BG66" s="1315"/>
      <c r="BH66" s="1315"/>
      <c r="BI66" s="1315"/>
      <c r="BJ66" s="1315"/>
      <c r="BK66" s="1315"/>
      <c r="BL66" s="1315"/>
      <c r="BM66" s="1315"/>
      <c r="BN66" s="1315"/>
      <c r="BO66" s="1315"/>
      <c r="BP66" s="1315"/>
      <c r="BQ66" s="1315"/>
      <c r="BR66" s="1315"/>
      <c r="BS66" s="1315"/>
      <c r="BT66" s="1315"/>
      <c r="BU66" s="1315"/>
      <c r="BV66" s="1315"/>
      <c r="BW66" s="1315"/>
      <c r="BX66" s="1315"/>
      <c r="BY66" s="1315"/>
      <c r="BZ66" s="1315"/>
      <c r="CA66" s="1315"/>
      <c r="CB66" s="1315"/>
      <c r="CC66" s="1315"/>
      <c r="CD66" s="1315"/>
      <c r="CE66" s="1315"/>
      <c r="CF66" s="1315"/>
      <c r="CG66" s="1315"/>
      <c r="CH66" s="1315"/>
      <c r="CI66" s="1315"/>
      <c r="CJ66" s="1315"/>
      <c r="CK66" s="1315"/>
      <c r="CL66" s="1315"/>
      <c r="CM66" s="1315"/>
      <c r="CN66" s="1315"/>
      <c r="CO66" s="1315"/>
      <c r="CP66" s="1315"/>
      <c r="CQ66" s="1315"/>
      <c r="CR66" s="1315"/>
      <c r="CS66" s="1315"/>
      <c r="CT66" s="1315"/>
      <c r="CU66" s="1315"/>
      <c r="CV66" s="1315"/>
      <c r="CW66" s="1315"/>
      <c r="CX66" s="1315"/>
      <c r="CY66" s="1315"/>
      <c r="CZ66" s="1315"/>
      <c r="DA66" s="1315"/>
      <c r="DB66" s="1315"/>
      <c r="DC66" s="1316"/>
    </row>
    <row r="67" spans="2:107" x14ac:dyDescent="0.15">
      <c r="B67" s="397"/>
      <c r="AN67" s="1314"/>
      <c r="AO67" s="1315"/>
      <c r="AP67" s="1315"/>
      <c r="AQ67" s="1315"/>
      <c r="AR67" s="1315"/>
      <c r="AS67" s="1315"/>
      <c r="AT67" s="1315"/>
      <c r="AU67" s="1315"/>
      <c r="AV67" s="1315"/>
      <c r="AW67" s="1315"/>
      <c r="AX67" s="1315"/>
      <c r="AY67" s="1315"/>
      <c r="AZ67" s="1315"/>
      <c r="BA67" s="1315"/>
      <c r="BB67" s="1315"/>
      <c r="BC67" s="1315"/>
      <c r="BD67" s="1315"/>
      <c r="BE67" s="1315"/>
      <c r="BF67" s="1315"/>
      <c r="BG67" s="1315"/>
      <c r="BH67" s="1315"/>
      <c r="BI67" s="1315"/>
      <c r="BJ67" s="1315"/>
      <c r="BK67" s="1315"/>
      <c r="BL67" s="1315"/>
      <c r="BM67" s="1315"/>
      <c r="BN67" s="1315"/>
      <c r="BO67" s="1315"/>
      <c r="BP67" s="1315"/>
      <c r="BQ67" s="1315"/>
      <c r="BR67" s="1315"/>
      <c r="BS67" s="1315"/>
      <c r="BT67" s="1315"/>
      <c r="BU67" s="1315"/>
      <c r="BV67" s="1315"/>
      <c r="BW67" s="1315"/>
      <c r="BX67" s="1315"/>
      <c r="BY67" s="1315"/>
      <c r="BZ67" s="1315"/>
      <c r="CA67" s="1315"/>
      <c r="CB67" s="1315"/>
      <c r="CC67" s="1315"/>
      <c r="CD67" s="1315"/>
      <c r="CE67" s="1315"/>
      <c r="CF67" s="1315"/>
      <c r="CG67" s="1315"/>
      <c r="CH67" s="1315"/>
      <c r="CI67" s="1315"/>
      <c r="CJ67" s="1315"/>
      <c r="CK67" s="1315"/>
      <c r="CL67" s="1315"/>
      <c r="CM67" s="1315"/>
      <c r="CN67" s="1315"/>
      <c r="CO67" s="1315"/>
      <c r="CP67" s="1315"/>
      <c r="CQ67" s="1315"/>
      <c r="CR67" s="1315"/>
      <c r="CS67" s="1315"/>
      <c r="CT67" s="1315"/>
      <c r="CU67" s="1315"/>
      <c r="CV67" s="1315"/>
      <c r="CW67" s="1315"/>
      <c r="CX67" s="1315"/>
      <c r="CY67" s="1315"/>
      <c r="CZ67" s="1315"/>
      <c r="DA67" s="1315"/>
      <c r="DB67" s="1315"/>
      <c r="DC67" s="1316"/>
    </row>
    <row r="68" spans="2:107" x14ac:dyDescent="0.15">
      <c r="B68" s="397"/>
      <c r="AN68" s="1314"/>
      <c r="AO68" s="1315"/>
      <c r="AP68" s="1315"/>
      <c r="AQ68" s="1315"/>
      <c r="AR68" s="1315"/>
      <c r="AS68" s="1315"/>
      <c r="AT68" s="1315"/>
      <c r="AU68" s="1315"/>
      <c r="AV68" s="1315"/>
      <c r="AW68" s="1315"/>
      <c r="AX68" s="1315"/>
      <c r="AY68" s="1315"/>
      <c r="AZ68" s="1315"/>
      <c r="BA68" s="1315"/>
      <c r="BB68" s="1315"/>
      <c r="BC68" s="1315"/>
      <c r="BD68" s="1315"/>
      <c r="BE68" s="1315"/>
      <c r="BF68" s="1315"/>
      <c r="BG68" s="1315"/>
      <c r="BH68" s="1315"/>
      <c r="BI68" s="1315"/>
      <c r="BJ68" s="1315"/>
      <c r="BK68" s="1315"/>
      <c r="BL68" s="1315"/>
      <c r="BM68" s="1315"/>
      <c r="BN68" s="1315"/>
      <c r="BO68" s="1315"/>
      <c r="BP68" s="1315"/>
      <c r="BQ68" s="1315"/>
      <c r="BR68" s="1315"/>
      <c r="BS68" s="1315"/>
      <c r="BT68" s="1315"/>
      <c r="BU68" s="1315"/>
      <c r="BV68" s="1315"/>
      <c r="BW68" s="1315"/>
      <c r="BX68" s="1315"/>
      <c r="BY68" s="1315"/>
      <c r="BZ68" s="1315"/>
      <c r="CA68" s="1315"/>
      <c r="CB68" s="1315"/>
      <c r="CC68" s="1315"/>
      <c r="CD68" s="1315"/>
      <c r="CE68" s="1315"/>
      <c r="CF68" s="1315"/>
      <c r="CG68" s="1315"/>
      <c r="CH68" s="1315"/>
      <c r="CI68" s="1315"/>
      <c r="CJ68" s="1315"/>
      <c r="CK68" s="1315"/>
      <c r="CL68" s="1315"/>
      <c r="CM68" s="1315"/>
      <c r="CN68" s="1315"/>
      <c r="CO68" s="1315"/>
      <c r="CP68" s="1315"/>
      <c r="CQ68" s="1315"/>
      <c r="CR68" s="1315"/>
      <c r="CS68" s="1315"/>
      <c r="CT68" s="1315"/>
      <c r="CU68" s="1315"/>
      <c r="CV68" s="1315"/>
      <c r="CW68" s="1315"/>
      <c r="CX68" s="1315"/>
      <c r="CY68" s="1315"/>
      <c r="CZ68" s="1315"/>
      <c r="DA68" s="1315"/>
      <c r="DB68" s="1315"/>
      <c r="DC68" s="1316"/>
    </row>
    <row r="69" spans="2:107" x14ac:dyDescent="0.15">
      <c r="B69" s="397"/>
      <c r="AN69" s="1317"/>
      <c r="AO69" s="1318"/>
      <c r="AP69" s="1318"/>
      <c r="AQ69" s="1318"/>
      <c r="AR69" s="1318"/>
      <c r="AS69" s="1318"/>
      <c r="AT69" s="1318"/>
      <c r="AU69" s="1318"/>
      <c r="AV69" s="1318"/>
      <c r="AW69" s="1318"/>
      <c r="AX69" s="1318"/>
      <c r="AY69" s="1318"/>
      <c r="AZ69" s="1318"/>
      <c r="BA69" s="1318"/>
      <c r="BB69" s="1318"/>
      <c r="BC69" s="1318"/>
      <c r="BD69" s="1318"/>
      <c r="BE69" s="1318"/>
      <c r="BF69" s="1318"/>
      <c r="BG69" s="1318"/>
      <c r="BH69" s="1318"/>
      <c r="BI69" s="1318"/>
      <c r="BJ69" s="1318"/>
      <c r="BK69" s="1318"/>
      <c r="BL69" s="1318"/>
      <c r="BM69" s="1318"/>
      <c r="BN69" s="1318"/>
      <c r="BO69" s="1318"/>
      <c r="BP69" s="1318"/>
      <c r="BQ69" s="1318"/>
      <c r="BR69" s="1318"/>
      <c r="BS69" s="1318"/>
      <c r="BT69" s="1318"/>
      <c r="BU69" s="1318"/>
      <c r="BV69" s="1318"/>
      <c r="BW69" s="1318"/>
      <c r="BX69" s="1318"/>
      <c r="BY69" s="1318"/>
      <c r="BZ69" s="1318"/>
      <c r="CA69" s="1318"/>
      <c r="CB69" s="1318"/>
      <c r="CC69" s="1318"/>
      <c r="CD69" s="1318"/>
      <c r="CE69" s="1318"/>
      <c r="CF69" s="1318"/>
      <c r="CG69" s="1318"/>
      <c r="CH69" s="1318"/>
      <c r="CI69" s="1318"/>
      <c r="CJ69" s="1318"/>
      <c r="CK69" s="1318"/>
      <c r="CL69" s="1318"/>
      <c r="CM69" s="1318"/>
      <c r="CN69" s="1318"/>
      <c r="CO69" s="1318"/>
      <c r="CP69" s="1318"/>
      <c r="CQ69" s="1318"/>
      <c r="CR69" s="1318"/>
      <c r="CS69" s="1318"/>
      <c r="CT69" s="1318"/>
      <c r="CU69" s="1318"/>
      <c r="CV69" s="1318"/>
      <c r="CW69" s="1318"/>
      <c r="CX69" s="1318"/>
      <c r="CY69" s="1318"/>
      <c r="CZ69" s="1318"/>
      <c r="DA69" s="1318"/>
      <c r="DB69" s="1318"/>
      <c r="DC69" s="1319"/>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621</v>
      </c>
    </row>
    <row r="72" spans="2:107" x14ac:dyDescent="0.15">
      <c r="B72" s="397"/>
      <c r="G72" s="1320"/>
      <c r="H72" s="1320"/>
      <c r="I72" s="1320"/>
      <c r="J72" s="1320"/>
      <c r="K72" s="407"/>
      <c r="L72" s="407"/>
      <c r="M72" s="408"/>
      <c r="N72" s="408"/>
      <c r="AN72" s="1321"/>
      <c r="AO72" s="1322"/>
      <c r="AP72" s="1322"/>
      <c r="AQ72" s="1322"/>
      <c r="AR72" s="1322"/>
      <c r="AS72" s="1322"/>
      <c r="AT72" s="1322"/>
      <c r="AU72" s="1322"/>
      <c r="AV72" s="1322"/>
      <c r="AW72" s="1322"/>
      <c r="AX72" s="1322"/>
      <c r="AY72" s="1322"/>
      <c r="AZ72" s="1322"/>
      <c r="BA72" s="1322"/>
      <c r="BB72" s="1322"/>
      <c r="BC72" s="1322"/>
      <c r="BD72" s="1322"/>
      <c r="BE72" s="1322"/>
      <c r="BF72" s="1322"/>
      <c r="BG72" s="1322"/>
      <c r="BH72" s="1322"/>
      <c r="BI72" s="1322"/>
      <c r="BJ72" s="1322"/>
      <c r="BK72" s="1322"/>
      <c r="BL72" s="1322"/>
      <c r="BM72" s="1322"/>
      <c r="BN72" s="1322"/>
      <c r="BO72" s="1323"/>
      <c r="BP72" s="1324" t="s">
        <v>573</v>
      </c>
      <c r="BQ72" s="1324"/>
      <c r="BR72" s="1324"/>
      <c r="BS72" s="1324"/>
      <c r="BT72" s="1324"/>
      <c r="BU72" s="1324"/>
      <c r="BV72" s="1324"/>
      <c r="BW72" s="1324"/>
      <c r="BX72" s="1324" t="s">
        <v>574</v>
      </c>
      <c r="BY72" s="1324"/>
      <c r="BZ72" s="1324"/>
      <c r="CA72" s="1324"/>
      <c r="CB72" s="1324"/>
      <c r="CC72" s="1324"/>
      <c r="CD72" s="1324"/>
      <c r="CE72" s="1324"/>
      <c r="CF72" s="1324" t="s">
        <v>575</v>
      </c>
      <c r="CG72" s="1324"/>
      <c r="CH72" s="1324"/>
      <c r="CI72" s="1324"/>
      <c r="CJ72" s="1324"/>
      <c r="CK72" s="1324"/>
      <c r="CL72" s="1324"/>
      <c r="CM72" s="1324"/>
      <c r="CN72" s="1324" t="s">
        <v>576</v>
      </c>
      <c r="CO72" s="1324"/>
      <c r="CP72" s="1324"/>
      <c r="CQ72" s="1324"/>
      <c r="CR72" s="1324"/>
      <c r="CS72" s="1324"/>
      <c r="CT72" s="1324"/>
      <c r="CU72" s="1324"/>
      <c r="CV72" s="1324" t="s">
        <v>577</v>
      </c>
      <c r="CW72" s="1324"/>
      <c r="CX72" s="1324"/>
      <c r="CY72" s="1324"/>
      <c r="CZ72" s="1324"/>
      <c r="DA72" s="1324"/>
      <c r="DB72" s="1324"/>
      <c r="DC72" s="1324"/>
    </row>
    <row r="73" spans="2:107" x14ac:dyDescent="0.15">
      <c r="B73" s="397"/>
      <c r="G73" s="1330"/>
      <c r="H73" s="1330"/>
      <c r="I73" s="1330"/>
      <c r="J73" s="1330"/>
      <c r="K73" s="1331"/>
      <c r="L73" s="1331"/>
      <c r="M73" s="1331"/>
      <c r="N73" s="1331"/>
      <c r="AM73" s="406"/>
      <c r="AN73" s="1327" t="s">
        <v>622</v>
      </c>
      <c r="AO73" s="1327"/>
      <c r="AP73" s="1327"/>
      <c r="AQ73" s="1327"/>
      <c r="AR73" s="1327"/>
      <c r="AS73" s="1327"/>
      <c r="AT73" s="1327"/>
      <c r="AU73" s="1327"/>
      <c r="AV73" s="1327"/>
      <c r="AW73" s="1327"/>
      <c r="AX73" s="1327"/>
      <c r="AY73" s="1327"/>
      <c r="AZ73" s="1327"/>
      <c r="BA73" s="1327"/>
      <c r="BB73" s="1327" t="s">
        <v>630</v>
      </c>
      <c r="BC73" s="1327"/>
      <c r="BD73" s="1327"/>
      <c r="BE73" s="1327"/>
      <c r="BF73" s="1327"/>
      <c r="BG73" s="1327"/>
      <c r="BH73" s="1327"/>
      <c r="BI73" s="1327"/>
      <c r="BJ73" s="1327"/>
      <c r="BK73" s="1327"/>
      <c r="BL73" s="1327"/>
      <c r="BM73" s="1327"/>
      <c r="BN73" s="1327"/>
      <c r="BO73" s="1327"/>
      <c r="BP73" s="1325">
        <v>110.6</v>
      </c>
      <c r="BQ73" s="1325"/>
      <c r="BR73" s="1325"/>
      <c r="BS73" s="1325"/>
      <c r="BT73" s="1325"/>
      <c r="BU73" s="1325"/>
      <c r="BV73" s="1325"/>
      <c r="BW73" s="1325"/>
      <c r="BX73" s="1325">
        <v>111.1</v>
      </c>
      <c r="BY73" s="1325"/>
      <c r="BZ73" s="1325"/>
      <c r="CA73" s="1325"/>
      <c r="CB73" s="1325"/>
      <c r="CC73" s="1325"/>
      <c r="CD73" s="1325"/>
      <c r="CE73" s="1325"/>
      <c r="CF73" s="1325">
        <v>102.6</v>
      </c>
      <c r="CG73" s="1325"/>
      <c r="CH73" s="1325"/>
      <c r="CI73" s="1325"/>
      <c r="CJ73" s="1325"/>
      <c r="CK73" s="1325"/>
      <c r="CL73" s="1325"/>
      <c r="CM73" s="1325"/>
      <c r="CN73" s="1325">
        <v>116.3</v>
      </c>
      <c r="CO73" s="1325"/>
      <c r="CP73" s="1325"/>
      <c r="CQ73" s="1325"/>
      <c r="CR73" s="1325"/>
      <c r="CS73" s="1325"/>
      <c r="CT73" s="1325"/>
      <c r="CU73" s="1325"/>
      <c r="CV73" s="1325">
        <v>83.7</v>
      </c>
      <c r="CW73" s="1325"/>
      <c r="CX73" s="1325"/>
      <c r="CY73" s="1325"/>
      <c r="CZ73" s="1325"/>
      <c r="DA73" s="1325"/>
      <c r="DB73" s="1325"/>
      <c r="DC73" s="1325"/>
    </row>
    <row r="74" spans="2:107" x14ac:dyDescent="0.15">
      <c r="B74" s="397"/>
      <c r="G74" s="1330"/>
      <c r="H74" s="1330"/>
      <c r="I74" s="1330"/>
      <c r="J74" s="1330"/>
      <c r="K74" s="1331"/>
      <c r="L74" s="1331"/>
      <c r="M74" s="1331"/>
      <c r="N74" s="1331"/>
      <c r="AM74" s="406"/>
      <c r="AN74" s="1327"/>
      <c r="AO74" s="1327"/>
      <c r="AP74" s="1327"/>
      <c r="AQ74" s="1327"/>
      <c r="AR74" s="1327"/>
      <c r="AS74" s="1327"/>
      <c r="AT74" s="1327"/>
      <c r="AU74" s="1327"/>
      <c r="AV74" s="1327"/>
      <c r="AW74" s="1327"/>
      <c r="AX74" s="1327"/>
      <c r="AY74" s="1327"/>
      <c r="AZ74" s="1327"/>
      <c r="BA74" s="1327"/>
      <c r="BB74" s="1327"/>
      <c r="BC74" s="1327"/>
      <c r="BD74" s="1327"/>
      <c r="BE74" s="1327"/>
      <c r="BF74" s="1327"/>
      <c r="BG74" s="1327"/>
      <c r="BH74" s="1327"/>
      <c r="BI74" s="1327"/>
      <c r="BJ74" s="1327"/>
      <c r="BK74" s="1327"/>
      <c r="BL74" s="1327"/>
      <c r="BM74" s="1327"/>
      <c r="BN74" s="1327"/>
      <c r="BO74" s="1327"/>
      <c r="BP74" s="1325"/>
      <c r="BQ74" s="1325"/>
      <c r="BR74" s="1325"/>
      <c r="BS74" s="1325"/>
      <c r="BT74" s="1325"/>
      <c r="BU74" s="1325"/>
      <c r="BV74" s="1325"/>
      <c r="BW74" s="1325"/>
      <c r="BX74" s="1325"/>
      <c r="BY74" s="1325"/>
      <c r="BZ74" s="1325"/>
      <c r="CA74" s="1325"/>
      <c r="CB74" s="1325"/>
      <c r="CC74" s="1325"/>
      <c r="CD74" s="1325"/>
      <c r="CE74" s="1325"/>
      <c r="CF74" s="1325"/>
      <c r="CG74" s="1325"/>
      <c r="CH74" s="1325"/>
      <c r="CI74" s="1325"/>
      <c r="CJ74" s="1325"/>
      <c r="CK74" s="1325"/>
      <c r="CL74" s="1325"/>
      <c r="CM74" s="1325"/>
      <c r="CN74" s="1325"/>
      <c r="CO74" s="1325"/>
      <c r="CP74" s="1325"/>
      <c r="CQ74" s="1325"/>
      <c r="CR74" s="1325"/>
      <c r="CS74" s="1325"/>
      <c r="CT74" s="1325"/>
      <c r="CU74" s="1325"/>
      <c r="CV74" s="1325"/>
      <c r="CW74" s="1325"/>
      <c r="CX74" s="1325"/>
      <c r="CY74" s="1325"/>
      <c r="CZ74" s="1325"/>
      <c r="DA74" s="1325"/>
      <c r="DB74" s="1325"/>
      <c r="DC74" s="1325"/>
    </row>
    <row r="75" spans="2:107" x14ac:dyDescent="0.15">
      <c r="B75" s="397"/>
      <c r="G75" s="1330"/>
      <c r="H75" s="1330"/>
      <c r="I75" s="1320"/>
      <c r="J75" s="1320"/>
      <c r="K75" s="1326"/>
      <c r="L75" s="1326"/>
      <c r="M75" s="1326"/>
      <c r="N75" s="1326"/>
      <c r="AM75" s="406"/>
      <c r="AN75" s="1327"/>
      <c r="AO75" s="1327"/>
      <c r="AP75" s="1327"/>
      <c r="AQ75" s="1327"/>
      <c r="AR75" s="1327"/>
      <c r="AS75" s="1327"/>
      <c r="AT75" s="1327"/>
      <c r="AU75" s="1327"/>
      <c r="AV75" s="1327"/>
      <c r="AW75" s="1327"/>
      <c r="AX75" s="1327"/>
      <c r="AY75" s="1327"/>
      <c r="AZ75" s="1327"/>
      <c r="BA75" s="1327"/>
      <c r="BB75" s="1327" t="s">
        <v>631</v>
      </c>
      <c r="BC75" s="1327"/>
      <c r="BD75" s="1327"/>
      <c r="BE75" s="1327"/>
      <c r="BF75" s="1327"/>
      <c r="BG75" s="1327"/>
      <c r="BH75" s="1327"/>
      <c r="BI75" s="1327"/>
      <c r="BJ75" s="1327"/>
      <c r="BK75" s="1327"/>
      <c r="BL75" s="1327"/>
      <c r="BM75" s="1327"/>
      <c r="BN75" s="1327"/>
      <c r="BO75" s="1327"/>
      <c r="BP75" s="1325">
        <v>14.5</v>
      </c>
      <c r="BQ75" s="1325"/>
      <c r="BR75" s="1325"/>
      <c r="BS75" s="1325"/>
      <c r="BT75" s="1325"/>
      <c r="BU75" s="1325"/>
      <c r="BV75" s="1325"/>
      <c r="BW75" s="1325"/>
      <c r="BX75" s="1325">
        <v>13.4</v>
      </c>
      <c r="BY75" s="1325"/>
      <c r="BZ75" s="1325"/>
      <c r="CA75" s="1325"/>
      <c r="CB75" s="1325"/>
      <c r="CC75" s="1325"/>
      <c r="CD75" s="1325"/>
      <c r="CE75" s="1325"/>
      <c r="CF75" s="1325">
        <v>11.5</v>
      </c>
      <c r="CG75" s="1325"/>
      <c r="CH75" s="1325"/>
      <c r="CI75" s="1325"/>
      <c r="CJ75" s="1325"/>
      <c r="CK75" s="1325"/>
      <c r="CL75" s="1325"/>
      <c r="CM75" s="1325"/>
      <c r="CN75" s="1325">
        <v>9.8000000000000007</v>
      </c>
      <c r="CO75" s="1325"/>
      <c r="CP75" s="1325"/>
      <c r="CQ75" s="1325"/>
      <c r="CR75" s="1325"/>
      <c r="CS75" s="1325"/>
      <c r="CT75" s="1325"/>
      <c r="CU75" s="1325"/>
      <c r="CV75" s="1325">
        <v>7.9</v>
      </c>
      <c r="CW75" s="1325"/>
      <c r="CX75" s="1325"/>
      <c r="CY75" s="1325"/>
      <c r="CZ75" s="1325"/>
      <c r="DA75" s="1325"/>
      <c r="DB75" s="1325"/>
      <c r="DC75" s="1325"/>
    </row>
    <row r="76" spans="2:107" x14ac:dyDescent="0.15">
      <c r="B76" s="397"/>
      <c r="G76" s="1330"/>
      <c r="H76" s="1330"/>
      <c r="I76" s="1320"/>
      <c r="J76" s="1320"/>
      <c r="K76" s="1326"/>
      <c r="L76" s="1326"/>
      <c r="M76" s="1326"/>
      <c r="N76" s="1326"/>
      <c r="AM76" s="406"/>
      <c r="AN76" s="1327"/>
      <c r="AO76" s="1327"/>
      <c r="AP76" s="1327"/>
      <c r="AQ76" s="1327"/>
      <c r="AR76" s="1327"/>
      <c r="AS76" s="1327"/>
      <c r="AT76" s="1327"/>
      <c r="AU76" s="1327"/>
      <c r="AV76" s="1327"/>
      <c r="AW76" s="1327"/>
      <c r="AX76" s="1327"/>
      <c r="AY76" s="1327"/>
      <c r="AZ76" s="1327"/>
      <c r="BA76" s="1327"/>
      <c r="BB76" s="1327"/>
      <c r="BC76" s="1327"/>
      <c r="BD76" s="1327"/>
      <c r="BE76" s="1327"/>
      <c r="BF76" s="1327"/>
      <c r="BG76" s="1327"/>
      <c r="BH76" s="1327"/>
      <c r="BI76" s="1327"/>
      <c r="BJ76" s="1327"/>
      <c r="BK76" s="1327"/>
      <c r="BL76" s="1327"/>
      <c r="BM76" s="1327"/>
      <c r="BN76" s="1327"/>
      <c r="BO76" s="1327"/>
      <c r="BP76" s="1325"/>
      <c r="BQ76" s="1325"/>
      <c r="BR76" s="1325"/>
      <c r="BS76" s="1325"/>
      <c r="BT76" s="1325"/>
      <c r="BU76" s="1325"/>
      <c r="BV76" s="1325"/>
      <c r="BW76" s="1325"/>
      <c r="BX76" s="1325"/>
      <c r="BY76" s="1325"/>
      <c r="BZ76" s="1325"/>
      <c r="CA76" s="1325"/>
      <c r="CB76" s="1325"/>
      <c r="CC76" s="1325"/>
      <c r="CD76" s="1325"/>
      <c r="CE76" s="1325"/>
      <c r="CF76" s="1325"/>
      <c r="CG76" s="1325"/>
      <c r="CH76" s="1325"/>
      <c r="CI76" s="1325"/>
      <c r="CJ76" s="1325"/>
      <c r="CK76" s="1325"/>
      <c r="CL76" s="1325"/>
      <c r="CM76" s="1325"/>
      <c r="CN76" s="1325"/>
      <c r="CO76" s="1325"/>
      <c r="CP76" s="1325"/>
      <c r="CQ76" s="1325"/>
      <c r="CR76" s="1325"/>
      <c r="CS76" s="1325"/>
      <c r="CT76" s="1325"/>
      <c r="CU76" s="1325"/>
      <c r="CV76" s="1325"/>
      <c r="CW76" s="1325"/>
      <c r="CX76" s="1325"/>
      <c r="CY76" s="1325"/>
      <c r="CZ76" s="1325"/>
      <c r="DA76" s="1325"/>
      <c r="DB76" s="1325"/>
      <c r="DC76" s="1325"/>
    </row>
    <row r="77" spans="2:107" x14ac:dyDescent="0.15">
      <c r="B77" s="397"/>
      <c r="G77" s="1320"/>
      <c r="H77" s="1320"/>
      <c r="I77" s="1320"/>
      <c r="J77" s="1320"/>
      <c r="K77" s="1331"/>
      <c r="L77" s="1331"/>
      <c r="M77" s="1331"/>
      <c r="N77" s="1331"/>
      <c r="AN77" s="1324" t="s">
        <v>625</v>
      </c>
      <c r="AO77" s="1324"/>
      <c r="AP77" s="1324"/>
      <c r="AQ77" s="1324"/>
      <c r="AR77" s="1324"/>
      <c r="AS77" s="1324"/>
      <c r="AT77" s="1324"/>
      <c r="AU77" s="1324"/>
      <c r="AV77" s="1324"/>
      <c r="AW77" s="1324"/>
      <c r="AX77" s="1324"/>
      <c r="AY77" s="1324"/>
      <c r="AZ77" s="1324"/>
      <c r="BA77" s="1324"/>
      <c r="BB77" s="1327" t="s">
        <v>630</v>
      </c>
      <c r="BC77" s="1327"/>
      <c r="BD77" s="1327"/>
      <c r="BE77" s="1327"/>
      <c r="BF77" s="1327"/>
      <c r="BG77" s="1327"/>
      <c r="BH77" s="1327"/>
      <c r="BI77" s="1327"/>
      <c r="BJ77" s="1327"/>
      <c r="BK77" s="1327"/>
      <c r="BL77" s="1327"/>
      <c r="BM77" s="1327"/>
      <c r="BN77" s="1327"/>
      <c r="BO77" s="1327"/>
      <c r="BP77" s="1325">
        <v>52.3</v>
      </c>
      <c r="BQ77" s="1325"/>
      <c r="BR77" s="1325"/>
      <c r="BS77" s="1325"/>
      <c r="BT77" s="1325"/>
      <c r="BU77" s="1325"/>
      <c r="BV77" s="1325"/>
      <c r="BW77" s="1325"/>
      <c r="BX77" s="1325">
        <v>55.4</v>
      </c>
      <c r="BY77" s="1325"/>
      <c r="BZ77" s="1325"/>
      <c r="CA77" s="1325"/>
      <c r="CB77" s="1325"/>
      <c r="CC77" s="1325"/>
      <c r="CD77" s="1325"/>
      <c r="CE77" s="1325"/>
      <c r="CF77" s="1325">
        <v>52.7</v>
      </c>
      <c r="CG77" s="1325"/>
      <c r="CH77" s="1325"/>
      <c r="CI77" s="1325"/>
      <c r="CJ77" s="1325"/>
      <c r="CK77" s="1325"/>
      <c r="CL77" s="1325"/>
      <c r="CM77" s="1325"/>
      <c r="CN77" s="1325">
        <v>49.7</v>
      </c>
      <c r="CO77" s="1325"/>
      <c r="CP77" s="1325"/>
      <c r="CQ77" s="1325"/>
      <c r="CR77" s="1325"/>
      <c r="CS77" s="1325"/>
      <c r="CT77" s="1325"/>
      <c r="CU77" s="1325"/>
      <c r="CV77" s="1325">
        <v>37.299999999999997</v>
      </c>
      <c r="CW77" s="1325"/>
      <c r="CX77" s="1325"/>
      <c r="CY77" s="1325"/>
      <c r="CZ77" s="1325"/>
      <c r="DA77" s="1325"/>
      <c r="DB77" s="1325"/>
      <c r="DC77" s="1325"/>
    </row>
    <row r="78" spans="2:107" x14ac:dyDescent="0.15">
      <c r="B78" s="397"/>
      <c r="G78" s="1320"/>
      <c r="H78" s="1320"/>
      <c r="I78" s="1320"/>
      <c r="J78" s="1320"/>
      <c r="K78" s="1331"/>
      <c r="L78" s="1331"/>
      <c r="M78" s="1331"/>
      <c r="N78" s="1331"/>
      <c r="AN78" s="1324"/>
      <c r="AO78" s="1324"/>
      <c r="AP78" s="1324"/>
      <c r="AQ78" s="1324"/>
      <c r="AR78" s="1324"/>
      <c r="AS78" s="1324"/>
      <c r="AT78" s="1324"/>
      <c r="AU78" s="1324"/>
      <c r="AV78" s="1324"/>
      <c r="AW78" s="1324"/>
      <c r="AX78" s="1324"/>
      <c r="AY78" s="1324"/>
      <c r="AZ78" s="1324"/>
      <c r="BA78" s="1324"/>
      <c r="BB78" s="1327"/>
      <c r="BC78" s="1327"/>
      <c r="BD78" s="1327"/>
      <c r="BE78" s="1327"/>
      <c r="BF78" s="1327"/>
      <c r="BG78" s="1327"/>
      <c r="BH78" s="1327"/>
      <c r="BI78" s="1327"/>
      <c r="BJ78" s="1327"/>
      <c r="BK78" s="1327"/>
      <c r="BL78" s="1327"/>
      <c r="BM78" s="1327"/>
      <c r="BN78" s="1327"/>
      <c r="BO78" s="1327"/>
      <c r="BP78" s="1325"/>
      <c r="BQ78" s="1325"/>
      <c r="BR78" s="1325"/>
      <c r="BS78" s="1325"/>
      <c r="BT78" s="1325"/>
      <c r="BU78" s="1325"/>
      <c r="BV78" s="1325"/>
      <c r="BW78" s="1325"/>
      <c r="BX78" s="1325"/>
      <c r="BY78" s="1325"/>
      <c r="BZ78" s="1325"/>
      <c r="CA78" s="1325"/>
      <c r="CB78" s="1325"/>
      <c r="CC78" s="1325"/>
      <c r="CD78" s="1325"/>
      <c r="CE78" s="1325"/>
      <c r="CF78" s="1325"/>
      <c r="CG78" s="1325"/>
      <c r="CH78" s="1325"/>
      <c r="CI78" s="1325"/>
      <c r="CJ78" s="1325"/>
      <c r="CK78" s="1325"/>
      <c r="CL78" s="1325"/>
      <c r="CM78" s="1325"/>
      <c r="CN78" s="1325"/>
      <c r="CO78" s="1325"/>
      <c r="CP78" s="1325"/>
      <c r="CQ78" s="1325"/>
      <c r="CR78" s="1325"/>
      <c r="CS78" s="1325"/>
      <c r="CT78" s="1325"/>
      <c r="CU78" s="1325"/>
      <c r="CV78" s="1325"/>
      <c r="CW78" s="1325"/>
      <c r="CX78" s="1325"/>
      <c r="CY78" s="1325"/>
      <c r="CZ78" s="1325"/>
      <c r="DA78" s="1325"/>
      <c r="DB78" s="1325"/>
      <c r="DC78" s="1325"/>
    </row>
    <row r="79" spans="2:107" x14ac:dyDescent="0.15">
      <c r="B79" s="397"/>
      <c r="G79" s="1320"/>
      <c r="H79" s="1320"/>
      <c r="I79" s="1329"/>
      <c r="J79" s="1329"/>
      <c r="K79" s="1332"/>
      <c r="L79" s="1332"/>
      <c r="M79" s="1332"/>
      <c r="N79" s="1332"/>
      <c r="AN79" s="1324"/>
      <c r="AO79" s="1324"/>
      <c r="AP79" s="1324"/>
      <c r="AQ79" s="1324"/>
      <c r="AR79" s="1324"/>
      <c r="AS79" s="1324"/>
      <c r="AT79" s="1324"/>
      <c r="AU79" s="1324"/>
      <c r="AV79" s="1324"/>
      <c r="AW79" s="1324"/>
      <c r="AX79" s="1324"/>
      <c r="AY79" s="1324"/>
      <c r="AZ79" s="1324"/>
      <c r="BA79" s="1324"/>
      <c r="BB79" s="1327" t="s">
        <v>631</v>
      </c>
      <c r="BC79" s="1327"/>
      <c r="BD79" s="1327"/>
      <c r="BE79" s="1327"/>
      <c r="BF79" s="1327"/>
      <c r="BG79" s="1327"/>
      <c r="BH79" s="1327"/>
      <c r="BI79" s="1327"/>
      <c r="BJ79" s="1327"/>
      <c r="BK79" s="1327"/>
      <c r="BL79" s="1327"/>
      <c r="BM79" s="1327"/>
      <c r="BN79" s="1327"/>
      <c r="BO79" s="1327"/>
      <c r="BP79" s="1325">
        <v>10</v>
      </c>
      <c r="BQ79" s="1325"/>
      <c r="BR79" s="1325"/>
      <c r="BS79" s="1325"/>
      <c r="BT79" s="1325"/>
      <c r="BU79" s="1325"/>
      <c r="BV79" s="1325"/>
      <c r="BW79" s="1325"/>
      <c r="BX79" s="1325">
        <v>9.6999999999999993</v>
      </c>
      <c r="BY79" s="1325"/>
      <c r="BZ79" s="1325"/>
      <c r="CA79" s="1325"/>
      <c r="CB79" s="1325"/>
      <c r="CC79" s="1325"/>
      <c r="CD79" s="1325"/>
      <c r="CE79" s="1325"/>
      <c r="CF79" s="1325">
        <v>9.5</v>
      </c>
      <c r="CG79" s="1325"/>
      <c r="CH79" s="1325"/>
      <c r="CI79" s="1325"/>
      <c r="CJ79" s="1325"/>
      <c r="CK79" s="1325"/>
      <c r="CL79" s="1325"/>
      <c r="CM79" s="1325"/>
      <c r="CN79" s="1325">
        <v>9.1999999999999993</v>
      </c>
      <c r="CO79" s="1325"/>
      <c r="CP79" s="1325"/>
      <c r="CQ79" s="1325"/>
      <c r="CR79" s="1325"/>
      <c r="CS79" s="1325"/>
      <c r="CT79" s="1325"/>
      <c r="CU79" s="1325"/>
      <c r="CV79" s="1325">
        <v>8.6</v>
      </c>
      <c r="CW79" s="1325"/>
      <c r="CX79" s="1325"/>
      <c r="CY79" s="1325"/>
      <c r="CZ79" s="1325"/>
      <c r="DA79" s="1325"/>
      <c r="DB79" s="1325"/>
      <c r="DC79" s="1325"/>
    </row>
    <row r="80" spans="2:107" x14ac:dyDescent="0.15">
      <c r="B80" s="397"/>
      <c r="G80" s="1320"/>
      <c r="H80" s="1320"/>
      <c r="I80" s="1329"/>
      <c r="J80" s="1329"/>
      <c r="K80" s="1332"/>
      <c r="L80" s="1332"/>
      <c r="M80" s="1332"/>
      <c r="N80" s="1332"/>
      <c r="AN80" s="1324"/>
      <c r="AO80" s="1324"/>
      <c r="AP80" s="1324"/>
      <c r="AQ80" s="1324"/>
      <c r="AR80" s="1324"/>
      <c r="AS80" s="1324"/>
      <c r="AT80" s="1324"/>
      <c r="AU80" s="1324"/>
      <c r="AV80" s="1324"/>
      <c r="AW80" s="1324"/>
      <c r="AX80" s="1324"/>
      <c r="AY80" s="1324"/>
      <c r="AZ80" s="1324"/>
      <c r="BA80" s="1324"/>
      <c r="BB80" s="1327"/>
      <c r="BC80" s="1327"/>
      <c r="BD80" s="1327"/>
      <c r="BE80" s="1327"/>
      <c r="BF80" s="1327"/>
      <c r="BG80" s="1327"/>
      <c r="BH80" s="1327"/>
      <c r="BI80" s="1327"/>
      <c r="BJ80" s="1327"/>
      <c r="BK80" s="1327"/>
      <c r="BL80" s="1327"/>
      <c r="BM80" s="1327"/>
      <c r="BN80" s="1327"/>
      <c r="BO80" s="1327"/>
      <c r="BP80" s="1325"/>
      <c r="BQ80" s="1325"/>
      <c r="BR80" s="1325"/>
      <c r="BS80" s="1325"/>
      <c r="BT80" s="1325"/>
      <c r="BU80" s="1325"/>
      <c r="BV80" s="1325"/>
      <c r="BW80" s="1325"/>
      <c r="BX80" s="1325"/>
      <c r="BY80" s="1325"/>
      <c r="BZ80" s="1325"/>
      <c r="CA80" s="1325"/>
      <c r="CB80" s="1325"/>
      <c r="CC80" s="1325"/>
      <c r="CD80" s="1325"/>
      <c r="CE80" s="1325"/>
      <c r="CF80" s="1325"/>
      <c r="CG80" s="1325"/>
      <c r="CH80" s="1325"/>
      <c r="CI80" s="1325"/>
      <c r="CJ80" s="1325"/>
      <c r="CK80" s="1325"/>
      <c r="CL80" s="1325"/>
      <c r="CM80" s="1325"/>
      <c r="CN80" s="1325"/>
      <c r="CO80" s="1325"/>
      <c r="CP80" s="1325"/>
      <c r="CQ80" s="1325"/>
      <c r="CR80" s="1325"/>
      <c r="CS80" s="1325"/>
      <c r="CT80" s="1325"/>
      <c r="CU80" s="1325"/>
      <c r="CV80" s="1325"/>
      <c r="CW80" s="1325"/>
      <c r="CX80" s="1325"/>
      <c r="CY80" s="1325"/>
      <c r="CZ80" s="1325"/>
      <c r="DA80" s="1325"/>
      <c r="DB80" s="1325"/>
      <c r="DC80" s="1325"/>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y8R6VASMsXNdoviWWNiqyhB8R25tb1YkG0UHFK/wgCrYvhQYTCISNKxFe5y8RL4/q6LneaVmCgJA6BoPqhKYkA==" saltValue="d2dkSBp+9R3X1d7R3VnLr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1">
    <pageSetUpPr fitToPage="1"/>
  </sheetPr>
  <dimension ref="A1:DR125"/>
  <sheetViews>
    <sheetView showGridLines="0" zoomScale="80" zoomScaleNormal="80"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632</v>
      </c>
    </row>
  </sheetData>
  <sheetProtection algorithmName="SHA-512" hashValue="uDvaeQAnhMFNDEip8A+ywyT/LXzIjoVVyUWnGlrGdZKeRb+32e8DRzu8qz7weJ51HY7/RjdiyT+KJZXSZgMEcg==" saltValue="SgNsKG+qVyD4fcxc3RPcSQ=="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2">
    <pageSetUpPr fitToPage="1"/>
  </sheetPr>
  <dimension ref="A1:DR125"/>
  <sheetViews>
    <sheetView showGridLines="0" zoomScale="80" zoomScaleNormal="80"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633</v>
      </c>
    </row>
  </sheetData>
  <sheetProtection algorithmName="SHA-512" hashValue="6xdyzHgiaAcpy3kn97iHnbHYeDGPzKTuocgaxT+YY7yhL27iRrQE7BvKZpcoysrI7pE/zM0KBLT1ADf56YASVA==" saltValue="0XvPx9Z3k+v1BJbF/UDa7w=="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570</v>
      </c>
      <c r="G2" s="157"/>
      <c r="H2" s="158"/>
    </row>
    <row r="3" spans="1:8" x14ac:dyDescent="0.15">
      <c r="A3" s="154" t="s">
        <v>563</v>
      </c>
      <c r="B3" s="159"/>
      <c r="C3" s="160"/>
      <c r="D3" s="161">
        <v>62743</v>
      </c>
      <c r="E3" s="162"/>
      <c r="F3" s="163">
        <v>65876</v>
      </c>
      <c r="G3" s="164"/>
      <c r="H3" s="165"/>
    </row>
    <row r="4" spans="1:8" x14ac:dyDescent="0.15">
      <c r="A4" s="166"/>
      <c r="B4" s="167"/>
      <c r="C4" s="168"/>
      <c r="D4" s="169">
        <v>46408</v>
      </c>
      <c r="E4" s="170"/>
      <c r="F4" s="171">
        <v>36484</v>
      </c>
      <c r="G4" s="172"/>
      <c r="H4" s="173"/>
    </row>
    <row r="5" spans="1:8" x14ac:dyDescent="0.15">
      <c r="A5" s="154" t="s">
        <v>565</v>
      </c>
      <c r="B5" s="159"/>
      <c r="C5" s="160"/>
      <c r="D5" s="161">
        <v>77993</v>
      </c>
      <c r="E5" s="162"/>
      <c r="F5" s="163">
        <v>68468</v>
      </c>
      <c r="G5" s="164"/>
      <c r="H5" s="165"/>
    </row>
    <row r="6" spans="1:8" x14ac:dyDescent="0.15">
      <c r="A6" s="166"/>
      <c r="B6" s="167"/>
      <c r="C6" s="168"/>
      <c r="D6" s="169">
        <v>46244</v>
      </c>
      <c r="E6" s="170"/>
      <c r="F6" s="171">
        <v>34140</v>
      </c>
      <c r="G6" s="172"/>
      <c r="H6" s="173"/>
    </row>
    <row r="7" spans="1:8" x14ac:dyDescent="0.15">
      <c r="A7" s="154" t="s">
        <v>566</v>
      </c>
      <c r="B7" s="159"/>
      <c r="C7" s="160"/>
      <c r="D7" s="161">
        <v>75825</v>
      </c>
      <c r="E7" s="162"/>
      <c r="F7" s="163">
        <v>69729</v>
      </c>
      <c r="G7" s="164"/>
      <c r="H7" s="165"/>
    </row>
    <row r="8" spans="1:8" x14ac:dyDescent="0.15">
      <c r="A8" s="166"/>
      <c r="B8" s="167"/>
      <c r="C8" s="168"/>
      <c r="D8" s="169">
        <v>55050</v>
      </c>
      <c r="E8" s="170"/>
      <c r="F8" s="171">
        <v>38908</v>
      </c>
      <c r="G8" s="172"/>
      <c r="H8" s="173"/>
    </row>
    <row r="9" spans="1:8" x14ac:dyDescent="0.15">
      <c r="A9" s="154" t="s">
        <v>567</v>
      </c>
      <c r="B9" s="159"/>
      <c r="C9" s="160"/>
      <c r="D9" s="161">
        <v>75186</v>
      </c>
      <c r="E9" s="162"/>
      <c r="F9" s="163">
        <v>74581</v>
      </c>
      <c r="G9" s="164"/>
      <c r="H9" s="165"/>
    </row>
    <row r="10" spans="1:8" x14ac:dyDescent="0.15">
      <c r="A10" s="166"/>
      <c r="B10" s="167"/>
      <c r="C10" s="168"/>
      <c r="D10" s="169">
        <v>61030</v>
      </c>
      <c r="E10" s="170"/>
      <c r="F10" s="171">
        <v>41563</v>
      </c>
      <c r="G10" s="172"/>
      <c r="H10" s="173"/>
    </row>
    <row r="11" spans="1:8" x14ac:dyDescent="0.15">
      <c r="A11" s="154" t="s">
        <v>568</v>
      </c>
      <c r="B11" s="159"/>
      <c r="C11" s="160"/>
      <c r="D11" s="161">
        <v>61321</v>
      </c>
      <c r="E11" s="162"/>
      <c r="F11" s="163">
        <v>76347</v>
      </c>
      <c r="G11" s="164"/>
      <c r="H11" s="165"/>
    </row>
    <row r="12" spans="1:8" x14ac:dyDescent="0.15">
      <c r="A12" s="166"/>
      <c r="B12" s="167"/>
      <c r="C12" s="174"/>
      <c r="D12" s="169">
        <v>37728</v>
      </c>
      <c r="E12" s="170"/>
      <c r="F12" s="171">
        <v>41762</v>
      </c>
      <c r="G12" s="172"/>
      <c r="H12" s="173"/>
    </row>
    <row r="13" spans="1:8" x14ac:dyDescent="0.15">
      <c r="A13" s="154"/>
      <c r="B13" s="159"/>
      <c r="C13" s="175"/>
      <c r="D13" s="176">
        <v>70614</v>
      </c>
      <c r="E13" s="177"/>
      <c r="F13" s="178">
        <v>71000</v>
      </c>
      <c r="G13" s="179"/>
      <c r="H13" s="165"/>
    </row>
    <row r="14" spans="1:8" x14ac:dyDescent="0.15">
      <c r="A14" s="166"/>
      <c r="B14" s="167"/>
      <c r="C14" s="168"/>
      <c r="D14" s="169">
        <v>49292</v>
      </c>
      <c r="E14" s="170"/>
      <c r="F14" s="171">
        <v>38571</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2.92</v>
      </c>
      <c r="C19" s="180">
        <f>ROUND(VALUE(SUBSTITUTE(実質収支比率等に係る経年分析!G$48,"▲","-")),2)</f>
        <v>3.01</v>
      </c>
      <c r="D19" s="180">
        <f>ROUND(VALUE(SUBSTITUTE(実質収支比率等に係る経年分析!H$48,"▲","-")),2)</f>
        <v>2.95</v>
      </c>
      <c r="E19" s="180">
        <f>ROUND(VALUE(SUBSTITUTE(実質収支比率等に係る経年分析!I$48,"▲","-")),2)</f>
        <v>4.0599999999999996</v>
      </c>
      <c r="F19" s="180">
        <f>ROUND(VALUE(SUBSTITUTE(実質収支比率等に係る経年分析!J$48,"▲","-")),2)</f>
        <v>5.63</v>
      </c>
    </row>
    <row r="20" spans="1:11" x14ac:dyDescent="0.15">
      <c r="A20" s="180" t="s">
        <v>55</v>
      </c>
      <c r="B20" s="180">
        <f>ROUND(VALUE(SUBSTITUTE(実質収支比率等に係る経年分析!F$47,"▲","-")),2)</f>
        <v>20.18</v>
      </c>
      <c r="C20" s="180">
        <f>ROUND(VALUE(SUBSTITUTE(実質収支比率等に係る経年分析!G$47,"▲","-")),2)</f>
        <v>20.84</v>
      </c>
      <c r="D20" s="180">
        <f>ROUND(VALUE(SUBSTITUTE(実質収支比率等に係る経年分析!H$47,"▲","-")),2)</f>
        <v>20.99</v>
      </c>
      <c r="E20" s="180">
        <f>ROUND(VALUE(SUBSTITUTE(実質収支比率等に係る経年分析!I$47,"▲","-")),2)</f>
        <v>18.420000000000002</v>
      </c>
      <c r="F20" s="180">
        <f>ROUND(VALUE(SUBSTITUTE(実質収支比率等に係る経年分析!J$47,"▲","-")),2)</f>
        <v>19.23</v>
      </c>
    </row>
    <row r="21" spans="1:11" x14ac:dyDescent="0.15">
      <c r="A21" s="180" t="s">
        <v>56</v>
      </c>
      <c r="B21" s="180">
        <f>IF(ISNUMBER(VALUE(SUBSTITUTE(実質収支比率等に係る経年分析!F$49,"▲","-"))),ROUND(VALUE(SUBSTITUTE(実質収支比率等に係る経年分析!F$49,"▲","-")),2),NA())</f>
        <v>0.12</v>
      </c>
      <c r="C21" s="180">
        <f>IF(ISNUMBER(VALUE(SUBSTITUTE(実質収支比率等に係る経年分析!G$49,"▲","-"))),ROUND(VALUE(SUBSTITUTE(実質収支比率等に係る経年分析!G$49,"▲","-")),2),NA())</f>
        <v>2.33</v>
      </c>
      <c r="D21" s="180">
        <f>IF(ISNUMBER(VALUE(SUBSTITUTE(実質収支比率等に係る経年分析!H$49,"▲","-"))),ROUND(VALUE(SUBSTITUTE(実質収支比率等に係る経年分析!H$49,"▲","-")),2),NA())</f>
        <v>2.67</v>
      </c>
      <c r="E21" s="180">
        <f>IF(ISNUMBER(VALUE(SUBSTITUTE(実質収支比率等に係る経年分析!I$49,"▲","-"))),ROUND(VALUE(SUBSTITUTE(実質収支比率等に係る経年分析!I$49,"▲","-")),2),NA())</f>
        <v>-0.09</v>
      </c>
      <c r="F21" s="180">
        <f>IF(ISNUMBER(VALUE(SUBSTITUTE(実質収支比率等に係る経年分析!J$49,"▲","-"))),ROUND(VALUE(SUBSTITUTE(実質収支比率等に係る経年分析!J$49,"▲","-")),2),NA())</f>
        <v>8.68</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0.4</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0.4</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0.41</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0.97</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訪問看護事業特別会計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国民健康保険診療所特別会計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後期高齢者医療事業特別会計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7.0000000000000007E-2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0.06</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0.08</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7.0000000000000007E-2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7.0000000000000007E-2</v>
      </c>
    </row>
    <row r="32" spans="1:11" x14ac:dyDescent="0.15">
      <c r="A32" s="181" t="str">
        <f>IF(連結実質赤字比率に係る赤字・黒字の構成分析!C$38="",NA(),連結実質赤字比率に係る赤字・黒字の構成分析!C$38)</f>
        <v>国民健康保険事業特別会計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0.09</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1.1599999999999999</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0.63</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0.26</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0.16</v>
      </c>
    </row>
    <row r="33" spans="1:16" x14ac:dyDescent="0.15">
      <c r="A33" s="181" t="str">
        <f>IF(連結実質赤字比率に係る赤字・黒字の構成分析!C$37="",NA(),連結実質赤字比率に係る赤字・黒字の構成分析!C$37)</f>
        <v>介護保険事業特別会計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0.28000000000000003</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0.41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0.25</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0.28999999999999998</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0.54</v>
      </c>
    </row>
    <row r="34" spans="1:16" x14ac:dyDescent="0.15">
      <c r="A34" s="181" t="str">
        <f>IF(連結実質赤字比率に係る赤字・黒字の構成分析!C$36="",NA(),連結実質赤字比率に係る赤字・黒字の構成分析!C$36)</f>
        <v>病院事業特別会計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2.6</v>
      </c>
    </row>
    <row r="35" spans="1:16" x14ac:dyDescent="0.15">
      <c r="A35" s="181" t="str">
        <f>IF(連結実質赤字比率に係る赤字・黒字の構成分析!C$35="",NA(),連結実質赤字比率に係る赤字・黒字の構成分析!C$35)</f>
        <v>水道事業特別会計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4.51</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4.3</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3.9</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3.92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5.48</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2.91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3</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2.94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4.0599999999999996</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5.63</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3735</v>
      </c>
      <c r="E42" s="182"/>
      <c r="F42" s="182"/>
      <c r="G42" s="182">
        <f>'実質公債費比率（分子）の構造'!L$52</f>
        <v>3597</v>
      </c>
      <c r="H42" s="182"/>
      <c r="I42" s="182"/>
      <c r="J42" s="182">
        <f>'実質公債費比率（分子）の構造'!M$52</f>
        <v>3632</v>
      </c>
      <c r="K42" s="182"/>
      <c r="L42" s="182"/>
      <c r="M42" s="182">
        <f>'実質公債費比率（分子）の構造'!N$52</f>
        <v>3645</v>
      </c>
      <c r="N42" s="182"/>
      <c r="O42" s="182"/>
      <c r="P42" s="182">
        <f>'実質公債費比率（分子）の構造'!O$52</f>
        <v>3437</v>
      </c>
    </row>
    <row r="43" spans="1:16" x14ac:dyDescent="0.15">
      <c r="A43" s="182" t="s">
        <v>64</v>
      </c>
      <c r="B43" s="182">
        <f>'実質公債費比率（分子）の構造'!K$51</f>
        <v>1</v>
      </c>
      <c r="C43" s="182"/>
      <c r="D43" s="182"/>
      <c r="E43" s="182">
        <f>'実質公債費比率（分子）の構造'!L$51</f>
        <v>2</v>
      </c>
      <c r="F43" s="182"/>
      <c r="G43" s="182"/>
      <c r="H43" s="182">
        <f>'実質公債費比率（分子）の構造'!M$51</f>
        <v>1</v>
      </c>
      <c r="I43" s="182"/>
      <c r="J43" s="182"/>
      <c r="K43" s="182">
        <f>'実質公債費比率（分子）の構造'!N$51</f>
        <v>1</v>
      </c>
      <c r="L43" s="182"/>
      <c r="M43" s="182"/>
      <c r="N43" s="182">
        <f>'実質公債費比率（分子）の構造'!O$51</f>
        <v>1</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212</v>
      </c>
      <c r="C45" s="182"/>
      <c r="D45" s="182"/>
      <c r="E45" s="182">
        <f>'実質公債費比率（分子）の構造'!L$49</f>
        <v>213</v>
      </c>
      <c r="F45" s="182"/>
      <c r="G45" s="182"/>
      <c r="H45" s="182">
        <f>'実質公債費比率（分子）の構造'!M$49</f>
        <v>213</v>
      </c>
      <c r="I45" s="182"/>
      <c r="J45" s="182"/>
      <c r="K45" s="182">
        <f>'実質公債費比率（分子）の構造'!N$49</f>
        <v>213</v>
      </c>
      <c r="L45" s="182"/>
      <c r="M45" s="182"/>
      <c r="N45" s="182">
        <f>'実質公債費比率（分子）の構造'!O$49</f>
        <v>226</v>
      </c>
      <c r="O45" s="182"/>
      <c r="P45" s="182"/>
    </row>
    <row r="46" spans="1:16" x14ac:dyDescent="0.15">
      <c r="A46" s="182" t="s">
        <v>67</v>
      </c>
      <c r="B46" s="182">
        <f>'実質公債費比率（分子）の構造'!K$48</f>
        <v>1957</v>
      </c>
      <c r="C46" s="182"/>
      <c r="D46" s="182"/>
      <c r="E46" s="182">
        <f>'実質公債費比率（分子）の構造'!L$48</f>
        <v>1922</v>
      </c>
      <c r="F46" s="182"/>
      <c r="G46" s="182"/>
      <c r="H46" s="182">
        <f>'実質公債費比率（分子）の構造'!M$48</f>
        <v>1883</v>
      </c>
      <c r="I46" s="182"/>
      <c r="J46" s="182"/>
      <c r="K46" s="182">
        <f>'実質公債費比率（分子）の構造'!N$48</f>
        <v>1826</v>
      </c>
      <c r="L46" s="182"/>
      <c r="M46" s="182"/>
      <c r="N46" s="182">
        <f>'実質公債費比率（分子）の構造'!O$48</f>
        <v>1387</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3221</v>
      </c>
      <c r="C49" s="182"/>
      <c r="D49" s="182"/>
      <c r="E49" s="182">
        <f>'実質公債費比率（分子）の構造'!L$45</f>
        <v>2763</v>
      </c>
      <c r="F49" s="182"/>
      <c r="G49" s="182"/>
      <c r="H49" s="182">
        <f>'実質公債費比率（分子）の構造'!M$45</f>
        <v>2581</v>
      </c>
      <c r="I49" s="182"/>
      <c r="J49" s="182"/>
      <c r="K49" s="182">
        <f>'実質公債費比率（分子）の構造'!N$45</f>
        <v>2601</v>
      </c>
      <c r="L49" s="182"/>
      <c r="M49" s="182"/>
      <c r="N49" s="182">
        <f>'実質公債費比率（分子）の構造'!O$45</f>
        <v>2492</v>
      </c>
      <c r="O49" s="182"/>
      <c r="P49" s="182"/>
    </row>
    <row r="50" spans="1:16" x14ac:dyDescent="0.15">
      <c r="A50" s="182" t="s">
        <v>71</v>
      </c>
      <c r="B50" s="182" t="e">
        <f>NA()</f>
        <v>#N/A</v>
      </c>
      <c r="C50" s="182">
        <f>IF(ISNUMBER('実質公債費比率（分子）の構造'!K$53),'実質公債費比率（分子）の構造'!K$53,NA())</f>
        <v>1656</v>
      </c>
      <c r="D50" s="182" t="e">
        <f>NA()</f>
        <v>#N/A</v>
      </c>
      <c r="E50" s="182" t="e">
        <f>NA()</f>
        <v>#N/A</v>
      </c>
      <c r="F50" s="182">
        <f>IF(ISNUMBER('実質公債費比率（分子）の構造'!L$53),'実質公債費比率（分子）の構造'!L$53,NA())</f>
        <v>1303</v>
      </c>
      <c r="G50" s="182" t="e">
        <f>NA()</f>
        <v>#N/A</v>
      </c>
      <c r="H50" s="182" t="e">
        <f>NA()</f>
        <v>#N/A</v>
      </c>
      <c r="I50" s="182">
        <f>IF(ISNUMBER('実質公債費比率（分子）の構造'!M$53),'実質公債費比率（分子）の構造'!M$53,NA())</f>
        <v>1046</v>
      </c>
      <c r="J50" s="182" t="e">
        <f>NA()</f>
        <v>#N/A</v>
      </c>
      <c r="K50" s="182" t="e">
        <f>NA()</f>
        <v>#N/A</v>
      </c>
      <c r="L50" s="182">
        <f>IF(ISNUMBER('実質公債費比率（分子）の構造'!N$53),'実質公債費比率（分子）の構造'!N$53,NA())</f>
        <v>996</v>
      </c>
      <c r="M50" s="182" t="e">
        <f>NA()</f>
        <v>#N/A</v>
      </c>
      <c r="N50" s="182" t="e">
        <f>NA()</f>
        <v>#N/A</v>
      </c>
      <c r="O50" s="182">
        <f>IF(ISNUMBER('実質公債費比率（分子）の構造'!O$53),'実質公債費比率（分子）の構造'!O$53,NA())</f>
        <v>669</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39398</v>
      </c>
      <c r="E56" s="181"/>
      <c r="F56" s="181"/>
      <c r="G56" s="181">
        <f>'将来負担比率（分子）の構造'!J$52</f>
        <v>38277</v>
      </c>
      <c r="H56" s="181"/>
      <c r="I56" s="181"/>
      <c r="J56" s="181">
        <f>'将来負担比率（分子）の構造'!K$52</f>
        <v>37151</v>
      </c>
      <c r="K56" s="181"/>
      <c r="L56" s="181"/>
      <c r="M56" s="181">
        <f>'将来負担比率（分子）の構造'!L$52</f>
        <v>36186</v>
      </c>
      <c r="N56" s="181"/>
      <c r="O56" s="181"/>
      <c r="P56" s="181">
        <f>'将来負担比率（分子）の構造'!M$52</f>
        <v>35767</v>
      </c>
    </row>
    <row r="57" spans="1:16" x14ac:dyDescent="0.15">
      <c r="A57" s="181" t="s">
        <v>42</v>
      </c>
      <c r="B57" s="181"/>
      <c r="C57" s="181"/>
      <c r="D57" s="181">
        <f>'将来負担比率（分子）の構造'!I$51</f>
        <v>2313</v>
      </c>
      <c r="E57" s="181"/>
      <c r="F57" s="181"/>
      <c r="G57" s="181">
        <f>'将来負担比率（分子）の構造'!J$51</f>
        <v>2132</v>
      </c>
      <c r="H57" s="181"/>
      <c r="I57" s="181"/>
      <c r="J57" s="181">
        <f>'将来負担比率（分子）の構造'!K$51</f>
        <v>1956</v>
      </c>
      <c r="K57" s="181"/>
      <c r="L57" s="181"/>
      <c r="M57" s="181">
        <f>'将来負担比率（分子）の構造'!L$51</f>
        <v>571</v>
      </c>
      <c r="N57" s="181"/>
      <c r="O57" s="181"/>
      <c r="P57" s="181">
        <f>'将来負担比率（分子）の構造'!M$51</f>
        <v>490</v>
      </c>
    </row>
    <row r="58" spans="1:16" x14ac:dyDescent="0.15">
      <c r="A58" s="181" t="s">
        <v>41</v>
      </c>
      <c r="B58" s="181"/>
      <c r="C58" s="181"/>
      <c r="D58" s="181">
        <f>'将来負担比率（分子）の構造'!I$50</f>
        <v>5688</v>
      </c>
      <c r="E58" s="181"/>
      <c r="F58" s="181"/>
      <c r="G58" s="181">
        <f>'将来負担比率（分子）の構造'!J$50</f>
        <v>5692</v>
      </c>
      <c r="H58" s="181"/>
      <c r="I58" s="181"/>
      <c r="J58" s="181">
        <f>'将来負担比率（分子）の構造'!K$50</f>
        <v>5997</v>
      </c>
      <c r="K58" s="181"/>
      <c r="L58" s="181"/>
      <c r="M58" s="181">
        <f>'将来負担比率（分子）の構造'!L$50</f>
        <v>5628</v>
      </c>
      <c r="N58" s="181"/>
      <c r="O58" s="181"/>
      <c r="P58" s="181">
        <f>'将来負担比率（分子）の構造'!M$50</f>
        <v>5940</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2773</v>
      </c>
      <c r="C62" s="181"/>
      <c r="D62" s="181"/>
      <c r="E62" s="181">
        <f>'将来負担比率（分子）の構造'!J$45</f>
        <v>2909</v>
      </c>
      <c r="F62" s="181"/>
      <c r="G62" s="181"/>
      <c r="H62" s="181">
        <f>'将来負担比率（分子）の構造'!K$45</f>
        <v>2658</v>
      </c>
      <c r="I62" s="181"/>
      <c r="J62" s="181"/>
      <c r="K62" s="181">
        <f>'将来負担比率（分子）の構造'!L$45</f>
        <v>2720</v>
      </c>
      <c r="L62" s="181"/>
      <c r="M62" s="181"/>
      <c r="N62" s="181">
        <f>'将来負担比率（分子）の構造'!M$45</f>
        <v>2778</v>
      </c>
      <c r="O62" s="181"/>
      <c r="P62" s="181"/>
    </row>
    <row r="63" spans="1:16" x14ac:dyDescent="0.15">
      <c r="A63" s="181" t="s">
        <v>34</v>
      </c>
      <c r="B63" s="181">
        <f>'将来負担比率（分子）の構造'!I$44</f>
        <v>2035</v>
      </c>
      <c r="C63" s="181"/>
      <c r="D63" s="181"/>
      <c r="E63" s="181">
        <f>'将来負担比率（分子）の構造'!J$44</f>
        <v>1839</v>
      </c>
      <c r="F63" s="181"/>
      <c r="G63" s="181"/>
      <c r="H63" s="181">
        <f>'将来負担比率（分子）の構造'!K$44</f>
        <v>1642</v>
      </c>
      <c r="I63" s="181"/>
      <c r="J63" s="181"/>
      <c r="K63" s="181">
        <f>'将来負担比率（分子）の構造'!L$44</f>
        <v>1443</v>
      </c>
      <c r="L63" s="181"/>
      <c r="M63" s="181"/>
      <c r="N63" s="181">
        <f>'将来負担比率（分子）の構造'!M$44</f>
        <v>1323</v>
      </c>
      <c r="O63" s="181"/>
      <c r="P63" s="181"/>
    </row>
    <row r="64" spans="1:16" x14ac:dyDescent="0.15">
      <c r="A64" s="181" t="s">
        <v>33</v>
      </c>
      <c r="B64" s="181">
        <f>'将来負担比率（分子）の構造'!I$43</f>
        <v>25625</v>
      </c>
      <c r="C64" s="181"/>
      <c r="D64" s="181"/>
      <c r="E64" s="181">
        <f>'将来負担比率（分子）の構造'!J$43</f>
        <v>23840</v>
      </c>
      <c r="F64" s="181"/>
      <c r="G64" s="181"/>
      <c r="H64" s="181">
        <f>'将来負担比率（分子）の構造'!K$43</f>
        <v>21797</v>
      </c>
      <c r="I64" s="181"/>
      <c r="J64" s="181"/>
      <c r="K64" s="181">
        <f>'将来負担比率（分子）の構造'!L$43</f>
        <v>20252</v>
      </c>
      <c r="L64" s="181"/>
      <c r="M64" s="181"/>
      <c r="N64" s="181">
        <f>'将来負担比率（分子）の構造'!M$43</f>
        <v>17444</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30009</v>
      </c>
      <c r="C66" s="181"/>
      <c r="D66" s="181"/>
      <c r="E66" s="181">
        <f>'将来負担比率（分子）の構造'!J$41</f>
        <v>30258</v>
      </c>
      <c r="F66" s="181"/>
      <c r="G66" s="181"/>
      <c r="H66" s="181">
        <f>'将来負担比率（分子）の構造'!K$41</f>
        <v>30655</v>
      </c>
      <c r="I66" s="181"/>
      <c r="J66" s="181"/>
      <c r="K66" s="181">
        <f>'将来負担比率（分子）の構造'!L$41</f>
        <v>31076</v>
      </c>
      <c r="L66" s="181"/>
      <c r="M66" s="181"/>
      <c r="N66" s="181">
        <f>'将来負担比率（分子）の構造'!M$41</f>
        <v>30309</v>
      </c>
      <c r="O66" s="181"/>
      <c r="P66" s="181"/>
    </row>
    <row r="67" spans="1:16" x14ac:dyDescent="0.15">
      <c r="A67" s="181" t="s">
        <v>75</v>
      </c>
      <c r="B67" s="181" t="e">
        <f>NA()</f>
        <v>#N/A</v>
      </c>
      <c r="C67" s="181">
        <f>IF(ISNUMBER('将来負担比率（分子）の構造'!I$53), IF('将来負担比率（分子）の構造'!I$53 &lt; 0, 0, '将来負担比率（分子）の構造'!I$53), NA())</f>
        <v>13043</v>
      </c>
      <c r="D67" s="181" t="e">
        <f>NA()</f>
        <v>#N/A</v>
      </c>
      <c r="E67" s="181" t="e">
        <f>NA()</f>
        <v>#N/A</v>
      </c>
      <c r="F67" s="181">
        <f>IF(ISNUMBER('将来負担比率（分子）の構造'!J$53), IF('将来負担比率（分子）の構造'!J$53 &lt; 0, 0, '将来負担比率（分子）の構造'!J$53), NA())</f>
        <v>12744</v>
      </c>
      <c r="G67" s="181" t="e">
        <f>NA()</f>
        <v>#N/A</v>
      </c>
      <c r="H67" s="181" t="e">
        <f>NA()</f>
        <v>#N/A</v>
      </c>
      <c r="I67" s="181">
        <f>IF(ISNUMBER('将来負担比率（分子）の構造'!K$53), IF('将来負担比率（分子）の構造'!K$53 &lt; 0, 0, '将来負担比率（分子）の構造'!K$53), NA())</f>
        <v>11647</v>
      </c>
      <c r="J67" s="181" t="e">
        <f>NA()</f>
        <v>#N/A</v>
      </c>
      <c r="K67" s="181" t="e">
        <f>NA()</f>
        <v>#N/A</v>
      </c>
      <c r="L67" s="181">
        <f>IF(ISNUMBER('将来負担比率（分子）の構造'!L$53), IF('将来負担比率（分子）の構造'!L$53 &lt; 0, 0, '将来負担比率（分子）の構造'!L$53), NA())</f>
        <v>13106</v>
      </c>
      <c r="M67" s="181" t="e">
        <f>NA()</f>
        <v>#N/A</v>
      </c>
      <c r="N67" s="181" t="e">
        <f>NA()</f>
        <v>#N/A</v>
      </c>
      <c r="O67" s="181">
        <f>IF(ISNUMBER('将来負担比率（分子）の構造'!M$53), IF('将来負担比率（分子）の構造'!M$53 &lt; 0, 0, '将来負担比率（分子）の構造'!M$53), NA())</f>
        <v>9656</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3110</v>
      </c>
      <c r="C72" s="185">
        <f>基金残高に係る経年分析!G55</f>
        <v>2716</v>
      </c>
      <c r="D72" s="185">
        <f>基金残高に係る経年分析!H55</f>
        <v>2868</v>
      </c>
    </row>
    <row r="73" spans="1:16" x14ac:dyDescent="0.15">
      <c r="A73" s="184" t="s">
        <v>78</v>
      </c>
      <c r="B73" s="185">
        <f>基金残高に係る経年分析!F56</f>
        <v>177</v>
      </c>
      <c r="C73" s="185">
        <f>基金残高に係る経年分析!G56</f>
        <v>169</v>
      </c>
      <c r="D73" s="185">
        <f>基金残高に係る経年分析!H56</f>
        <v>199</v>
      </c>
    </row>
    <row r="74" spans="1:16" x14ac:dyDescent="0.15">
      <c r="A74" s="184" t="s">
        <v>79</v>
      </c>
      <c r="B74" s="185">
        <f>基金残高に係る経年分析!F57</f>
        <v>4170</v>
      </c>
      <c r="C74" s="185">
        <f>基金残高に係る経年分析!G57</f>
        <v>3990</v>
      </c>
      <c r="D74" s="185">
        <f>基金残高に係る経年分析!H57</f>
        <v>4132</v>
      </c>
    </row>
  </sheetData>
  <sheetProtection algorithmName="SHA-512" hashValue="0dCBjIJshs5zYWRDksSLo9JYHEfstYop4cLTVfodu+EfKMF+cYJ/KNj7RI62KC+MjNxGFIaK1ro91xikJMTFfQ==" saltValue="YncCQ5uiA8LjURakC4UIH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215</v>
      </c>
      <c r="DI1" s="662"/>
      <c r="DJ1" s="662"/>
      <c r="DK1" s="662"/>
      <c r="DL1" s="662"/>
      <c r="DM1" s="662"/>
      <c r="DN1" s="663"/>
      <c r="DO1" s="226"/>
      <c r="DP1" s="661" t="s">
        <v>216</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15">
      <c r="B2" s="227" t="s">
        <v>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4" t="s">
        <v>218</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219</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220</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15">
      <c r="B4" s="664" t="s">
        <v>1</v>
      </c>
      <c r="C4" s="665"/>
      <c r="D4" s="665"/>
      <c r="E4" s="665"/>
      <c r="F4" s="665"/>
      <c r="G4" s="665"/>
      <c r="H4" s="665"/>
      <c r="I4" s="665"/>
      <c r="J4" s="665"/>
      <c r="K4" s="665"/>
      <c r="L4" s="665"/>
      <c r="M4" s="665"/>
      <c r="N4" s="665"/>
      <c r="O4" s="665"/>
      <c r="P4" s="665"/>
      <c r="Q4" s="666"/>
      <c r="R4" s="664" t="s">
        <v>221</v>
      </c>
      <c r="S4" s="665"/>
      <c r="T4" s="665"/>
      <c r="U4" s="665"/>
      <c r="V4" s="665"/>
      <c r="W4" s="665"/>
      <c r="X4" s="665"/>
      <c r="Y4" s="666"/>
      <c r="Z4" s="664" t="s">
        <v>222</v>
      </c>
      <c r="AA4" s="665"/>
      <c r="AB4" s="665"/>
      <c r="AC4" s="666"/>
      <c r="AD4" s="664" t="s">
        <v>223</v>
      </c>
      <c r="AE4" s="665"/>
      <c r="AF4" s="665"/>
      <c r="AG4" s="665"/>
      <c r="AH4" s="665"/>
      <c r="AI4" s="665"/>
      <c r="AJ4" s="665"/>
      <c r="AK4" s="666"/>
      <c r="AL4" s="664" t="s">
        <v>222</v>
      </c>
      <c r="AM4" s="665"/>
      <c r="AN4" s="665"/>
      <c r="AO4" s="666"/>
      <c r="AP4" s="670" t="s">
        <v>224</v>
      </c>
      <c r="AQ4" s="670"/>
      <c r="AR4" s="670"/>
      <c r="AS4" s="670"/>
      <c r="AT4" s="670"/>
      <c r="AU4" s="670"/>
      <c r="AV4" s="670"/>
      <c r="AW4" s="670"/>
      <c r="AX4" s="670"/>
      <c r="AY4" s="670"/>
      <c r="AZ4" s="670"/>
      <c r="BA4" s="670"/>
      <c r="BB4" s="670"/>
      <c r="BC4" s="670"/>
      <c r="BD4" s="670"/>
      <c r="BE4" s="670"/>
      <c r="BF4" s="670"/>
      <c r="BG4" s="670" t="s">
        <v>225</v>
      </c>
      <c r="BH4" s="670"/>
      <c r="BI4" s="670"/>
      <c r="BJ4" s="670"/>
      <c r="BK4" s="670"/>
      <c r="BL4" s="670"/>
      <c r="BM4" s="670"/>
      <c r="BN4" s="670"/>
      <c r="BO4" s="670" t="s">
        <v>222</v>
      </c>
      <c r="BP4" s="670"/>
      <c r="BQ4" s="670"/>
      <c r="BR4" s="670"/>
      <c r="BS4" s="670" t="s">
        <v>226</v>
      </c>
      <c r="BT4" s="670"/>
      <c r="BU4" s="670"/>
      <c r="BV4" s="670"/>
      <c r="BW4" s="670"/>
      <c r="BX4" s="670"/>
      <c r="BY4" s="670"/>
      <c r="BZ4" s="670"/>
      <c r="CA4" s="670"/>
      <c r="CB4" s="670"/>
      <c r="CD4" s="667" t="s">
        <v>227</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15">
      <c r="B5" s="671" t="s">
        <v>228</v>
      </c>
      <c r="C5" s="672"/>
      <c r="D5" s="672"/>
      <c r="E5" s="672"/>
      <c r="F5" s="672"/>
      <c r="G5" s="672"/>
      <c r="H5" s="672"/>
      <c r="I5" s="672"/>
      <c r="J5" s="672"/>
      <c r="K5" s="672"/>
      <c r="L5" s="672"/>
      <c r="M5" s="672"/>
      <c r="N5" s="672"/>
      <c r="O5" s="672"/>
      <c r="P5" s="672"/>
      <c r="Q5" s="673"/>
      <c r="R5" s="674">
        <v>4427370</v>
      </c>
      <c r="S5" s="675"/>
      <c r="T5" s="675"/>
      <c r="U5" s="675"/>
      <c r="V5" s="675"/>
      <c r="W5" s="675"/>
      <c r="X5" s="675"/>
      <c r="Y5" s="676"/>
      <c r="Z5" s="677">
        <v>14.8</v>
      </c>
      <c r="AA5" s="677"/>
      <c r="AB5" s="677"/>
      <c r="AC5" s="677"/>
      <c r="AD5" s="678">
        <v>4426366</v>
      </c>
      <c r="AE5" s="678"/>
      <c r="AF5" s="678"/>
      <c r="AG5" s="678"/>
      <c r="AH5" s="678"/>
      <c r="AI5" s="678"/>
      <c r="AJ5" s="678"/>
      <c r="AK5" s="678"/>
      <c r="AL5" s="679">
        <v>30.5</v>
      </c>
      <c r="AM5" s="680"/>
      <c r="AN5" s="680"/>
      <c r="AO5" s="681"/>
      <c r="AP5" s="671" t="s">
        <v>229</v>
      </c>
      <c r="AQ5" s="672"/>
      <c r="AR5" s="672"/>
      <c r="AS5" s="672"/>
      <c r="AT5" s="672"/>
      <c r="AU5" s="672"/>
      <c r="AV5" s="672"/>
      <c r="AW5" s="672"/>
      <c r="AX5" s="672"/>
      <c r="AY5" s="672"/>
      <c r="AZ5" s="672"/>
      <c r="BA5" s="672"/>
      <c r="BB5" s="672"/>
      <c r="BC5" s="672"/>
      <c r="BD5" s="672"/>
      <c r="BE5" s="672"/>
      <c r="BF5" s="673"/>
      <c r="BG5" s="685">
        <v>4426007</v>
      </c>
      <c r="BH5" s="686"/>
      <c r="BI5" s="686"/>
      <c r="BJ5" s="686"/>
      <c r="BK5" s="686"/>
      <c r="BL5" s="686"/>
      <c r="BM5" s="686"/>
      <c r="BN5" s="687"/>
      <c r="BO5" s="688">
        <v>100</v>
      </c>
      <c r="BP5" s="688"/>
      <c r="BQ5" s="688"/>
      <c r="BR5" s="688"/>
      <c r="BS5" s="689" t="s">
        <v>174</v>
      </c>
      <c r="BT5" s="689"/>
      <c r="BU5" s="689"/>
      <c r="BV5" s="689"/>
      <c r="BW5" s="689"/>
      <c r="BX5" s="689"/>
      <c r="BY5" s="689"/>
      <c r="BZ5" s="689"/>
      <c r="CA5" s="689"/>
      <c r="CB5" s="693"/>
      <c r="CD5" s="667" t="s">
        <v>224</v>
      </c>
      <c r="CE5" s="668"/>
      <c r="CF5" s="668"/>
      <c r="CG5" s="668"/>
      <c r="CH5" s="668"/>
      <c r="CI5" s="668"/>
      <c r="CJ5" s="668"/>
      <c r="CK5" s="668"/>
      <c r="CL5" s="668"/>
      <c r="CM5" s="668"/>
      <c r="CN5" s="668"/>
      <c r="CO5" s="668"/>
      <c r="CP5" s="668"/>
      <c r="CQ5" s="669"/>
      <c r="CR5" s="667" t="s">
        <v>230</v>
      </c>
      <c r="CS5" s="668"/>
      <c r="CT5" s="668"/>
      <c r="CU5" s="668"/>
      <c r="CV5" s="668"/>
      <c r="CW5" s="668"/>
      <c r="CX5" s="668"/>
      <c r="CY5" s="669"/>
      <c r="CZ5" s="667" t="s">
        <v>222</v>
      </c>
      <c r="DA5" s="668"/>
      <c r="DB5" s="668"/>
      <c r="DC5" s="669"/>
      <c r="DD5" s="667" t="s">
        <v>231</v>
      </c>
      <c r="DE5" s="668"/>
      <c r="DF5" s="668"/>
      <c r="DG5" s="668"/>
      <c r="DH5" s="668"/>
      <c r="DI5" s="668"/>
      <c r="DJ5" s="668"/>
      <c r="DK5" s="668"/>
      <c r="DL5" s="668"/>
      <c r="DM5" s="668"/>
      <c r="DN5" s="668"/>
      <c r="DO5" s="668"/>
      <c r="DP5" s="669"/>
      <c r="DQ5" s="667" t="s">
        <v>232</v>
      </c>
      <c r="DR5" s="668"/>
      <c r="DS5" s="668"/>
      <c r="DT5" s="668"/>
      <c r="DU5" s="668"/>
      <c r="DV5" s="668"/>
      <c r="DW5" s="668"/>
      <c r="DX5" s="668"/>
      <c r="DY5" s="668"/>
      <c r="DZ5" s="668"/>
      <c r="EA5" s="668"/>
      <c r="EB5" s="668"/>
      <c r="EC5" s="669"/>
    </row>
    <row r="6" spans="2:143" ht="11.25" customHeight="1" x14ac:dyDescent="0.15">
      <c r="B6" s="682" t="s">
        <v>233</v>
      </c>
      <c r="C6" s="683"/>
      <c r="D6" s="683"/>
      <c r="E6" s="683"/>
      <c r="F6" s="683"/>
      <c r="G6" s="683"/>
      <c r="H6" s="683"/>
      <c r="I6" s="683"/>
      <c r="J6" s="683"/>
      <c r="K6" s="683"/>
      <c r="L6" s="683"/>
      <c r="M6" s="683"/>
      <c r="N6" s="683"/>
      <c r="O6" s="683"/>
      <c r="P6" s="683"/>
      <c r="Q6" s="684"/>
      <c r="R6" s="685">
        <v>292337</v>
      </c>
      <c r="S6" s="686"/>
      <c r="T6" s="686"/>
      <c r="U6" s="686"/>
      <c r="V6" s="686"/>
      <c r="W6" s="686"/>
      <c r="X6" s="686"/>
      <c r="Y6" s="687"/>
      <c r="Z6" s="688">
        <v>1</v>
      </c>
      <c r="AA6" s="688"/>
      <c r="AB6" s="688"/>
      <c r="AC6" s="688"/>
      <c r="AD6" s="689">
        <v>292337</v>
      </c>
      <c r="AE6" s="689"/>
      <c r="AF6" s="689"/>
      <c r="AG6" s="689"/>
      <c r="AH6" s="689"/>
      <c r="AI6" s="689"/>
      <c r="AJ6" s="689"/>
      <c r="AK6" s="689"/>
      <c r="AL6" s="690">
        <v>2</v>
      </c>
      <c r="AM6" s="691"/>
      <c r="AN6" s="691"/>
      <c r="AO6" s="692"/>
      <c r="AP6" s="682" t="s">
        <v>234</v>
      </c>
      <c r="AQ6" s="683"/>
      <c r="AR6" s="683"/>
      <c r="AS6" s="683"/>
      <c r="AT6" s="683"/>
      <c r="AU6" s="683"/>
      <c r="AV6" s="683"/>
      <c r="AW6" s="683"/>
      <c r="AX6" s="683"/>
      <c r="AY6" s="683"/>
      <c r="AZ6" s="683"/>
      <c r="BA6" s="683"/>
      <c r="BB6" s="683"/>
      <c r="BC6" s="683"/>
      <c r="BD6" s="683"/>
      <c r="BE6" s="683"/>
      <c r="BF6" s="684"/>
      <c r="BG6" s="685">
        <v>4426007</v>
      </c>
      <c r="BH6" s="686"/>
      <c r="BI6" s="686"/>
      <c r="BJ6" s="686"/>
      <c r="BK6" s="686"/>
      <c r="BL6" s="686"/>
      <c r="BM6" s="686"/>
      <c r="BN6" s="687"/>
      <c r="BO6" s="688">
        <v>100</v>
      </c>
      <c r="BP6" s="688"/>
      <c r="BQ6" s="688"/>
      <c r="BR6" s="688"/>
      <c r="BS6" s="689" t="s">
        <v>174</v>
      </c>
      <c r="BT6" s="689"/>
      <c r="BU6" s="689"/>
      <c r="BV6" s="689"/>
      <c r="BW6" s="689"/>
      <c r="BX6" s="689"/>
      <c r="BY6" s="689"/>
      <c r="BZ6" s="689"/>
      <c r="CA6" s="689"/>
      <c r="CB6" s="693"/>
      <c r="CD6" s="696" t="s">
        <v>235</v>
      </c>
      <c r="CE6" s="697"/>
      <c r="CF6" s="697"/>
      <c r="CG6" s="697"/>
      <c r="CH6" s="697"/>
      <c r="CI6" s="697"/>
      <c r="CJ6" s="697"/>
      <c r="CK6" s="697"/>
      <c r="CL6" s="697"/>
      <c r="CM6" s="697"/>
      <c r="CN6" s="697"/>
      <c r="CO6" s="697"/>
      <c r="CP6" s="697"/>
      <c r="CQ6" s="698"/>
      <c r="CR6" s="685">
        <v>148079</v>
      </c>
      <c r="CS6" s="686"/>
      <c r="CT6" s="686"/>
      <c r="CU6" s="686"/>
      <c r="CV6" s="686"/>
      <c r="CW6" s="686"/>
      <c r="CX6" s="686"/>
      <c r="CY6" s="687"/>
      <c r="CZ6" s="679">
        <v>0.5</v>
      </c>
      <c r="DA6" s="680"/>
      <c r="DB6" s="680"/>
      <c r="DC6" s="699"/>
      <c r="DD6" s="694" t="s">
        <v>137</v>
      </c>
      <c r="DE6" s="686"/>
      <c r="DF6" s="686"/>
      <c r="DG6" s="686"/>
      <c r="DH6" s="686"/>
      <c r="DI6" s="686"/>
      <c r="DJ6" s="686"/>
      <c r="DK6" s="686"/>
      <c r="DL6" s="686"/>
      <c r="DM6" s="686"/>
      <c r="DN6" s="686"/>
      <c r="DO6" s="686"/>
      <c r="DP6" s="687"/>
      <c r="DQ6" s="694">
        <v>148079</v>
      </c>
      <c r="DR6" s="686"/>
      <c r="DS6" s="686"/>
      <c r="DT6" s="686"/>
      <c r="DU6" s="686"/>
      <c r="DV6" s="686"/>
      <c r="DW6" s="686"/>
      <c r="DX6" s="686"/>
      <c r="DY6" s="686"/>
      <c r="DZ6" s="686"/>
      <c r="EA6" s="686"/>
      <c r="EB6" s="686"/>
      <c r="EC6" s="695"/>
    </row>
    <row r="7" spans="2:143" ht="11.25" customHeight="1" x14ac:dyDescent="0.15">
      <c r="B7" s="682" t="s">
        <v>236</v>
      </c>
      <c r="C7" s="683"/>
      <c r="D7" s="683"/>
      <c r="E7" s="683"/>
      <c r="F7" s="683"/>
      <c r="G7" s="683"/>
      <c r="H7" s="683"/>
      <c r="I7" s="683"/>
      <c r="J7" s="683"/>
      <c r="K7" s="683"/>
      <c r="L7" s="683"/>
      <c r="M7" s="683"/>
      <c r="N7" s="683"/>
      <c r="O7" s="683"/>
      <c r="P7" s="683"/>
      <c r="Q7" s="684"/>
      <c r="R7" s="685">
        <v>4697</v>
      </c>
      <c r="S7" s="686"/>
      <c r="T7" s="686"/>
      <c r="U7" s="686"/>
      <c r="V7" s="686"/>
      <c r="W7" s="686"/>
      <c r="X7" s="686"/>
      <c r="Y7" s="687"/>
      <c r="Z7" s="688">
        <v>0</v>
      </c>
      <c r="AA7" s="688"/>
      <c r="AB7" s="688"/>
      <c r="AC7" s="688"/>
      <c r="AD7" s="689">
        <v>4697</v>
      </c>
      <c r="AE7" s="689"/>
      <c r="AF7" s="689"/>
      <c r="AG7" s="689"/>
      <c r="AH7" s="689"/>
      <c r="AI7" s="689"/>
      <c r="AJ7" s="689"/>
      <c r="AK7" s="689"/>
      <c r="AL7" s="690">
        <v>0</v>
      </c>
      <c r="AM7" s="691"/>
      <c r="AN7" s="691"/>
      <c r="AO7" s="692"/>
      <c r="AP7" s="682" t="s">
        <v>237</v>
      </c>
      <c r="AQ7" s="683"/>
      <c r="AR7" s="683"/>
      <c r="AS7" s="683"/>
      <c r="AT7" s="683"/>
      <c r="AU7" s="683"/>
      <c r="AV7" s="683"/>
      <c r="AW7" s="683"/>
      <c r="AX7" s="683"/>
      <c r="AY7" s="683"/>
      <c r="AZ7" s="683"/>
      <c r="BA7" s="683"/>
      <c r="BB7" s="683"/>
      <c r="BC7" s="683"/>
      <c r="BD7" s="683"/>
      <c r="BE7" s="683"/>
      <c r="BF7" s="684"/>
      <c r="BG7" s="685">
        <v>1752929</v>
      </c>
      <c r="BH7" s="686"/>
      <c r="BI7" s="686"/>
      <c r="BJ7" s="686"/>
      <c r="BK7" s="686"/>
      <c r="BL7" s="686"/>
      <c r="BM7" s="686"/>
      <c r="BN7" s="687"/>
      <c r="BO7" s="688">
        <v>39.6</v>
      </c>
      <c r="BP7" s="688"/>
      <c r="BQ7" s="688"/>
      <c r="BR7" s="688"/>
      <c r="BS7" s="689" t="s">
        <v>129</v>
      </c>
      <c r="BT7" s="689"/>
      <c r="BU7" s="689"/>
      <c r="BV7" s="689"/>
      <c r="BW7" s="689"/>
      <c r="BX7" s="689"/>
      <c r="BY7" s="689"/>
      <c r="BZ7" s="689"/>
      <c r="CA7" s="689"/>
      <c r="CB7" s="693"/>
      <c r="CD7" s="700" t="s">
        <v>238</v>
      </c>
      <c r="CE7" s="701"/>
      <c r="CF7" s="701"/>
      <c r="CG7" s="701"/>
      <c r="CH7" s="701"/>
      <c r="CI7" s="701"/>
      <c r="CJ7" s="701"/>
      <c r="CK7" s="701"/>
      <c r="CL7" s="701"/>
      <c r="CM7" s="701"/>
      <c r="CN7" s="701"/>
      <c r="CO7" s="701"/>
      <c r="CP7" s="701"/>
      <c r="CQ7" s="702"/>
      <c r="CR7" s="685">
        <v>7031360</v>
      </c>
      <c r="CS7" s="686"/>
      <c r="CT7" s="686"/>
      <c r="CU7" s="686"/>
      <c r="CV7" s="686"/>
      <c r="CW7" s="686"/>
      <c r="CX7" s="686"/>
      <c r="CY7" s="687"/>
      <c r="CZ7" s="688">
        <v>24.2</v>
      </c>
      <c r="DA7" s="688"/>
      <c r="DB7" s="688"/>
      <c r="DC7" s="688"/>
      <c r="DD7" s="694">
        <v>569017</v>
      </c>
      <c r="DE7" s="686"/>
      <c r="DF7" s="686"/>
      <c r="DG7" s="686"/>
      <c r="DH7" s="686"/>
      <c r="DI7" s="686"/>
      <c r="DJ7" s="686"/>
      <c r="DK7" s="686"/>
      <c r="DL7" s="686"/>
      <c r="DM7" s="686"/>
      <c r="DN7" s="686"/>
      <c r="DO7" s="686"/>
      <c r="DP7" s="687"/>
      <c r="DQ7" s="694">
        <v>2192106</v>
      </c>
      <c r="DR7" s="686"/>
      <c r="DS7" s="686"/>
      <c r="DT7" s="686"/>
      <c r="DU7" s="686"/>
      <c r="DV7" s="686"/>
      <c r="DW7" s="686"/>
      <c r="DX7" s="686"/>
      <c r="DY7" s="686"/>
      <c r="DZ7" s="686"/>
      <c r="EA7" s="686"/>
      <c r="EB7" s="686"/>
      <c r="EC7" s="695"/>
    </row>
    <row r="8" spans="2:143" ht="11.25" customHeight="1" x14ac:dyDescent="0.15">
      <c r="B8" s="682" t="s">
        <v>239</v>
      </c>
      <c r="C8" s="683"/>
      <c r="D8" s="683"/>
      <c r="E8" s="683"/>
      <c r="F8" s="683"/>
      <c r="G8" s="683"/>
      <c r="H8" s="683"/>
      <c r="I8" s="683"/>
      <c r="J8" s="683"/>
      <c r="K8" s="683"/>
      <c r="L8" s="683"/>
      <c r="M8" s="683"/>
      <c r="N8" s="683"/>
      <c r="O8" s="683"/>
      <c r="P8" s="683"/>
      <c r="Q8" s="684"/>
      <c r="R8" s="685">
        <v>26329</v>
      </c>
      <c r="S8" s="686"/>
      <c r="T8" s="686"/>
      <c r="U8" s="686"/>
      <c r="V8" s="686"/>
      <c r="W8" s="686"/>
      <c r="X8" s="686"/>
      <c r="Y8" s="687"/>
      <c r="Z8" s="688">
        <v>0.1</v>
      </c>
      <c r="AA8" s="688"/>
      <c r="AB8" s="688"/>
      <c r="AC8" s="688"/>
      <c r="AD8" s="689">
        <v>26329</v>
      </c>
      <c r="AE8" s="689"/>
      <c r="AF8" s="689"/>
      <c r="AG8" s="689"/>
      <c r="AH8" s="689"/>
      <c r="AI8" s="689"/>
      <c r="AJ8" s="689"/>
      <c r="AK8" s="689"/>
      <c r="AL8" s="690">
        <v>0.2</v>
      </c>
      <c r="AM8" s="691"/>
      <c r="AN8" s="691"/>
      <c r="AO8" s="692"/>
      <c r="AP8" s="682" t="s">
        <v>240</v>
      </c>
      <c r="AQ8" s="683"/>
      <c r="AR8" s="683"/>
      <c r="AS8" s="683"/>
      <c r="AT8" s="683"/>
      <c r="AU8" s="683"/>
      <c r="AV8" s="683"/>
      <c r="AW8" s="683"/>
      <c r="AX8" s="683"/>
      <c r="AY8" s="683"/>
      <c r="AZ8" s="683"/>
      <c r="BA8" s="683"/>
      <c r="BB8" s="683"/>
      <c r="BC8" s="683"/>
      <c r="BD8" s="683"/>
      <c r="BE8" s="683"/>
      <c r="BF8" s="684"/>
      <c r="BG8" s="685">
        <v>67275</v>
      </c>
      <c r="BH8" s="686"/>
      <c r="BI8" s="686"/>
      <c r="BJ8" s="686"/>
      <c r="BK8" s="686"/>
      <c r="BL8" s="686"/>
      <c r="BM8" s="686"/>
      <c r="BN8" s="687"/>
      <c r="BO8" s="688">
        <v>1.5</v>
      </c>
      <c r="BP8" s="688"/>
      <c r="BQ8" s="688"/>
      <c r="BR8" s="688"/>
      <c r="BS8" s="694" t="s">
        <v>174</v>
      </c>
      <c r="BT8" s="686"/>
      <c r="BU8" s="686"/>
      <c r="BV8" s="686"/>
      <c r="BW8" s="686"/>
      <c r="BX8" s="686"/>
      <c r="BY8" s="686"/>
      <c r="BZ8" s="686"/>
      <c r="CA8" s="686"/>
      <c r="CB8" s="695"/>
      <c r="CD8" s="700" t="s">
        <v>241</v>
      </c>
      <c r="CE8" s="701"/>
      <c r="CF8" s="701"/>
      <c r="CG8" s="701"/>
      <c r="CH8" s="701"/>
      <c r="CI8" s="701"/>
      <c r="CJ8" s="701"/>
      <c r="CK8" s="701"/>
      <c r="CL8" s="701"/>
      <c r="CM8" s="701"/>
      <c r="CN8" s="701"/>
      <c r="CO8" s="701"/>
      <c r="CP8" s="701"/>
      <c r="CQ8" s="702"/>
      <c r="CR8" s="685">
        <v>6669198</v>
      </c>
      <c r="CS8" s="686"/>
      <c r="CT8" s="686"/>
      <c r="CU8" s="686"/>
      <c r="CV8" s="686"/>
      <c r="CW8" s="686"/>
      <c r="CX8" s="686"/>
      <c r="CY8" s="687"/>
      <c r="CZ8" s="688">
        <v>23</v>
      </c>
      <c r="DA8" s="688"/>
      <c r="DB8" s="688"/>
      <c r="DC8" s="688"/>
      <c r="DD8" s="694">
        <v>62203</v>
      </c>
      <c r="DE8" s="686"/>
      <c r="DF8" s="686"/>
      <c r="DG8" s="686"/>
      <c r="DH8" s="686"/>
      <c r="DI8" s="686"/>
      <c r="DJ8" s="686"/>
      <c r="DK8" s="686"/>
      <c r="DL8" s="686"/>
      <c r="DM8" s="686"/>
      <c r="DN8" s="686"/>
      <c r="DO8" s="686"/>
      <c r="DP8" s="687"/>
      <c r="DQ8" s="694">
        <v>3625204</v>
      </c>
      <c r="DR8" s="686"/>
      <c r="DS8" s="686"/>
      <c r="DT8" s="686"/>
      <c r="DU8" s="686"/>
      <c r="DV8" s="686"/>
      <c r="DW8" s="686"/>
      <c r="DX8" s="686"/>
      <c r="DY8" s="686"/>
      <c r="DZ8" s="686"/>
      <c r="EA8" s="686"/>
      <c r="EB8" s="686"/>
      <c r="EC8" s="695"/>
    </row>
    <row r="9" spans="2:143" ht="11.25" customHeight="1" x14ac:dyDescent="0.15">
      <c r="B9" s="682" t="s">
        <v>242</v>
      </c>
      <c r="C9" s="683"/>
      <c r="D9" s="683"/>
      <c r="E9" s="683"/>
      <c r="F9" s="683"/>
      <c r="G9" s="683"/>
      <c r="H9" s="683"/>
      <c r="I9" s="683"/>
      <c r="J9" s="683"/>
      <c r="K9" s="683"/>
      <c r="L9" s="683"/>
      <c r="M9" s="683"/>
      <c r="N9" s="683"/>
      <c r="O9" s="683"/>
      <c r="P9" s="683"/>
      <c r="Q9" s="684"/>
      <c r="R9" s="685">
        <v>30433</v>
      </c>
      <c r="S9" s="686"/>
      <c r="T9" s="686"/>
      <c r="U9" s="686"/>
      <c r="V9" s="686"/>
      <c r="W9" s="686"/>
      <c r="X9" s="686"/>
      <c r="Y9" s="687"/>
      <c r="Z9" s="688">
        <v>0.1</v>
      </c>
      <c r="AA9" s="688"/>
      <c r="AB9" s="688"/>
      <c r="AC9" s="688"/>
      <c r="AD9" s="689">
        <v>30433</v>
      </c>
      <c r="AE9" s="689"/>
      <c r="AF9" s="689"/>
      <c r="AG9" s="689"/>
      <c r="AH9" s="689"/>
      <c r="AI9" s="689"/>
      <c r="AJ9" s="689"/>
      <c r="AK9" s="689"/>
      <c r="AL9" s="690">
        <v>0.2</v>
      </c>
      <c r="AM9" s="691"/>
      <c r="AN9" s="691"/>
      <c r="AO9" s="692"/>
      <c r="AP9" s="682" t="s">
        <v>243</v>
      </c>
      <c r="AQ9" s="683"/>
      <c r="AR9" s="683"/>
      <c r="AS9" s="683"/>
      <c r="AT9" s="683"/>
      <c r="AU9" s="683"/>
      <c r="AV9" s="683"/>
      <c r="AW9" s="683"/>
      <c r="AX9" s="683"/>
      <c r="AY9" s="683"/>
      <c r="AZ9" s="683"/>
      <c r="BA9" s="683"/>
      <c r="BB9" s="683"/>
      <c r="BC9" s="683"/>
      <c r="BD9" s="683"/>
      <c r="BE9" s="683"/>
      <c r="BF9" s="684"/>
      <c r="BG9" s="685">
        <v>1500026</v>
      </c>
      <c r="BH9" s="686"/>
      <c r="BI9" s="686"/>
      <c r="BJ9" s="686"/>
      <c r="BK9" s="686"/>
      <c r="BL9" s="686"/>
      <c r="BM9" s="686"/>
      <c r="BN9" s="687"/>
      <c r="BO9" s="688">
        <v>33.9</v>
      </c>
      <c r="BP9" s="688"/>
      <c r="BQ9" s="688"/>
      <c r="BR9" s="688"/>
      <c r="BS9" s="694" t="s">
        <v>174</v>
      </c>
      <c r="BT9" s="686"/>
      <c r="BU9" s="686"/>
      <c r="BV9" s="686"/>
      <c r="BW9" s="686"/>
      <c r="BX9" s="686"/>
      <c r="BY9" s="686"/>
      <c r="BZ9" s="686"/>
      <c r="CA9" s="686"/>
      <c r="CB9" s="695"/>
      <c r="CD9" s="700" t="s">
        <v>244</v>
      </c>
      <c r="CE9" s="701"/>
      <c r="CF9" s="701"/>
      <c r="CG9" s="701"/>
      <c r="CH9" s="701"/>
      <c r="CI9" s="701"/>
      <c r="CJ9" s="701"/>
      <c r="CK9" s="701"/>
      <c r="CL9" s="701"/>
      <c r="CM9" s="701"/>
      <c r="CN9" s="701"/>
      <c r="CO9" s="701"/>
      <c r="CP9" s="701"/>
      <c r="CQ9" s="702"/>
      <c r="CR9" s="685">
        <v>2660008</v>
      </c>
      <c r="CS9" s="686"/>
      <c r="CT9" s="686"/>
      <c r="CU9" s="686"/>
      <c r="CV9" s="686"/>
      <c r="CW9" s="686"/>
      <c r="CX9" s="686"/>
      <c r="CY9" s="687"/>
      <c r="CZ9" s="688">
        <v>9.1999999999999993</v>
      </c>
      <c r="DA9" s="688"/>
      <c r="DB9" s="688"/>
      <c r="DC9" s="688"/>
      <c r="DD9" s="694">
        <v>12167</v>
      </c>
      <c r="DE9" s="686"/>
      <c r="DF9" s="686"/>
      <c r="DG9" s="686"/>
      <c r="DH9" s="686"/>
      <c r="DI9" s="686"/>
      <c r="DJ9" s="686"/>
      <c r="DK9" s="686"/>
      <c r="DL9" s="686"/>
      <c r="DM9" s="686"/>
      <c r="DN9" s="686"/>
      <c r="DO9" s="686"/>
      <c r="DP9" s="687"/>
      <c r="DQ9" s="694">
        <v>2367577</v>
      </c>
      <c r="DR9" s="686"/>
      <c r="DS9" s="686"/>
      <c r="DT9" s="686"/>
      <c r="DU9" s="686"/>
      <c r="DV9" s="686"/>
      <c r="DW9" s="686"/>
      <c r="DX9" s="686"/>
      <c r="DY9" s="686"/>
      <c r="DZ9" s="686"/>
      <c r="EA9" s="686"/>
      <c r="EB9" s="686"/>
      <c r="EC9" s="695"/>
    </row>
    <row r="10" spans="2:143" ht="11.25" customHeight="1" x14ac:dyDescent="0.15">
      <c r="B10" s="682" t="s">
        <v>245</v>
      </c>
      <c r="C10" s="683"/>
      <c r="D10" s="683"/>
      <c r="E10" s="683"/>
      <c r="F10" s="683"/>
      <c r="G10" s="683"/>
      <c r="H10" s="683"/>
      <c r="I10" s="683"/>
      <c r="J10" s="683"/>
      <c r="K10" s="683"/>
      <c r="L10" s="683"/>
      <c r="M10" s="683"/>
      <c r="N10" s="683"/>
      <c r="O10" s="683"/>
      <c r="P10" s="683"/>
      <c r="Q10" s="684"/>
      <c r="R10" s="685" t="s">
        <v>174</v>
      </c>
      <c r="S10" s="686"/>
      <c r="T10" s="686"/>
      <c r="U10" s="686"/>
      <c r="V10" s="686"/>
      <c r="W10" s="686"/>
      <c r="X10" s="686"/>
      <c r="Y10" s="687"/>
      <c r="Z10" s="688" t="s">
        <v>129</v>
      </c>
      <c r="AA10" s="688"/>
      <c r="AB10" s="688"/>
      <c r="AC10" s="688"/>
      <c r="AD10" s="689" t="s">
        <v>137</v>
      </c>
      <c r="AE10" s="689"/>
      <c r="AF10" s="689"/>
      <c r="AG10" s="689"/>
      <c r="AH10" s="689"/>
      <c r="AI10" s="689"/>
      <c r="AJ10" s="689"/>
      <c r="AK10" s="689"/>
      <c r="AL10" s="690" t="s">
        <v>174</v>
      </c>
      <c r="AM10" s="691"/>
      <c r="AN10" s="691"/>
      <c r="AO10" s="692"/>
      <c r="AP10" s="682" t="s">
        <v>246</v>
      </c>
      <c r="AQ10" s="683"/>
      <c r="AR10" s="683"/>
      <c r="AS10" s="683"/>
      <c r="AT10" s="683"/>
      <c r="AU10" s="683"/>
      <c r="AV10" s="683"/>
      <c r="AW10" s="683"/>
      <c r="AX10" s="683"/>
      <c r="AY10" s="683"/>
      <c r="AZ10" s="683"/>
      <c r="BA10" s="683"/>
      <c r="BB10" s="683"/>
      <c r="BC10" s="683"/>
      <c r="BD10" s="683"/>
      <c r="BE10" s="683"/>
      <c r="BF10" s="684"/>
      <c r="BG10" s="685">
        <v>96335</v>
      </c>
      <c r="BH10" s="686"/>
      <c r="BI10" s="686"/>
      <c r="BJ10" s="686"/>
      <c r="BK10" s="686"/>
      <c r="BL10" s="686"/>
      <c r="BM10" s="686"/>
      <c r="BN10" s="687"/>
      <c r="BO10" s="688">
        <v>2.2000000000000002</v>
      </c>
      <c r="BP10" s="688"/>
      <c r="BQ10" s="688"/>
      <c r="BR10" s="688"/>
      <c r="BS10" s="694" t="s">
        <v>137</v>
      </c>
      <c r="BT10" s="686"/>
      <c r="BU10" s="686"/>
      <c r="BV10" s="686"/>
      <c r="BW10" s="686"/>
      <c r="BX10" s="686"/>
      <c r="BY10" s="686"/>
      <c r="BZ10" s="686"/>
      <c r="CA10" s="686"/>
      <c r="CB10" s="695"/>
      <c r="CD10" s="700" t="s">
        <v>247</v>
      </c>
      <c r="CE10" s="701"/>
      <c r="CF10" s="701"/>
      <c r="CG10" s="701"/>
      <c r="CH10" s="701"/>
      <c r="CI10" s="701"/>
      <c r="CJ10" s="701"/>
      <c r="CK10" s="701"/>
      <c r="CL10" s="701"/>
      <c r="CM10" s="701"/>
      <c r="CN10" s="701"/>
      <c r="CO10" s="701"/>
      <c r="CP10" s="701"/>
      <c r="CQ10" s="702"/>
      <c r="CR10" s="685">
        <v>17732</v>
      </c>
      <c r="CS10" s="686"/>
      <c r="CT10" s="686"/>
      <c r="CU10" s="686"/>
      <c r="CV10" s="686"/>
      <c r="CW10" s="686"/>
      <c r="CX10" s="686"/>
      <c r="CY10" s="687"/>
      <c r="CZ10" s="688">
        <v>0.1</v>
      </c>
      <c r="DA10" s="688"/>
      <c r="DB10" s="688"/>
      <c r="DC10" s="688"/>
      <c r="DD10" s="694" t="s">
        <v>137</v>
      </c>
      <c r="DE10" s="686"/>
      <c r="DF10" s="686"/>
      <c r="DG10" s="686"/>
      <c r="DH10" s="686"/>
      <c r="DI10" s="686"/>
      <c r="DJ10" s="686"/>
      <c r="DK10" s="686"/>
      <c r="DL10" s="686"/>
      <c r="DM10" s="686"/>
      <c r="DN10" s="686"/>
      <c r="DO10" s="686"/>
      <c r="DP10" s="687"/>
      <c r="DQ10" s="694">
        <v>14733</v>
      </c>
      <c r="DR10" s="686"/>
      <c r="DS10" s="686"/>
      <c r="DT10" s="686"/>
      <c r="DU10" s="686"/>
      <c r="DV10" s="686"/>
      <c r="DW10" s="686"/>
      <c r="DX10" s="686"/>
      <c r="DY10" s="686"/>
      <c r="DZ10" s="686"/>
      <c r="EA10" s="686"/>
      <c r="EB10" s="686"/>
      <c r="EC10" s="695"/>
    </row>
    <row r="11" spans="2:143" ht="11.25" customHeight="1" x14ac:dyDescent="0.15">
      <c r="B11" s="682" t="s">
        <v>248</v>
      </c>
      <c r="C11" s="683"/>
      <c r="D11" s="683"/>
      <c r="E11" s="683"/>
      <c r="F11" s="683"/>
      <c r="G11" s="683"/>
      <c r="H11" s="683"/>
      <c r="I11" s="683"/>
      <c r="J11" s="683"/>
      <c r="K11" s="683"/>
      <c r="L11" s="683"/>
      <c r="M11" s="683"/>
      <c r="N11" s="683"/>
      <c r="O11" s="683"/>
      <c r="P11" s="683"/>
      <c r="Q11" s="684"/>
      <c r="R11" s="685">
        <v>789316</v>
      </c>
      <c r="S11" s="686"/>
      <c r="T11" s="686"/>
      <c r="U11" s="686"/>
      <c r="V11" s="686"/>
      <c r="W11" s="686"/>
      <c r="X11" s="686"/>
      <c r="Y11" s="687"/>
      <c r="Z11" s="690">
        <v>2.6</v>
      </c>
      <c r="AA11" s="691"/>
      <c r="AB11" s="691"/>
      <c r="AC11" s="703"/>
      <c r="AD11" s="694">
        <v>789316</v>
      </c>
      <c r="AE11" s="686"/>
      <c r="AF11" s="686"/>
      <c r="AG11" s="686"/>
      <c r="AH11" s="686"/>
      <c r="AI11" s="686"/>
      <c r="AJ11" s="686"/>
      <c r="AK11" s="687"/>
      <c r="AL11" s="690">
        <v>5.4</v>
      </c>
      <c r="AM11" s="691"/>
      <c r="AN11" s="691"/>
      <c r="AO11" s="692"/>
      <c r="AP11" s="682" t="s">
        <v>249</v>
      </c>
      <c r="AQ11" s="683"/>
      <c r="AR11" s="683"/>
      <c r="AS11" s="683"/>
      <c r="AT11" s="683"/>
      <c r="AU11" s="683"/>
      <c r="AV11" s="683"/>
      <c r="AW11" s="683"/>
      <c r="AX11" s="683"/>
      <c r="AY11" s="683"/>
      <c r="AZ11" s="683"/>
      <c r="BA11" s="683"/>
      <c r="BB11" s="683"/>
      <c r="BC11" s="683"/>
      <c r="BD11" s="683"/>
      <c r="BE11" s="683"/>
      <c r="BF11" s="684"/>
      <c r="BG11" s="685">
        <v>89293</v>
      </c>
      <c r="BH11" s="686"/>
      <c r="BI11" s="686"/>
      <c r="BJ11" s="686"/>
      <c r="BK11" s="686"/>
      <c r="BL11" s="686"/>
      <c r="BM11" s="686"/>
      <c r="BN11" s="687"/>
      <c r="BO11" s="688">
        <v>2</v>
      </c>
      <c r="BP11" s="688"/>
      <c r="BQ11" s="688"/>
      <c r="BR11" s="688"/>
      <c r="BS11" s="694" t="s">
        <v>129</v>
      </c>
      <c r="BT11" s="686"/>
      <c r="BU11" s="686"/>
      <c r="BV11" s="686"/>
      <c r="BW11" s="686"/>
      <c r="BX11" s="686"/>
      <c r="BY11" s="686"/>
      <c r="BZ11" s="686"/>
      <c r="CA11" s="686"/>
      <c r="CB11" s="695"/>
      <c r="CD11" s="700" t="s">
        <v>250</v>
      </c>
      <c r="CE11" s="701"/>
      <c r="CF11" s="701"/>
      <c r="CG11" s="701"/>
      <c r="CH11" s="701"/>
      <c r="CI11" s="701"/>
      <c r="CJ11" s="701"/>
      <c r="CK11" s="701"/>
      <c r="CL11" s="701"/>
      <c r="CM11" s="701"/>
      <c r="CN11" s="701"/>
      <c r="CO11" s="701"/>
      <c r="CP11" s="701"/>
      <c r="CQ11" s="702"/>
      <c r="CR11" s="685">
        <v>1149671</v>
      </c>
      <c r="CS11" s="686"/>
      <c r="CT11" s="686"/>
      <c r="CU11" s="686"/>
      <c r="CV11" s="686"/>
      <c r="CW11" s="686"/>
      <c r="CX11" s="686"/>
      <c r="CY11" s="687"/>
      <c r="CZ11" s="688">
        <v>4</v>
      </c>
      <c r="DA11" s="688"/>
      <c r="DB11" s="688"/>
      <c r="DC11" s="688"/>
      <c r="DD11" s="694">
        <v>131543</v>
      </c>
      <c r="DE11" s="686"/>
      <c r="DF11" s="686"/>
      <c r="DG11" s="686"/>
      <c r="DH11" s="686"/>
      <c r="DI11" s="686"/>
      <c r="DJ11" s="686"/>
      <c r="DK11" s="686"/>
      <c r="DL11" s="686"/>
      <c r="DM11" s="686"/>
      <c r="DN11" s="686"/>
      <c r="DO11" s="686"/>
      <c r="DP11" s="687"/>
      <c r="DQ11" s="694">
        <v>610429</v>
      </c>
      <c r="DR11" s="686"/>
      <c r="DS11" s="686"/>
      <c r="DT11" s="686"/>
      <c r="DU11" s="686"/>
      <c r="DV11" s="686"/>
      <c r="DW11" s="686"/>
      <c r="DX11" s="686"/>
      <c r="DY11" s="686"/>
      <c r="DZ11" s="686"/>
      <c r="EA11" s="686"/>
      <c r="EB11" s="686"/>
      <c r="EC11" s="695"/>
    </row>
    <row r="12" spans="2:143" ht="11.25" customHeight="1" x14ac:dyDescent="0.15">
      <c r="B12" s="682" t="s">
        <v>251</v>
      </c>
      <c r="C12" s="683"/>
      <c r="D12" s="683"/>
      <c r="E12" s="683"/>
      <c r="F12" s="683"/>
      <c r="G12" s="683"/>
      <c r="H12" s="683"/>
      <c r="I12" s="683"/>
      <c r="J12" s="683"/>
      <c r="K12" s="683"/>
      <c r="L12" s="683"/>
      <c r="M12" s="683"/>
      <c r="N12" s="683"/>
      <c r="O12" s="683"/>
      <c r="P12" s="683"/>
      <c r="Q12" s="684"/>
      <c r="R12" s="685">
        <v>6358</v>
      </c>
      <c r="S12" s="686"/>
      <c r="T12" s="686"/>
      <c r="U12" s="686"/>
      <c r="V12" s="686"/>
      <c r="W12" s="686"/>
      <c r="X12" s="686"/>
      <c r="Y12" s="687"/>
      <c r="Z12" s="688">
        <v>0</v>
      </c>
      <c r="AA12" s="688"/>
      <c r="AB12" s="688"/>
      <c r="AC12" s="688"/>
      <c r="AD12" s="689">
        <v>6358</v>
      </c>
      <c r="AE12" s="689"/>
      <c r="AF12" s="689"/>
      <c r="AG12" s="689"/>
      <c r="AH12" s="689"/>
      <c r="AI12" s="689"/>
      <c r="AJ12" s="689"/>
      <c r="AK12" s="689"/>
      <c r="AL12" s="690">
        <v>0</v>
      </c>
      <c r="AM12" s="691"/>
      <c r="AN12" s="691"/>
      <c r="AO12" s="692"/>
      <c r="AP12" s="682" t="s">
        <v>252</v>
      </c>
      <c r="AQ12" s="683"/>
      <c r="AR12" s="683"/>
      <c r="AS12" s="683"/>
      <c r="AT12" s="683"/>
      <c r="AU12" s="683"/>
      <c r="AV12" s="683"/>
      <c r="AW12" s="683"/>
      <c r="AX12" s="683"/>
      <c r="AY12" s="683"/>
      <c r="AZ12" s="683"/>
      <c r="BA12" s="683"/>
      <c r="BB12" s="683"/>
      <c r="BC12" s="683"/>
      <c r="BD12" s="683"/>
      <c r="BE12" s="683"/>
      <c r="BF12" s="684"/>
      <c r="BG12" s="685">
        <v>2271668</v>
      </c>
      <c r="BH12" s="686"/>
      <c r="BI12" s="686"/>
      <c r="BJ12" s="686"/>
      <c r="BK12" s="686"/>
      <c r="BL12" s="686"/>
      <c r="BM12" s="686"/>
      <c r="BN12" s="687"/>
      <c r="BO12" s="688">
        <v>51.3</v>
      </c>
      <c r="BP12" s="688"/>
      <c r="BQ12" s="688"/>
      <c r="BR12" s="688"/>
      <c r="BS12" s="694" t="s">
        <v>137</v>
      </c>
      <c r="BT12" s="686"/>
      <c r="BU12" s="686"/>
      <c r="BV12" s="686"/>
      <c r="BW12" s="686"/>
      <c r="BX12" s="686"/>
      <c r="BY12" s="686"/>
      <c r="BZ12" s="686"/>
      <c r="CA12" s="686"/>
      <c r="CB12" s="695"/>
      <c r="CD12" s="700" t="s">
        <v>253</v>
      </c>
      <c r="CE12" s="701"/>
      <c r="CF12" s="701"/>
      <c r="CG12" s="701"/>
      <c r="CH12" s="701"/>
      <c r="CI12" s="701"/>
      <c r="CJ12" s="701"/>
      <c r="CK12" s="701"/>
      <c r="CL12" s="701"/>
      <c r="CM12" s="701"/>
      <c r="CN12" s="701"/>
      <c r="CO12" s="701"/>
      <c r="CP12" s="701"/>
      <c r="CQ12" s="702"/>
      <c r="CR12" s="685">
        <v>870821</v>
      </c>
      <c r="CS12" s="686"/>
      <c r="CT12" s="686"/>
      <c r="CU12" s="686"/>
      <c r="CV12" s="686"/>
      <c r="CW12" s="686"/>
      <c r="CX12" s="686"/>
      <c r="CY12" s="687"/>
      <c r="CZ12" s="688">
        <v>3</v>
      </c>
      <c r="DA12" s="688"/>
      <c r="DB12" s="688"/>
      <c r="DC12" s="688"/>
      <c r="DD12" s="694">
        <v>35215</v>
      </c>
      <c r="DE12" s="686"/>
      <c r="DF12" s="686"/>
      <c r="DG12" s="686"/>
      <c r="DH12" s="686"/>
      <c r="DI12" s="686"/>
      <c r="DJ12" s="686"/>
      <c r="DK12" s="686"/>
      <c r="DL12" s="686"/>
      <c r="DM12" s="686"/>
      <c r="DN12" s="686"/>
      <c r="DO12" s="686"/>
      <c r="DP12" s="687"/>
      <c r="DQ12" s="694">
        <v>479210</v>
      </c>
      <c r="DR12" s="686"/>
      <c r="DS12" s="686"/>
      <c r="DT12" s="686"/>
      <c r="DU12" s="686"/>
      <c r="DV12" s="686"/>
      <c r="DW12" s="686"/>
      <c r="DX12" s="686"/>
      <c r="DY12" s="686"/>
      <c r="DZ12" s="686"/>
      <c r="EA12" s="686"/>
      <c r="EB12" s="686"/>
      <c r="EC12" s="695"/>
    </row>
    <row r="13" spans="2:143" ht="11.25" customHeight="1" x14ac:dyDescent="0.15">
      <c r="B13" s="682" t="s">
        <v>254</v>
      </c>
      <c r="C13" s="683"/>
      <c r="D13" s="683"/>
      <c r="E13" s="683"/>
      <c r="F13" s="683"/>
      <c r="G13" s="683"/>
      <c r="H13" s="683"/>
      <c r="I13" s="683"/>
      <c r="J13" s="683"/>
      <c r="K13" s="683"/>
      <c r="L13" s="683"/>
      <c r="M13" s="683"/>
      <c r="N13" s="683"/>
      <c r="O13" s="683"/>
      <c r="P13" s="683"/>
      <c r="Q13" s="684"/>
      <c r="R13" s="685" t="s">
        <v>137</v>
      </c>
      <c r="S13" s="686"/>
      <c r="T13" s="686"/>
      <c r="U13" s="686"/>
      <c r="V13" s="686"/>
      <c r="W13" s="686"/>
      <c r="X13" s="686"/>
      <c r="Y13" s="687"/>
      <c r="Z13" s="688" t="s">
        <v>137</v>
      </c>
      <c r="AA13" s="688"/>
      <c r="AB13" s="688"/>
      <c r="AC13" s="688"/>
      <c r="AD13" s="689" t="s">
        <v>174</v>
      </c>
      <c r="AE13" s="689"/>
      <c r="AF13" s="689"/>
      <c r="AG13" s="689"/>
      <c r="AH13" s="689"/>
      <c r="AI13" s="689"/>
      <c r="AJ13" s="689"/>
      <c r="AK13" s="689"/>
      <c r="AL13" s="690" t="s">
        <v>174</v>
      </c>
      <c r="AM13" s="691"/>
      <c r="AN13" s="691"/>
      <c r="AO13" s="692"/>
      <c r="AP13" s="682" t="s">
        <v>255</v>
      </c>
      <c r="AQ13" s="683"/>
      <c r="AR13" s="683"/>
      <c r="AS13" s="683"/>
      <c r="AT13" s="683"/>
      <c r="AU13" s="683"/>
      <c r="AV13" s="683"/>
      <c r="AW13" s="683"/>
      <c r="AX13" s="683"/>
      <c r="AY13" s="683"/>
      <c r="AZ13" s="683"/>
      <c r="BA13" s="683"/>
      <c r="BB13" s="683"/>
      <c r="BC13" s="683"/>
      <c r="BD13" s="683"/>
      <c r="BE13" s="683"/>
      <c r="BF13" s="684"/>
      <c r="BG13" s="685">
        <v>2229294</v>
      </c>
      <c r="BH13" s="686"/>
      <c r="BI13" s="686"/>
      <c r="BJ13" s="686"/>
      <c r="BK13" s="686"/>
      <c r="BL13" s="686"/>
      <c r="BM13" s="686"/>
      <c r="BN13" s="687"/>
      <c r="BO13" s="688">
        <v>50.4</v>
      </c>
      <c r="BP13" s="688"/>
      <c r="BQ13" s="688"/>
      <c r="BR13" s="688"/>
      <c r="BS13" s="694" t="s">
        <v>174</v>
      </c>
      <c r="BT13" s="686"/>
      <c r="BU13" s="686"/>
      <c r="BV13" s="686"/>
      <c r="BW13" s="686"/>
      <c r="BX13" s="686"/>
      <c r="BY13" s="686"/>
      <c r="BZ13" s="686"/>
      <c r="CA13" s="686"/>
      <c r="CB13" s="695"/>
      <c r="CD13" s="700" t="s">
        <v>256</v>
      </c>
      <c r="CE13" s="701"/>
      <c r="CF13" s="701"/>
      <c r="CG13" s="701"/>
      <c r="CH13" s="701"/>
      <c r="CI13" s="701"/>
      <c r="CJ13" s="701"/>
      <c r="CK13" s="701"/>
      <c r="CL13" s="701"/>
      <c r="CM13" s="701"/>
      <c r="CN13" s="701"/>
      <c r="CO13" s="701"/>
      <c r="CP13" s="701"/>
      <c r="CQ13" s="702"/>
      <c r="CR13" s="685">
        <v>2654299</v>
      </c>
      <c r="CS13" s="686"/>
      <c r="CT13" s="686"/>
      <c r="CU13" s="686"/>
      <c r="CV13" s="686"/>
      <c r="CW13" s="686"/>
      <c r="CX13" s="686"/>
      <c r="CY13" s="687"/>
      <c r="CZ13" s="688">
        <v>9.1</v>
      </c>
      <c r="DA13" s="688"/>
      <c r="DB13" s="688"/>
      <c r="DC13" s="688"/>
      <c r="DD13" s="694">
        <v>846072</v>
      </c>
      <c r="DE13" s="686"/>
      <c r="DF13" s="686"/>
      <c r="DG13" s="686"/>
      <c r="DH13" s="686"/>
      <c r="DI13" s="686"/>
      <c r="DJ13" s="686"/>
      <c r="DK13" s="686"/>
      <c r="DL13" s="686"/>
      <c r="DM13" s="686"/>
      <c r="DN13" s="686"/>
      <c r="DO13" s="686"/>
      <c r="DP13" s="687"/>
      <c r="DQ13" s="694">
        <v>1714568</v>
      </c>
      <c r="DR13" s="686"/>
      <c r="DS13" s="686"/>
      <c r="DT13" s="686"/>
      <c r="DU13" s="686"/>
      <c r="DV13" s="686"/>
      <c r="DW13" s="686"/>
      <c r="DX13" s="686"/>
      <c r="DY13" s="686"/>
      <c r="DZ13" s="686"/>
      <c r="EA13" s="686"/>
      <c r="EB13" s="686"/>
      <c r="EC13" s="695"/>
    </row>
    <row r="14" spans="2:143" ht="11.25" customHeight="1" x14ac:dyDescent="0.15">
      <c r="B14" s="682" t="s">
        <v>257</v>
      </c>
      <c r="C14" s="683"/>
      <c r="D14" s="683"/>
      <c r="E14" s="683"/>
      <c r="F14" s="683"/>
      <c r="G14" s="683"/>
      <c r="H14" s="683"/>
      <c r="I14" s="683"/>
      <c r="J14" s="683"/>
      <c r="K14" s="683"/>
      <c r="L14" s="683"/>
      <c r="M14" s="683"/>
      <c r="N14" s="683"/>
      <c r="O14" s="683"/>
      <c r="P14" s="683"/>
      <c r="Q14" s="684"/>
      <c r="R14" s="685">
        <v>11</v>
      </c>
      <c r="S14" s="686"/>
      <c r="T14" s="686"/>
      <c r="U14" s="686"/>
      <c r="V14" s="686"/>
      <c r="W14" s="686"/>
      <c r="X14" s="686"/>
      <c r="Y14" s="687"/>
      <c r="Z14" s="688">
        <v>0</v>
      </c>
      <c r="AA14" s="688"/>
      <c r="AB14" s="688"/>
      <c r="AC14" s="688"/>
      <c r="AD14" s="689">
        <v>11</v>
      </c>
      <c r="AE14" s="689"/>
      <c r="AF14" s="689"/>
      <c r="AG14" s="689"/>
      <c r="AH14" s="689"/>
      <c r="AI14" s="689"/>
      <c r="AJ14" s="689"/>
      <c r="AK14" s="689"/>
      <c r="AL14" s="690">
        <v>0</v>
      </c>
      <c r="AM14" s="691"/>
      <c r="AN14" s="691"/>
      <c r="AO14" s="692"/>
      <c r="AP14" s="682" t="s">
        <v>258</v>
      </c>
      <c r="AQ14" s="683"/>
      <c r="AR14" s="683"/>
      <c r="AS14" s="683"/>
      <c r="AT14" s="683"/>
      <c r="AU14" s="683"/>
      <c r="AV14" s="683"/>
      <c r="AW14" s="683"/>
      <c r="AX14" s="683"/>
      <c r="AY14" s="683"/>
      <c r="AZ14" s="683"/>
      <c r="BA14" s="683"/>
      <c r="BB14" s="683"/>
      <c r="BC14" s="683"/>
      <c r="BD14" s="683"/>
      <c r="BE14" s="683"/>
      <c r="BF14" s="684"/>
      <c r="BG14" s="685">
        <v>143612</v>
      </c>
      <c r="BH14" s="686"/>
      <c r="BI14" s="686"/>
      <c r="BJ14" s="686"/>
      <c r="BK14" s="686"/>
      <c r="BL14" s="686"/>
      <c r="BM14" s="686"/>
      <c r="BN14" s="687"/>
      <c r="BO14" s="688">
        <v>3.2</v>
      </c>
      <c r="BP14" s="688"/>
      <c r="BQ14" s="688"/>
      <c r="BR14" s="688"/>
      <c r="BS14" s="694" t="s">
        <v>129</v>
      </c>
      <c r="BT14" s="686"/>
      <c r="BU14" s="686"/>
      <c r="BV14" s="686"/>
      <c r="BW14" s="686"/>
      <c r="BX14" s="686"/>
      <c r="BY14" s="686"/>
      <c r="BZ14" s="686"/>
      <c r="CA14" s="686"/>
      <c r="CB14" s="695"/>
      <c r="CD14" s="700" t="s">
        <v>259</v>
      </c>
      <c r="CE14" s="701"/>
      <c r="CF14" s="701"/>
      <c r="CG14" s="701"/>
      <c r="CH14" s="701"/>
      <c r="CI14" s="701"/>
      <c r="CJ14" s="701"/>
      <c r="CK14" s="701"/>
      <c r="CL14" s="701"/>
      <c r="CM14" s="701"/>
      <c r="CN14" s="701"/>
      <c r="CO14" s="701"/>
      <c r="CP14" s="701"/>
      <c r="CQ14" s="702"/>
      <c r="CR14" s="685">
        <v>1031573</v>
      </c>
      <c r="CS14" s="686"/>
      <c r="CT14" s="686"/>
      <c r="CU14" s="686"/>
      <c r="CV14" s="686"/>
      <c r="CW14" s="686"/>
      <c r="CX14" s="686"/>
      <c r="CY14" s="687"/>
      <c r="CZ14" s="688">
        <v>3.6</v>
      </c>
      <c r="DA14" s="688"/>
      <c r="DB14" s="688"/>
      <c r="DC14" s="688"/>
      <c r="DD14" s="694">
        <v>81989</v>
      </c>
      <c r="DE14" s="686"/>
      <c r="DF14" s="686"/>
      <c r="DG14" s="686"/>
      <c r="DH14" s="686"/>
      <c r="DI14" s="686"/>
      <c r="DJ14" s="686"/>
      <c r="DK14" s="686"/>
      <c r="DL14" s="686"/>
      <c r="DM14" s="686"/>
      <c r="DN14" s="686"/>
      <c r="DO14" s="686"/>
      <c r="DP14" s="687"/>
      <c r="DQ14" s="694">
        <v>854187</v>
      </c>
      <c r="DR14" s="686"/>
      <c r="DS14" s="686"/>
      <c r="DT14" s="686"/>
      <c r="DU14" s="686"/>
      <c r="DV14" s="686"/>
      <c r="DW14" s="686"/>
      <c r="DX14" s="686"/>
      <c r="DY14" s="686"/>
      <c r="DZ14" s="686"/>
      <c r="EA14" s="686"/>
      <c r="EB14" s="686"/>
      <c r="EC14" s="695"/>
    </row>
    <row r="15" spans="2:143" ht="11.25" customHeight="1" x14ac:dyDescent="0.15">
      <c r="B15" s="682" t="s">
        <v>260</v>
      </c>
      <c r="C15" s="683"/>
      <c r="D15" s="683"/>
      <c r="E15" s="683"/>
      <c r="F15" s="683"/>
      <c r="G15" s="683"/>
      <c r="H15" s="683"/>
      <c r="I15" s="683"/>
      <c r="J15" s="683"/>
      <c r="K15" s="683"/>
      <c r="L15" s="683"/>
      <c r="M15" s="683"/>
      <c r="N15" s="683"/>
      <c r="O15" s="683"/>
      <c r="P15" s="683"/>
      <c r="Q15" s="684"/>
      <c r="R15" s="685" t="s">
        <v>137</v>
      </c>
      <c r="S15" s="686"/>
      <c r="T15" s="686"/>
      <c r="U15" s="686"/>
      <c r="V15" s="686"/>
      <c r="W15" s="686"/>
      <c r="X15" s="686"/>
      <c r="Y15" s="687"/>
      <c r="Z15" s="688" t="s">
        <v>137</v>
      </c>
      <c r="AA15" s="688"/>
      <c r="AB15" s="688"/>
      <c r="AC15" s="688"/>
      <c r="AD15" s="689" t="s">
        <v>137</v>
      </c>
      <c r="AE15" s="689"/>
      <c r="AF15" s="689"/>
      <c r="AG15" s="689"/>
      <c r="AH15" s="689"/>
      <c r="AI15" s="689"/>
      <c r="AJ15" s="689"/>
      <c r="AK15" s="689"/>
      <c r="AL15" s="690" t="s">
        <v>174</v>
      </c>
      <c r="AM15" s="691"/>
      <c r="AN15" s="691"/>
      <c r="AO15" s="692"/>
      <c r="AP15" s="682" t="s">
        <v>261</v>
      </c>
      <c r="AQ15" s="683"/>
      <c r="AR15" s="683"/>
      <c r="AS15" s="683"/>
      <c r="AT15" s="683"/>
      <c r="AU15" s="683"/>
      <c r="AV15" s="683"/>
      <c r="AW15" s="683"/>
      <c r="AX15" s="683"/>
      <c r="AY15" s="683"/>
      <c r="AZ15" s="683"/>
      <c r="BA15" s="683"/>
      <c r="BB15" s="683"/>
      <c r="BC15" s="683"/>
      <c r="BD15" s="683"/>
      <c r="BE15" s="683"/>
      <c r="BF15" s="684"/>
      <c r="BG15" s="685">
        <v>257798</v>
      </c>
      <c r="BH15" s="686"/>
      <c r="BI15" s="686"/>
      <c r="BJ15" s="686"/>
      <c r="BK15" s="686"/>
      <c r="BL15" s="686"/>
      <c r="BM15" s="686"/>
      <c r="BN15" s="687"/>
      <c r="BO15" s="688">
        <v>5.8</v>
      </c>
      <c r="BP15" s="688"/>
      <c r="BQ15" s="688"/>
      <c r="BR15" s="688"/>
      <c r="BS15" s="694" t="s">
        <v>129</v>
      </c>
      <c r="BT15" s="686"/>
      <c r="BU15" s="686"/>
      <c r="BV15" s="686"/>
      <c r="BW15" s="686"/>
      <c r="BX15" s="686"/>
      <c r="BY15" s="686"/>
      <c r="BZ15" s="686"/>
      <c r="CA15" s="686"/>
      <c r="CB15" s="695"/>
      <c r="CD15" s="700" t="s">
        <v>262</v>
      </c>
      <c r="CE15" s="701"/>
      <c r="CF15" s="701"/>
      <c r="CG15" s="701"/>
      <c r="CH15" s="701"/>
      <c r="CI15" s="701"/>
      <c r="CJ15" s="701"/>
      <c r="CK15" s="701"/>
      <c r="CL15" s="701"/>
      <c r="CM15" s="701"/>
      <c r="CN15" s="701"/>
      <c r="CO15" s="701"/>
      <c r="CP15" s="701"/>
      <c r="CQ15" s="702"/>
      <c r="CR15" s="685">
        <v>2417832</v>
      </c>
      <c r="CS15" s="686"/>
      <c r="CT15" s="686"/>
      <c r="CU15" s="686"/>
      <c r="CV15" s="686"/>
      <c r="CW15" s="686"/>
      <c r="CX15" s="686"/>
      <c r="CY15" s="687"/>
      <c r="CZ15" s="688">
        <v>8.3000000000000007</v>
      </c>
      <c r="DA15" s="688"/>
      <c r="DB15" s="688"/>
      <c r="DC15" s="688"/>
      <c r="DD15" s="694">
        <v>510975</v>
      </c>
      <c r="DE15" s="686"/>
      <c r="DF15" s="686"/>
      <c r="DG15" s="686"/>
      <c r="DH15" s="686"/>
      <c r="DI15" s="686"/>
      <c r="DJ15" s="686"/>
      <c r="DK15" s="686"/>
      <c r="DL15" s="686"/>
      <c r="DM15" s="686"/>
      <c r="DN15" s="686"/>
      <c r="DO15" s="686"/>
      <c r="DP15" s="687"/>
      <c r="DQ15" s="694">
        <v>1707896</v>
      </c>
      <c r="DR15" s="686"/>
      <c r="DS15" s="686"/>
      <c r="DT15" s="686"/>
      <c r="DU15" s="686"/>
      <c r="DV15" s="686"/>
      <c r="DW15" s="686"/>
      <c r="DX15" s="686"/>
      <c r="DY15" s="686"/>
      <c r="DZ15" s="686"/>
      <c r="EA15" s="686"/>
      <c r="EB15" s="686"/>
      <c r="EC15" s="695"/>
    </row>
    <row r="16" spans="2:143" ht="11.25" customHeight="1" x14ac:dyDescent="0.15">
      <c r="B16" s="682" t="s">
        <v>263</v>
      </c>
      <c r="C16" s="683"/>
      <c r="D16" s="683"/>
      <c r="E16" s="683"/>
      <c r="F16" s="683"/>
      <c r="G16" s="683"/>
      <c r="H16" s="683"/>
      <c r="I16" s="683"/>
      <c r="J16" s="683"/>
      <c r="K16" s="683"/>
      <c r="L16" s="683"/>
      <c r="M16" s="683"/>
      <c r="N16" s="683"/>
      <c r="O16" s="683"/>
      <c r="P16" s="683"/>
      <c r="Q16" s="684"/>
      <c r="R16" s="685">
        <v>21383</v>
      </c>
      <c r="S16" s="686"/>
      <c r="T16" s="686"/>
      <c r="U16" s="686"/>
      <c r="V16" s="686"/>
      <c r="W16" s="686"/>
      <c r="X16" s="686"/>
      <c r="Y16" s="687"/>
      <c r="Z16" s="688">
        <v>0.1</v>
      </c>
      <c r="AA16" s="688"/>
      <c r="AB16" s="688"/>
      <c r="AC16" s="688"/>
      <c r="AD16" s="689">
        <v>21383</v>
      </c>
      <c r="AE16" s="689"/>
      <c r="AF16" s="689"/>
      <c r="AG16" s="689"/>
      <c r="AH16" s="689"/>
      <c r="AI16" s="689"/>
      <c r="AJ16" s="689"/>
      <c r="AK16" s="689"/>
      <c r="AL16" s="690">
        <v>0.1</v>
      </c>
      <c r="AM16" s="691"/>
      <c r="AN16" s="691"/>
      <c r="AO16" s="692"/>
      <c r="AP16" s="682" t="s">
        <v>264</v>
      </c>
      <c r="AQ16" s="683"/>
      <c r="AR16" s="683"/>
      <c r="AS16" s="683"/>
      <c r="AT16" s="683"/>
      <c r="AU16" s="683"/>
      <c r="AV16" s="683"/>
      <c r="AW16" s="683"/>
      <c r="AX16" s="683"/>
      <c r="AY16" s="683"/>
      <c r="AZ16" s="683"/>
      <c r="BA16" s="683"/>
      <c r="BB16" s="683"/>
      <c r="BC16" s="683"/>
      <c r="BD16" s="683"/>
      <c r="BE16" s="683"/>
      <c r="BF16" s="684"/>
      <c r="BG16" s="685" t="s">
        <v>137</v>
      </c>
      <c r="BH16" s="686"/>
      <c r="BI16" s="686"/>
      <c r="BJ16" s="686"/>
      <c r="BK16" s="686"/>
      <c r="BL16" s="686"/>
      <c r="BM16" s="686"/>
      <c r="BN16" s="687"/>
      <c r="BO16" s="688" t="s">
        <v>174</v>
      </c>
      <c r="BP16" s="688"/>
      <c r="BQ16" s="688"/>
      <c r="BR16" s="688"/>
      <c r="BS16" s="694" t="s">
        <v>137</v>
      </c>
      <c r="BT16" s="686"/>
      <c r="BU16" s="686"/>
      <c r="BV16" s="686"/>
      <c r="BW16" s="686"/>
      <c r="BX16" s="686"/>
      <c r="BY16" s="686"/>
      <c r="BZ16" s="686"/>
      <c r="CA16" s="686"/>
      <c r="CB16" s="695"/>
      <c r="CD16" s="700" t="s">
        <v>265</v>
      </c>
      <c r="CE16" s="701"/>
      <c r="CF16" s="701"/>
      <c r="CG16" s="701"/>
      <c r="CH16" s="701"/>
      <c r="CI16" s="701"/>
      <c r="CJ16" s="701"/>
      <c r="CK16" s="701"/>
      <c r="CL16" s="701"/>
      <c r="CM16" s="701"/>
      <c r="CN16" s="701"/>
      <c r="CO16" s="701"/>
      <c r="CP16" s="701"/>
      <c r="CQ16" s="702"/>
      <c r="CR16" s="685">
        <v>988923</v>
      </c>
      <c r="CS16" s="686"/>
      <c r="CT16" s="686"/>
      <c r="CU16" s="686"/>
      <c r="CV16" s="686"/>
      <c r="CW16" s="686"/>
      <c r="CX16" s="686"/>
      <c r="CY16" s="687"/>
      <c r="CZ16" s="688">
        <v>3.4</v>
      </c>
      <c r="DA16" s="688"/>
      <c r="DB16" s="688"/>
      <c r="DC16" s="688"/>
      <c r="DD16" s="694" t="s">
        <v>137</v>
      </c>
      <c r="DE16" s="686"/>
      <c r="DF16" s="686"/>
      <c r="DG16" s="686"/>
      <c r="DH16" s="686"/>
      <c r="DI16" s="686"/>
      <c r="DJ16" s="686"/>
      <c r="DK16" s="686"/>
      <c r="DL16" s="686"/>
      <c r="DM16" s="686"/>
      <c r="DN16" s="686"/>
      <c r="DO16" s="686"/>
      <c r="DP16" s="687"/>
      <c r="DQ16" s="694">
        <v>24265</v>
      </c>
      <c r="DR16" s="686"/>
      <c r="DS16" s="686"/>
      <c r="DT16" s="686"/>
      <c r="DU16" s="686"/>
      <c r="DV16" s="686"/>
      <c r="DW16" s="686"/>
      <c r="DX16" s="686"/>
      <c r="DY16" s="686"/>
      <c r="DZ16" s="686"/>
      <c r="EA16" s="686"/>
      <c r="EB16" s="686"/>
      <c r="EC16" s="695"/>
    </row>
    <row r="17" spans="2:133" ht="11.25" customHeight="1" x14ac:dyDescent="0.15">
      <c r="B17" s="682" t="s">
        <v>266</v>
      </c>
      <c r="C17" s="683"/>
      <c r="D17" s="683"/>
      <c r="E17" s="683"/>
      <c r="F17" s="683"/>
      <c r="G17" s="683"/>
      <c r="H17" s="683"/>
      <c r="I17" s="683"/>
      <c r="J17" s="683"/>
      <c r="K17" s="683"/>
      <c r="L17" s="683"/>
      <c r="M17" s="683"/>
      <c r="N17" s="683"/>
      <c r="O17" s="683"/>
      <c r="P17" s="683"/>
      <c r="Q17" s="684"/>
      <c r="R17" s="685">
        <v>16113</v>
      </c>
      <c r="S17" s="686"/>
      <c r="T17" s="686"/>
      <c r="U17" s="686"/>
      <c r="V17" s="686"/>
      <c r="W17" s="686"/>
      <c r="X17" s="686"/>
      <c r="Y17" s="687"/>
      <c r="Z17" s="688">
        <v>0.1</v>
      </c>
      <c r="AA17" s="688"/>
      <c r="AB17" s="688"/>
      <c r="AC17" s="688"/>
      <c r="AD17" s="689">
        <v>16113</v>
      </c>
      <c r="AE17" s="689"/>
      <c r="AF17" s="689"/>
      <c r="AG17" s="689"/>
      <c r="AH17" s="689"/>
      <c r="AI17" s="689"/>
      <c r="AJ17" s="689"/>
      <c r="AK17" s="689"/>
      <c r="AL17" s="690">
        <v>0.1</v>
      </c>
      <c r="AM17" s="691"/>
      <c r="AN17" s="691"/>
      <c r="AO17" s="692"/>
      <c r="AP17" s="682" t="s">
        <v>267</v>
      </c>
      <c r="AQ17" s="683"/>
      <c r="AR17" s="683"/>
      <c r="AS17" s="683"/>
      <c r="AT17" s="683"/>
      <c r="AU17" s="683"/>
      <c r="AV17" s="683"/>
      <c r="AW17" s="683"/>
      <c r="AX17" s="683"/>
      <c r="AY17" s="683"/>
      <c r="AZ17" s="683"/>
      <c r="BA17" s="683"/>
      <c r="BB17" s="683"/>
      <c r="BC17" s="683"/>
      <c r="BD17" s="683"/>
      <c r="BE17" s="683"/>
      <c r="BF17" s="684"/>
      <c r="BG17" s="685" t="s">
        <v>174</v>
      </c>
      <c r="BH17" s="686"/>
      <c r="BI17" s="686"/>
      <c r="BJ17" s="686"/>
      <c r="BK17" s="686"/>
      <c r="BL17" s="686"/>
      <c r="BM17" s="686"/>
      <c r="BN17" s="687"/>
      <c r="BO17" s="688" t="s">
        <v>129</v>
      </c>
      <c r="BP17" s="688"/>
      <c r="BQ17" s="688"/>
      <c r="BR17" s="688"/>
      <c r="BS17" s="694" t="s">
        <v>137</v>
      </c>
      <c r="BT17" s="686"/>
      <c r="BU17" s="686"/>
      <c r="BV17" s="686"/>
      <c r="BW17" s="686"/>
      <c r="BX17" s="686"/>
      <c r="BY17" s="686"/>
      <c r="BZ17" s="686"/>
      <c r="CA17" s="686"/>
      <c r="CB17" s="695"/>
      <c r="CD17" s="700" t="s">
        <v>268</v>
      </c>
      <c r="CE17" s="701"/>
      <c r="CF17" s="701"/>
      <c r="CG17" s="701"/>
      <c r="CH17" s="701"/>
      <c r="CI17" s="701"/>
      <c r="CJ17" s="701"/>
      <c r="CK17" s="701"/>
      <c r="CL17" s="701"/>
      <c r="CM17" s="701"/>
      <c r="CN17" s="701"/>
      <c r="CO17" s="701"/>
      <c r="CP17" s="701"/>
      <c r="CQ17" s="702"/>
      <c r="CR17" s="685">
        <v>3398429</v>
      </c>
      <c r="CS17" s="686"/>
      <c r="CT17" s="686"/>
      <c r="CU17" s="686"/>
      <c r="CV17" s="686"/>
      <c r="CW17" s="686"/>
      <c r="CX17" s="686"/>
      <c r="CY17" s="687"/>
      <c r="CZ17" s="688">
        <v>11.7</v>
      </c>
      <c r="DA17" s="688"/>
      <c r="DB17" s="688"/>
      <c r="DC17" s="688"/>
      <c r="DD17" s="694" t="s">
        <v>137</v>
      </c>
      <c r="DE17" s="686"/>
      <c r="DF17" s="686"/>
      <c r="DG17" s="686"/>
      <c r="DH17" s="686"/>
      <c r="DI17" s="686"/>
      <c r="DJ17" s="686"/>
      <c r="DK17" s="686"/>
      <c r="DL17" s="686"/>
      <c r="DM17" s="686"/>
      <c r="DN17" s="686"/>
      <c r="DO17" s="686"/>
      <c r="DP17" s="687"/>
      <c r="DQ17" s="694">
        <v>3340630</v>
      </c>
      <c r="DR17" s="686"/>
      <c r="DS17" s="686"/>
      <c r="DT17" s="686"/>
      <c r="DU17" s="686"/>
      <c r="DV17" s="686"/>
      <c r="DW17" s="686"/>
      <c r="DX17" s="686"/>
      <c r="DY17" s="686"/>
      <c r="DZ17" s="686"/>
      <c r="EA17" s="686"/>
      <c r="EB17" s="686"/>
      <c r="EC17" s="695"/>
    </row>
    <row r="18" spans="2:133" ht="11.25" customHeight="1" x14ac:dyDescent="0.15">
      <c r="B18" s="682" t="s">
        <v>269</v>
      </c>
      <c r="C18" s="683"/>
      <c r="D18" s="683"/>
      <c r="E18" s="683"/>
      <c r="F18" s="683"/>
      <c r="G18" s="683"/>
      <c r="H18" s="683"/>
      <c r="I18" s="683"/>
      <c r="J18" s="683"/>
      <c r="K18" s="683"/>
      <c r="L18" s="683"/>
      <c r="M18" s="683"/>
      <c r="N18" s="683"/>
      <c r="O18" s="683"/>
      <c r="P18" s="683"/>
      <c r="Q18" s="684"/>
      <c r="R18" s="685">
        <v>38322</v>
      </c>
      <c r="S18" s="686"/>
      <c r="T18" s="686"/>
      <c r="U18" s="686"/>
      <c r="V18" s="686"/>
      <c r="W18" s="686"/>
      <c r="X18" s="686"/>
      <c r="Y18" s="687"/>
      <c r="Z18" s="688">
        <v>0.1</v>
      </c>
      <c r="AA18" s="688"/>
      <c r="AB18" s="688"/>
      <c r="AC18" s="688"/>
      <c r="AD18" s="689">
        <v>38322</v>
      </c>
      <c r="AE18" s="689"/>
      <c r="AF18" s="689"/>
      <c r="AG18" s="689"/>
      <c r="AH18" s="689"/>
      <c r="AI18" s="689"/>
      <c r="AJ18" s="689"/>
      <c r="AK18" s="689"/>
      <c r="AL18" s="690">
        <v>0.3</v>
      </c>
      <c r="AM18" s="691"/>
      <c r="AN18" s="691"/>
      <c r="AO18" s="692"/>
      <c r="AP18" s="682" t="s">
        <v>270</v>
      </c>
      <c r="AQ18" s="683"/>
      <c r="AR18" s="683"/>
      <c r="AS18" s="683"/>
      <c r="AT18" s="683"/>
      <c r="AU18" s="683"/>
      <c r="AV18" s="683"/>
      <c r="AW18" s="683"/>
      <c r="AX18" s="683"/>
      <c r="AY18" s="683"/>
      <c r="AZ18" s="683"/>
      <c r="BA18" s="683"/>
      <c r="BB18" s="683"/>
      <c r="BC18" s="683"/>
      <c r="BD18" s="683"/>
      <c r="BE18" s="683"/>
      <c r="BF18" s="684"/>
      <c r="BG18" s="685" t="s">
        <v>174</v>
      </c>
      <c r="BH18" s="686"/>
      <c r="BI18" s="686"/>
      <c r="BJ18" s="686"/>
      <c r="BK18" s="686"/>
      <c r="BL18" s="686"/>
      <c r="BM18" s="686"/>
      <c r="BN18" s="687"/>
      <c r="BO18" s="688" t="s">
        <v>137</v>
      </c>
      <c r="BP18" s="688"/>
      <c r="BQ18" s="688"/>
      <c r="BR18" s="688"/>
      <c r="BS18" s="694" t="s">
        <v>174</v>
      </c>
      <c r="BT18" s="686"/>
      <c r="BU18" s="686"/>
      <c r="BV18" s="686"/>
      <c r="BW18" s="686"/>
      <c r="BX18" s="686"/>
      <c r="BY18" s="686"/>
      <c r="BZ18" s="686"/>
      <c r="CA18" s="686"/>
      <c r="CB18" s="695"/>
      <c r="CD18" s="700" t="s">
        <v>271</v>
      </c>
      <c r="CE18" s="701"/>
      <c r="CF18" s="701"/>
      <c r="CG18" s="701"/>
      <c r="CH18" s="701"/>
      <c r="CI18" s="701"/>
      <c r="CJ18" s="701"/>
      <c r="CK18" s="701"/>
      <c r="CL18" s="701"/>
      <c r="CM18" s="701"/>
      <c r="CN18" s="701"/>
      <c r="CO18" s="701"/>
      <c r="CP18" s="701"/>
      <c r="CQ18" s="702"/>
      <c r="CR18" s="685" t="s">
        <v>137</v>
      </c>
      <c r="CS18" s="686"/>
      <c r="CT18" s="686"/>
      <c r="CU18" s="686"/>
      <c r="CV18" s="686"/>
      <c r="CW18" s="686"/>
      <c r="CX18" s="686"/>
      <c r="CY18" s="687"/>
      <c r="CZ18" s="688" t="s">
        <v>137</v>
      </c>
      <c r="DA18" s="688"/>
      <c r="DB18" s="688"/>
      <c r="DC18" s="688"/>
      <c r="DD18" s="694" t="s">
        <v>137</v>
      </c>
      <c r="DE18" s="686"/>
      <c r="DF18" s="686"/>
      <c r="DG18" s="686"/>
      <c r="DH18" s="686"/>
      <c r="DI18" s="686"/>
      <c r="DJ18" s="686"/>
      <c r="DK18" s="686"/>
      <c r="DL18" s="686"/>
      <c r="DM18" s="686"/>
      <c r="DN18" s="686"/>
      <c r="DO18" s="686"/>
      <c r="DP18" s="687"/>
      <c r="DQ18" s="694" t="s">
        <v>137</v>
      </c>
      <c r="DR18" s="686"/>
      <c r="DS18" s="686"/>
      <c r="DT18" s="686"/>
      <c r="DU18" s="686"/>
      <c r="DV18" s="686"/>
      <c r="DW18" s="686"/>
      <c r="DX18" s="686"/>
      <c r="DY18" s="686"/>
      <c r="DZ18" s="686"/>
      <c r="EA18" s="686"/>
      <c r="EB18" s="686"/>
      <c r="EC18" s="695"/>
    </row>
    <row r="19" spans="2:133" ht="11.25" customHeight="1" x14ac:dyDescent="0.15">
      <c r="B19" s="682" t="s">
        <v>272</v>
      </c>
      <c r="C19" s="683"/>
      <c r="D19" s="683"/>
      <c r="E19" s="683"/>
      <c r="F19" s="683"/>
      <c r="G19" s="683"/>
      <c r="H19" s="683"/>
      <c r="I19" s="683"/>
      <c r="J19" s="683"/>
      <c r="K19" s="683"/>
      <c r="L19" s="683"/>
      <c r="M19" s="683"/>
      <c r="N19" s="683"/>
      <c r="O19" s="683"/>
      <c r="P19" s="683"/>
      <c r="Q19" s="684"/>
      <c r="R19" s="685">
        <v>24231</v>
      </c>
      <c r="S19" s="686"/>
      <c r="T19" s="686"/>
      <c r="U19" s="686"/>
      <c r="V19" s="686"/>
      <c r="W19" s="686"/>
      <c r="X19" s="686"/>
      <c r="Y19" s="687"/>
      <c r="Z19" s="688">
        <v>0.1</v>
      </c>
      <c r="AA19" s="688"/>
      <c r="AB19" s="688"/>
      <c r="AC19" s="688"/>
      <c r="AD19" s="689">
        <v>24231</v>
      </c>
      <c r="AE19" s="689"/>
      <c r="AF19" s="689"/>
      <c r="AG19" s="689"/>
      <c r="AH19" s="689"/>
      <c r="AI19" s="689"/>
      <c r="AJ19" s="689"/>
      <c r="AK19" s="689"/>
      <c r="AL19" s="690">
        <v>0.2</v>
      </c>
      <c r="AM19" s="691"/>
      <c r="AN19" s="691"/>
      <c r="AO19" s="692"/>
      <c r="AP19" s="682" t="s">
        <v>273</v>
      </c>
      <c r="AQ19" s="683"/>
      <c r="AR19" s="683"/>
      <c r="AS19" s="683"/>
      <c r="AT19" s="683"/>
      <c r="AU19" s="683"/>
      <c r="AV19" s="683"/>
      <c r="AW19" s="683"/>
      <c r="AX19" s="683"/>
      <c r="AY19" s="683"/>
      <c r="AZ19" s="683"/>
      <c r="BA19" s="683"/>
      <c r="BB19" s="683"/>
      <c r="BC19" s="683"/>
      <c r="BD19" s="683"/>
      <c r="BE19" s="683"/>
      <c r="BF19" s="684"/>
      <c r="BG19" s="685">
        <v>1363</v>
      </c>
      <c r="BH19" s="686"/>
      <c r="BI19" s="686"/>
      <c r="BJ19" s="686"/>
      <c r="BK19" s="686"/>
      <c r="BL19" s="686"/>
      <c r="BM19" s="686"/>
      <c r="BN19" s="687"/>
      <c r="BO19" s="688">
        <v>0</v>
      </c>
      <c r="BP19" s="688"/>
      <c r="BQ19" s="688"/>
      <c r="BR19" s="688"/>
      <c r="BS19" s="694" t="s">
        <v>174</v>
      </c>
      <c r="BT19" s="686"/>
      <c r="BU19" s="686"/>
      <c r="BV19" s="686"/>
      <c r="BW19" s="686"/>
      <c r="BX19" s="686"/>
      <c r="BY19" s="686"/>
      <c r="BZ19" s="686"/>
      <c r="CA19" s="686"/>
      <c r="CB19" s="695"/>
      <c r="CD19" s="700" t="s">
        <v>274</v>
      </c>
      <c r="CE19" s="701"/>
      <c r="CF19" s="701"/>
      <c r="CG19" s="701"/>
      <c r="CH19" s="701"/>
      <c r="CI19" s="701"/>
      <c r="CJ19" s="701"/>
      <c r="CK19" s="701"/>
      <c r="CL19" s="701"/>
      <c r="CM19" s="701"/>
      <c r="CN19" s="701"/>
      <c r="CO19" s="701"/>
      <c r="CP19" s="701"/>
      <c r="CQ19" s="702"/>
      <c r="CR19" s="685" t="s">
        <v>129</v>
      </c>
      <c r="CS19" s="686"/>
      <c r="CT19" s="686"/>
      <c r="CU19" s="686"/>
      <c r="CV19" s="686"/>
      <c r="CW19" s="686"/>
      <c r="CX19" s="686"/>
      <c r="CY19" s="687"/>
      <c r="CZ19" s="688" t="s">
        <v>174</v>
      </c>
      <c r="DA19" s="688"/>
      <c r="DB19" s="688"/>
      <c r="DC19" s="688"/>
      <c r="DD19" s="694" t="s">
        <v>174</v>
      </c>
      <c r="DE19" s="686"/>
      <c r="DF19" s="686"/>
      <c r="DG19" s="686"/>
      <c r="DH19" s="686"/>
      <c r="DI19" s="686"/>
      <c r="DJ19" s="686"/>
      <c r="DK19" s="686"/>
      <c r="DL19" s="686"/>
      <c r="DM19" s="686"/>
      <c r="DN19" s="686"/>
      <c r="DO19" s="686"/>
      <c r="DP19" s="687"/>
      <c r="DQ19" s="694" t="s">
        <v>129</v>
      </c>
      <c r="DR19" s="686"/>
      <c r="DS19" s="686"/>
      <c r="DT19" s="686"/>
      <c r="DU19" s="686"/>
      <c r="DV19" s="686"/>
      <c r="DW19" s="686"/>
      <c r="DX19" s="686"/>
      <c r="DY19" s="686"/>
      <c r="DZ19" s="686"/>
      <c r="EA19" s="686"/>
      <c r="EB19" s="686"/>
      <c r="EC19" s="695"/>
    </row>
    <row r="20" spans="2:133" ht="11.25" customHeight="1" x14ac:dyDescent="0.15">
      <c r="B20" s="682" t="s">
        <v>275</v>
      </c>
      <c r="C20" s="683"/>
      <c r="D20" s="683"/>
      <c r="E20" s="683"/>
      <c r="F20" s="683"/>
      <c r="G20" s="683"/>
      <c r="H20" s="683"/>
      <c r="I20" s="683"/>
      <c r="J20" s="683"/>
      <c r="K20" s="683"/>
      <c r="L20" s="683"/>
      <c r="M20" s="683"/>
      <c r="N20" s="683"/>
      <c r="O20" s="683"/>
      <c r="P20" s="683"/>
      <c r="Q20" s="684"/>
      <c r="R20" s="685">
        <v>9989</v>
      </c>
      <c r="S20" s="686"/>
      <c r="T20" s="686"/>
      <c r="U20" s="686"/>
      <c r="V20" s="686"/>
      <c r="W20" s="686"/>
      <c r="X20" s="686"/>
      <c r="Y20" s="687"/>
      <c r="Z20" s="688">
        <v>0</v>
      </c>
      <c r="AA20" s="688"/>
      <c r="AB20" s="688"/>
      <c r="AC20" s="688"/>
      <c r="AD20" s="689">
        <v>9989</v>
      </c>
      <c r="AE20" s="689"/>
      <c r="AF20" s="689"/>
      <c r="AG20" s="689"/>
      <c r="AH20" s="689"/>
      <c r="AI20" s="689"/>
      <c r="AJ20" s="689"/>
      <c r="AK20" s="689"/>
      <c r="AL20" s="690">
        <v>0.1</v>
      </c>
      <c r="AM20" s="691"/>
      <c r="AN20" s="691"/>
      <c r="AO20" s="692"/>
      <c r="AP20" s="682" t="s">
        <v>276</v>
      </c>
      <c r="AQ20" s="683"/>
      <c r="AR20" s="683"/>
      <c r="AS20" s="683"/>
      <c r="AT20" s="683"/>
      <c r="AU20" s="683"/>
      <c r="AV20" s="683"/>
      <c r="AW20" s="683"/>
      <c r="AX20" s="683"/>
      <c r="AY20" s="683"/>
      <c r="AZ20" s="683"/>
      <c r="BA20" s="683"/>
      <c r="BB20" s="683"/>
      <c r="BC20" s="683"/>
      <c r="BD20" s="683"/>
      <c r="BE20" s="683"/>
      <c r="BF20" s="684"/>
      <c r="BG20" s="685">
        <v>1363</v>
      </c>
      <c r="BH20" s="686"/>
      <c r="BI20" s="686"/>
      <c r="BJ20" s="686"/>
      <c r="BK20" s="686"/>
      <c r="BL20" s="686"/>
      <c r="BM20" s="686"/>
      <c r="BN20" s="687"/>
      <c r="BO20" s="688">
        <v>0</v>
      </c>
      <c r="BP20" s="688"/>
      <c r="BQ20" s="688"/>
      <c r="BR20" s="688"/>
      <c r="BS20" s="694" t="s">
        <v>174</v>
      </c>
      <c r="BT20" s="686"/>
      <c r="BU20" s="686"/>
      <c r="BV20" s="686"/>
      <c r="BW20" s="686"/>
      <c r="BX20" s="686"/>
      <c r="BY20" s="686"/>
      <c r="BZ20" s="686"/>
      <c r="CA20" s="686"/>
      <c r="CB20" s="695"/>
      <c r="CD20" s="700" t="s">
        <v>277</v>
      </c>
      <c r="CE20" s="701"/>
      <c r="CF20" s="701"/>
      <c r="CG20" s="701"/>
      <c r="CH20" s="701"/>
      <c r="CI20" s="701"/>
      <c r="CJ20" s="701"/>
      <c r="CK20" s="701"/>
      <c r="CL20" s="701"/>
      <c r="CM20" s="701"/>
      <c r="CN20" s="701"/>
      <c r="CO20" s="701"/>
      <c r="CP20" s="701"/>
      <c r="CQ20" s="702"/>
      <c r="CR20" s="685">
        <v>29037925</v>
      </c>
      <c r="CS20" s="686"/>
      <c r="CT20" s="686"/>
      <c r="CU20" s="686"/>
      <c r="CV20" s="686"/>
      <c r="CW20" s="686"/>
      <c r="CX20" s="686"/>
      <c r="CY20" s="687"/>
      <c r="CZ20" s="688">
        <v>100</v>
      </c>
      <c r="DA20" s="688"/>
      <c r="DB20" s="688"/>
      <c r="DC20" s="688"/>
      <c r="DD20" s="694">
        <v>2249181</v>
      </c>
      <c r="DE20" s="686"/>
      <c r="DF20" s="686"/>
      <c r="DG20" s="686"/>
      <c r="DH20" s="686"/>
      <c r="DI20" s="686"/>
      <c r="DJ20" s="686"/>
      <c r="DK20" s="686"/>
      <c r="DL20" s="686"/>
      <c r="DM20" s="686"/>
      <c r="DN20" s="686"/>
      <c r="DO20" s="686"/>
      <c r="DP20" s="687"/>
      <c r="DQ20" s="694">
        <v>17078884</v>
      </c>
      <c r="DR20" s="686"/>
      <c r="DS20" s="686"/>
      <c r="DT20" s="686"/>
      <c r="DU20" s="686"/>
      <c r="DV20" s="686"/>
      <c r="DW20" s="686"/>
      <c r="DX20" s="686"/>
      <c r="DY20" s="686"/>
      <c r="DZ20" s="686"/>
      <c r="EA20" s="686"/>
      <c r="EB20" s="686"/>
      <c r="EC20" s="695"/>
    </row>
    <row r="21" spans="2:133" ht="11.25" customHeight="1" x14ac:dyDescent="0.15">
      <c r="B21" s="682" t="s">
        <v>278</v>
      </c>
      <c r="C21" s="683"/>
      <c r="D21" s="683"/>
      <c r="E21" s="683"/>
      <c r="F21" s="683"/>
      <c r="G21" s="683"/>
      <c r="H21" s="683"/>
      <c r="I21" s="683"/>
      <c r="J21" s="683"/>
      <c r="K21" s="683"/>
      <c r="L21" s="683"/>
      <c r="M21" s="683"/>
      <c r="N21" s="683"/>
      <c r="O21" s="683"/>
      <c r="P21" s="683"/>
      <c r="Q21" s="684"/>
      <c r="R21" s="685">
        <v>4102</v>
      </c>
      <c r="S21" s="686"/>
      <c r="T21" s="686"/>
      <c r="U21" s="686"/>
      <c r="V21" s="686"/>
      <c r="W21" s="686"/>
      <c r="X21" s="686"/>
      <c r="Y21" s="687"/>
      <c r="Z21" s="688">
        <v>0</v>
      </c>
      <c r="AA21" s="688"/>
      <c r="AB21" s="688"/>
      <c r="AC21" s="688"/>
      <c r="AD21" s="689">
        <v>4102</v>
      </c>
      <c r="AE21" s="689"/>
      <c r="AF21" s="689"/>
      <c r="AG21" s="689"/>
      <c r="AH21" s="689"/>
      <c r="AI21" s="689"/>
      <c r="AJ21" s="689"/>
      <c r="AK21" s="689"/>
      <c r="AL21" s="690">
        <v>0</v>
      </c>
      <c r="AM21" s="691"/>
      <c r="AN21" s="691"/>
      <c r="AO21" s="692"/>
      <c r="AP21" s="704" t="s">
        <v>279</v>
      </c>
      <c r="AQ21" s="705"/>
      <c r="AR21" s="705"/>
      <c r="AS21" s="705"/>
      <c r="AT21" s="705"/>
      <c r="AU21" s="705"/>
      <c r="AV21" s="705"/>
      <c r="AW21" s="705"/>
      <c r="AX21" s="705"/>
      <c r="AY21" s="705"/>
      <c r="AZ21" s="705"/>
      <c r="BA21" s="705"/>
      <c r="BB21" s="705"/>
      <c r="BC21" s="705"/>
      <c r="BD21" s="705"/>
      <c r="BE21" s="705"/>
      <c r="BF21" s="706"/>
      <c r="BG21" s="685">
        <v>359</v>
      </c>
      <c r="BH21" s="686"/>
      <c r="BI21" s="686"/>
      <c r="BJ21" s="686"/>
      <c r="BK21" s="686"/>
      <c r="BL21" s="686"/>
      <c r="BM21" s="686"/>
      <c r="BN21" s="687"/>
      <c r="BO21" s="688">
        <v>0</v>
      </c>
      <c r="BP21" s="688"/>
      <c r="BQ21" s="688"/>
      <c r="BR21" s="688"/>
      <c r="BS21" s="694" t="s">
        <v>174</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15">
      <c r="B22" s="682" t="s">
        <v>280</v>
      </c>
      <c r="C22" s="683"/>
      <c r="D22" s="683"/>
      <c r="E22" s="683"/>
      <c r="F22" s="683"/>
      <c r="G22" s="683"/>
      <c r="H22" s="683"/>
      <c r="I22" s="683"/>
      <c r="J22" s="683"/>
      <c r="K22" s="683"/>
      <c r="L22" s="683"/>
      <c r="M22" s="683"/>
      <c r="N22" s="683"/>
      <c r="O22" s="683"/>
      <c r="P22" s="683"/>
      <c r="Q22" s="684"/>
      <c r="R22" s="685">
        <v>9561300</v>
      </c>
      <c r="S22" s="686"/>
      <c r="T22" s="686"/>
      <c r="U22" s="686"/>
      <c r="V22" s="686"/>
      <c r="W22" s="686"/>
      <c r="X22" s="686"/>
      <c r="Y22" s="687"/>
      <c r="Z22" s="688">
        <v>31.9</v>
      </c>
      <c r="AA22" s="688"/>
      <c r="AB22" s="688"/>
      <c r="AC22" s="688"/>
      <c r="AD22" s="689">
        <v>8703922</v>
      </c>
      <c r="AE22" s="689"/>
      <c r="AF22" s="689"/>
      <c r="AG22" s="689"/>
      <c r="AH22" s="689"/>
      <c r="AI22" s="689"/>
      <c r="AJ22" s="689"/>
      <c r="AK22" s="689"/>
      <c r="AL22" s="690">
        <v>60</v>
      </c>
      <c r="AM22" s="691"/>
      <c r="AN22" s="691"/>
      <c r="AO22" s="692"/>
      <c r="AP22" s="704" t="s">
        <v>281</v>
      </c>
      <c r="AQ22" s="705"/>
      <c r="AR22" s="705"/>
      <c r="AS22" s="705"/>
      <c r="AT22" s="705"/>
      <c r="AU22" s="705"/>
      <c r="AV22" s="705"/>
      <c r="AW22" s="705"/>
      <c r="AX22" s="705"/>
      <c r="AY22" s="705"/>
      <c r="AZ22" s="705"/>
      <c r="BA22" s="705"/>
      <c r="BB22" s="705"/>
      <c r="BC22" s="705"/>
      <c r="BD22" s="705"/>
      <c r="BE22" s="705"/>
      <c r="BF22" s="706"/>
      <c r="BG22" s="685" t="s">
        <v>137</v>
      </c>
      <c r="BH22" s="686"/>
      <c r="BI22" s="686"/>
      <c r="BJ22" s="686"/>
      <c r="BK22" s="686"/>
      <c r="BL22" s="686"/>
      <c r="BM22" s="686"/>
      <c r="BN22" s="687"/>
      <c r="BO22" s="688" t="s">
        <v>129</v>
      </c>
      <c r="BP22" s="688"/>
      <c r="BQ22" s="688"/>
      <c r="BR22" s="688"/>
      <c r="BS22" s="694" t="s">
        <v>137</v>
      </c>
      <c r="BT22" s="686"/>
      <c r="BU22" s="686"/>
      <c r="BV22" s="686"/>
      <c r="BW22" s="686"/>
      <c r="BX22" s="686"/>
      <c r="BY22" s="686"/>
      <c r="BZ22" s="686"/>
      <c r="CA22" s="686"/>
      <c r="CB22" s="695"/>
      <c r="CD22" s="667" t="s">
        <v>282</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15">
      <c r="B23" s="682" t="s">
        <v>283</v>
      </c>
      <c r="C23" s="683"/>
      <c r="D23" s="683"/>
      <c r="E23" s="683"/>
      <c r="F23" s="683"/>
      <c r="G23" s="683"/>
      <c r="H23" s="683"/>
      <c r="I23" s="683"/>
      <c r="J23" s="683"/>
      <c r="K23" s="683"/>
      <c r="L23" s="683"/>
      <c r="M23" s="683"/>
      <c r="N23" s="683"/>
      <c r="O23" s="683"/>
      <c r="P23" s="683"/>
      <c r="Q23" s="684"/>
      <c r="R23" s="685">
        <v>8703922</v>
      </c>
      <c r="S23" s="686"/>
      <c r="T23" s="686"/>
      <c r="U23" s="686"/>
      <c r="V23" s="686"/>
      <c r="W23" s="686"/>
      <c r="X23" s="686"/>
      <c r="Y23" s="687"/>
      <c r="Z23" s="688">
        <v>29</v>
      </c>
      <c r="AA23" s="688"/>
      <c r="AB23" s="688"/>
      <c r="AC23" s="688"/>
      <c r="AD23" s="689">
        <v>8703922</v>
      </c>
      <c r="AE23" s="689"/>
      <c r="AF23" s="689"/>
      <c r="AG23" s="689"/>
      <c r="AH23" s="689"/>
      <c r="AI23" s="689"/>
      <c r="AJ23" s="689"/>
      <c r="AK23" s="689"/>
      <c r="AL23" s="690">
        <v>60</v>
      </c>
      <c r="AM23" s="691"/>
      <c r="AN23" s="691"/>
      <c r="AO23" s="692"/>
      <c r="AP23" s="704" t="s">
        <v>284</v>
      </c>
      <c r="AQ23" s="705"/>
      <c r="AR23" s="705"/>
      <c r="AS23" s="705"/>
      <c r="AT23" s="705"/>
      <c r="AU23" s="705"/>
      <c r="AV23" s="705"/>
      <c r="AW23" s="705"/>
      <c r="AX23" s="705"/>
      <c r="AY23" s="705"/>
      <c r="AZ23" s="705"/>
      <c r="BA23" s="705"/>
      <c r="BB23" s="705"/>
      <c r="BC23" s="705"/>
      <c r="BD23" s="705"/>
      <c r="BE23" s="705"/>
      <c r="BF23" s="706"/>
      <c r="BG23" s="685">
        <v>1004</v>
      </c>
      <c r="BH23" s="686"/>
      <c r="BI23" s="686"/>
      <c r="BJ23" s="686"/>
      <c r="BK23" s="686"/>
      <c r="BL23" s="686"/>
      <c r="BM23" s="686"/>
      <c r="BN23" s="687"/>
      <c r="BO23" s="688">
        <v>0</v>
      </c>
      <c r="BP23" s="688"/>
      <c r="BQ23" s="688"/>
      <c r="BR23" s="688"/>
      <c r="BS23" s="694" t="s">
        <v>174</v>
      </c>
      <c r="BT23" s="686"/>
      <c r="BU23" s="686"/>
      <c r="BV23" s="686"/>
      <c r="BW23" s="686"/>
      <c r="BX23" s="686"/>
      <c r="BY23" s="686"/>
      <c r="BZ23" s="686"/>
      <c r="CA23" s="686"/>
      <c r="CB23" s="695"/>
      <c r="CD23" s="667" t="s">
        <v>224</v>
      </c>
      <c r="CE23" s="668"/>
      <c r="CF23" s="668"/>
      <c r="CG23" s="668"/>
      <c r="CH23" s="668"/>
      <c r="CI23" s="668"/>
      <c r="CJ23" s="668"/>
      <c r="CK23" s="668"/>
      <c r="CL23" s="668"/>
      <c r="CM23" s="668"/>
      <c r="CN23" s="668"/>
      <c r="CO23" s="668"/>
      <c r="CP23" s="668"/>
      <c r="CQ23" s="669"/>
      <c r="CR23" s="667" t="s">
        <v>285</v>
      </c>
      <c r="CS23" s="668"/>
      <c r="CT23" s="668"/>
      <c r="CU23" s="668"/>
      <c r="CV23" s="668"/>
      <c r="CW23" s="668"/>
      <c r="CX23" s="668"/>
      <c r="CY23" s="669"/>
      <c r="CZ23" s="667" t="s">
        <v>286</v>
      </c>
      <c r="DA23" s="668"/>
      <c r="DB23" s="668"/>
      <c r="DC23" s="669"/>
      <c r="DD23" s="667" t="s">
        <v>287</v>
      </c>
      <c r="DE23" s="668"/>
      <c r="DF23" s="668"/>
      <c r="DG23" s="668"/>
      <c r="DH23" s="668"/>
      <c r="DI23" s="668"/>
      <c r="DJ23" s="668"/>
      <c r="DK23" s="669"/>
      <c r="DL23" s="716" t="s">
        <v>288</v>
      </c>
      <c r="DM23" s="717"/>
      <c r="DN23" s="717"/>
      <c r="DO23" s="717"/>
      <c r="DP23" s="717"/>
      <c r="DQ23" s="717"/>
      <c r="DR23" s="717"/>
      <c r="DS23" s="717"/>
      <c r="DT23" s="717"/>
      <c r="DU23" s="717"/>
      <c r="DV23" s="718"/>
      <c r="DW23" s="667" t="s">
        <v>289</v>
      </c>
      <c r="DX23" s="668"/>
      <c r="DY23" s="668"/>
      <c r="DZ23" s="668"/>
      <c r="EA23" s="668"/>
      <c r="EB23" s="668"/>
      <c r="EC23" s="669"/>
    </row>
    <row r="24" spans="2:133" ht="11.25" customHeight="1" x14ac:dyDescent="0.15">
      <c r="B24" s="682" t="s">
        <v>290</v>
      </c>
      <c r="C24" s="683"/>
      <c r="D24" s="683"/>
      <c r="E24" s="683"/>
      <c r="F24" s="683"/>
      <c r="G24" s="683"/>
      <c r="H24" s="683"/>
      <c r="I24" s="683"/>
      <c r="J24" s="683"/>
      <c r="K24" s="683"/>
      <c r="L24" s="683"/>
      <c r="M24" s="683"/>
      <c r="N24" s="683"/>
      <c r="O24" s="683"/>
      <c r="P24" s="683"/>
      <c r="Q24" s="684"/>
      <c r="R24" s="685">
        <v>857378</v>
      </c>
      <c r="S24" s="686"/>
      <c r="T24" s="686"/>
      <c r="U24" s="686"/>
      <c r="V24" s="686"/>
      <c r="W24" s="686"/>
      <c r="X24" s="686"/>
      <c r="Y24" s="687"/>
      <c r="Z24" s="688">
        <v>2.9</v>
      </c>
      <c r="AA24" s="688"/>
      <c r="AB24" s="688"/>
      <c r="AC24" s="688"/>
      <c r="AD24" s="689" t="s">
        <v>174</v>
      </c>
      <c r="AE24" s="689"/>
      <c r="AF24" s="689"/>
      <c r="AG24" s="689"/>
      <c r="AH24" s="689"/>
      <c r="AI24" s="689"/>
      <c r="AJ24" s="689"/>
      <c r="AK24" s="689"/>
      <c r="AL24" s="690" t="s">
        <v>129</v>
      </c>
      <c r="AM24" s="691"/>
      <c r="AN24" s="691"/>
      <c r="AO24" s="692"/>
      <c r="AP24" s="704" t="s">
        <v>291</v>
      </c>
      <c r="AQ24" s="705"/>
      <c r="AR24" s="705"/>
      <c r="AS24" s="705"/>
      <c r="AT24" s="705"/>
      <c r="AU24" s="705"/>
      <c r="AV24" s="705"/>
      <c r="AW24" s="705"/>
      <c r="AX24" s="705"/>
      <c r="AY24" s="705"/>
      <c r="AZ24" s="705"/>
      <c r="BA24" s="705"/>
      <c r="BB24" s="705"/>
      <c r="BC24" s="705"/>
      <c r="BD24" s="705"/>
      <c r="BE24" s="705"/>
      <c r="BF24" s="706"/>
      <c r="BG24" s="685" t="s">
        <v>137</v>
      </c>
      <c r="BH24" s="686"/>
      <c r="BI24" s="686"/>
      <c r="BJ24" s="686"/>
      <c r="BK24" s="686"/>
      <c r="BL24" s="686"/>
      <c r="BM24" s="686"/>
      <c r="BN24" s="687"/>
      <c r="BO24" s="688" t="s">
        <v>129</v>
      </c>
      <c r="BP24" s="688"/>
      <c r="BQ24" s="688"/>
      <c r="BR24" s="688"/>
      <c r="BS24" s="694" t="s">
        <v>174</v>
      </c>
      <c r="BT24" s="686"/>
      <c r="BU24" s="686"/>
      <c r="BV24" s="686"/>
      <c r="BW24" s="686"/>
      <c r="BX24" s="686"/>
      <c r="BY24" s="686"/>
      <c r="BZ24" s="686"/>
      <c r="CA24" s="686"/>
      <c r="CB24" s="695"/>
      <c r="CD24" s="696" t="s">
        <v>292</v>
      </c>
      <c r="CE24" s="697"/>
      <c r="CF24" s="697"/>
      <c r="CG24" s="697"/>
      <c r="CH24" s="697"/>
      <c r="CI24" s="697"/>
      <c r="CJ24" s="697"/>
      <c r="CK24" s="697"/>
      <c r="CL24" s="697"/>
      <c r="CM24" s="697"/>
      <c r="CN24" s="697"/>
      <c r="CO24" s="697"/>
      <c r="CP24" s="697"/>
      <c r="CQ24" s="698"/>
      <c r="CR24" s="674">
        <v>10943119</v>
      </c>
      <c r="CS24" s="675"/>
      <c r="CT24" s="675"/>
      <c r="CU24" s="675"/>
      <c r="CV24" s="675"/>
      <c r="CW24" s="675"/>
      <c r="CX24" s="675"/>
      <c r="CY24" s="676"/>
      <c r="CZ24" s="679">
        <v>37.700000000000003</v>
      </c>
      <c r="DA24" s="680"/>
      <c r="DB24" s="680"/>
      <c r="DC24" s="699"/>
      <c r="DD24" s="724">
        <v>8226252</v>
      </c>
      <c r="DE24" s="675"/>
      <c r="DF24" s="675"/>
      <c r="DG24" s="675"/>
      <c r="DH24" s="675"/>
      <c r="DI24" s="675"/>
      <c r="DJ24" s="675"/>
      <c r="DK24" s="676"/>
      <c r="DL24" s="724">
        <v>7295807</v>
      </c>
      <c r="DM24" s="675"/>
      <c r="DN24" s="675"/>
      <c r="DO24" s="675"/>
      <c r="DP24" s="675"/>
      <c r="DQ24" s="675"/>
      <c r="DR24" s="675"/>
      <c r="DS24" s="675"/>
      <c r="DT24" s="675"/>
      <c r="DU24" s="675"/>
      <c r="DV24" s="676"/>
      <c r="DW24" s="679">
        <v>48.7</v>
      </c>
      <c r="DX24" s="680"/>
      <c r="DY24" s="680"/>
      <c r="DZ24" s="680"/>
      <c r="EA24" s="680"/>
      <c r="EB24" s="680"/>
      <c r="EC24" s="681"/>
    </row>
    <row r="25" spans="2:133" ht="11.25" customHeight="1" x14ac:dyDescent="0.15">
      <c r="B25" s="682" t="s">
        <v>293</v>
      </c>
      <c r="C25" s="683"/>
      <c r="D25" s="683"/>
      <c r="E25" s="683"/>
      <c r="F25" s="683"/>
      <c r="G25" s="683"/>
      <c r="H25" s="683"/>
      <c r="I25" s="683"/>
      <c r="J25" s="683"/>
      <c r="K25" s="683"/>
      <c r="L25" s="683"/>
      <c r="M25" s="683"/>
      <c r="N25" s="683"/>
      <c r="O25" s="683"/>
      <c r="P25" s="683"/>
      <c r="Q25" s="684"/>
      <c r="R25" s="685" t="s">
        <v>129</v>
      </c>
      <c r="S25" s="686"/>
      <c r="T25" s="686"/>
      <c r="U25" s="686"/>
      <c r="V25" s="686"/>
      <c r="W25" s="686"/>
      <c r="X25" s="686"/>
      <c r="Y25" s="687"/>
      <c r="Z25" s="688" t="s">
        <v>137</v>
      </c>
      <c r="AA25" s="688"/>
      <c r="AB25" s="688"/>
      <c r="AC25" s="688"/>
      <c r="AD25" s="689" t="s">
        <v>174</v>
      </c>
      <c r="AE25" s="689"/>
      <c r="AF25" s="689"/>
      <c r="AG25" s="689"/>
      <c r="AH25" s="689"/>
      <c r="AI25" s="689"/>
      <c r="AJ25" s="689"/>
      <c r="AK25" s="689"/>
      <c r="AL25" s="690" t="s">
        <v>137</v>
      </c>
      <c r="AM25" s="691"/>
      <c r="AN25" s="691"/>
      <c r="AO25" s="692"/>
      <c r="AP25" s="704" t="s">
        <v>294</v>
      </c>
      <c r="AQ25" s="705"/>
      <c r="AR25" s="705"/>
      <c r="AS25" s="705"/>
      <c r="AT25" s="705"/>
      <c r="AU25" s="705"/>
      <c r="AV25" s="705"/>
      <c r="AW25" s="705"/>
      <c r="AX25" s="705"/>
      <c r="AY25" s="705"/>
      <c r="AZ25" s="705"/>
      <c r="BA25" s="705"/>
      <c r="BB25" s="705"/>
      <c r="BC25" s="705"/>
      <c r="BD25" s="705"/>
      <c r="BE25" s="705"/>
      <c r="BF25" s="706"/>
      <c r="BG25" s="685" t="s">
        <v>129</v>
      </c>
      <c r="BH25" s="686"/>
      <c r="BI25" s="686"/>
      <c r="BJ25" s="686"/>
      <c r="BK25" s="686"/>
      <c r="BL25" s="686"/>
      <c r="BM25" s="686"/>
      <c r="BN25" s="687"/>
      <c r="BO25" s="688" t="s">
        <v>129</v>
      </c>
      <c r="BP25" s="688"/>
      <c r="BQ25" s="688"/>
      <c r="BR25" s="688"/>
      <c r="BS25" s="694" t="s">
        <v>137</v>
      </c>
      <c r="BT25" s="686"/>
      <c r="BU25" s="686"/>
      <c r="BV25" s="686"/>
      <c r="BW25" s="686"/>
      <c r="BX25" s="686"/>
      <c r="BY25" s="686"/>
      <c r="BZ25" s="686"/>
      <c r="CA25" s="686"/>
      <c r="CB25" s="695"/>
      <c r="CD25" s="700" t="s">
        <v>295</v>
      </c>
      <c r="CE25" s="701"/>
      <c r="CF25" s="701"/>
      <c r="CG25" s="701"/>
      <c r="CH25" s="701"/>
      <c r="CI25" s="701"/>
      <c r="CJ25" s="701"/>
      <c r="CK25" s="701"/>
      <c r="CL25" s="701"/>
      <c r="CM25" s="701"/>
      <c r="CN25" s="701"/>
      <c r="CO25" s="701"/>
      <c r="CP25" s="701"/>
      <c r="CQ25" s="702"/>
      <c r="CR25" s="685">
        <v>4171740</v>
      </c>
      <c r="CS25" s="721"/>
      <c r="CT25" s="721"/>
      <c r="CU25" s="721"/>
      <c r="CV25" s="721"/>
      <c r="CW25" s="721"/>
      <c r="CX25" s="721"/>
      <c r="CY25" s="722"/>
      <c r="CZ25" s="690">
        <v>14.4</v>
      </c>
      <c r="DA25" s="719"/>
      <c r="DB25" s="719"/>
      <c r="DC25" s="723"/>
      <c r="DD25" s="694">
        <v>3856377</v>
      </c>
      <c r="DE25" s="721"/>
      <c r="DF25" s="721"/>
      <c r="DG25" s="721"/>
      <c r="DH25" s="721"/>
      <c r="DI25" s="721"/>
      <c r="DJ25" s="721"/>
      <c r="DK25" s="722"/>
      <c r="DL25" s="694">
        <v>3830277</v>
      </c>
      <c r="DM25" s="721"/>
      <c r="DN25" s="721"/>
      <c r="DO25" s="721"/>
      <c r="DP25" s="721"/>
      <c r="DQ25" s="721"/>
      <c r="DR25" s="721"/>
      <c r="DS25" s="721"/>
      <c r="DT25" s="721"/>
      <c r="DU25" s="721"/>
      <c r="DV25" s="722"/>
      <c r="DW25" s="690">
        <v>25.5</v>
      </c>
      <c r="DX25" s="719"/>
      <c r="DY25" s="719"/>
      <c r="DZ25" s="719"/>
      <c r="EA25" s="719"/>
      <c r="EB25" s="719"/>
      <c r="EC25" s="720"/>
    </row>
    <row r="26" spans="2:133" ht="11.25" customHeight="1" x14ac:dyDescent="0.15">
      <c r="B26" s="682" t="s">
        <v>296</v>
      </c>
      <c r="C26" s="683"/>
      <c r="D26" s="683"/>
      <c r="E26" s="683"/>
      <c r="F26" s="683"/>
      <c r="G26" s="683"/>
      <c r="H26" s="683"/>
      <c r="I26" s="683"/>
      <c r="J26" s="683"/>
      <c r="K26" s="683"/>
      <c r="L26" s="683"/>
      <c r="M26" s="683"/>
      <c r="N26" s="683"/>
      <c r="O26" s="683"/>
      <c r="P26" s="683"/>
      <c r="Q26" s="684"/>
      <c r="R26" s="685">
        <v>15213969</v>
      </c>
      <c r="S26" s="686"/>
      <c r="T26" s="686"/>
      <c r="U26" s="686"/>
      <c r="V26" s="686"/>
      <c r="W26" s="686"/>
      <c r="X26" s="686"/>
      <c r="Y26" s="687"/>
      <c r="Z26" s="688">
        <v>50.7</v>
      </c>
      <c r="AA26" s="688"/>
      <c r="AB26" s="688"/>
      <c r="AC26" s="688"/>
      <c r="AD26" s="689">
        <v>14355587</v>
      </c>
      <c r="AE26" s="689"/>
      <c r="AF26" s="689"/>
      <c r="AG26" s="689"/>
      <c r="AH26" s="689"/>
      <c r="AI26" s="689"/>
      <c r="AJ26" s="689"/>
      <c r="AK26" s="689"/>
      <c r="AL26" s="690">
        <v>99</v>
      </c>
      <c r="AM26" s="691"/>
      <c r="AN26" s="691"/>
      <c r="AO26" s="692"/>
      <c r="AP26" s="704" t="s">
        <v>297</v>
      </c>
      <c r="AQ26" s="725"/>
      <c r="AR26" s="725"/>
      <c r="AS26" s="725"/>
      <c r="AT26" s="725"/>
      <c r="AU26" s="725"/>
      <c r="AV26" s="725"/>
      <c r="AW26" s="725"/>
      <c r="AX26" s="725"/>
      <c r="AY26" s="725"/>
      <c r="AZ26" s="725"/>
      <c r="BA26" s="725"/>
      <c r="BB26" s="725"/>
      <c r="BC26" s="725"/>
      <c r="BD26" s="725"/>
      <c r="BE26" s="725"/>
      <c r="BF26" s="706"/>
      <c r="BG26" s="685" t="s">
        <v>137</v>
      </c>
      <c r="BH26" s="686"/>
      <c r="BI26" s="686"/>
      <c r="BJ26" s="686"/>
      <c r="BK26" s="686"/>
      <c r="BL26" s="686"/>
      <c r="BM26" s="686"/>
      <c r="BN26" s="687"/>
      <c r="BO26" s="688" t="s">
        <v>174</v>
      </c>
      <c r="BP26" s="688"/>
      <c r="BQ26" s="688"/>
      <c r="BR26" s="688"/>
      <c r="BS26" s="694" t="s">
        <v>174</v>
      </c>
      <c r="BT26" s="686"/>
      <c r="BU26" s="686"/>
      <c r="BV26" s="686"/>
      <c r="BW26" s="686"/>
      <c r="BX26" s="686"/>
      <c r="BY26" s="686"/>
      <c r="BZ26" s="686"/>
      <c r="CA26" s="686"/>
      <c r="CB26" s="695"/>
      <c r="CD26" s="700" t="s">
        <v>298</v>
      </c>
      <c r="CE26" s="701"/>
      <c r="CF26" s="701"/>
      <c r="CG26" s="701"/>
      <c r="CH26" s="701"/>
      <c r="CI26" s="701"/>
      <c r="CJ26" s="701"/>
      <c r="CK26" s="701"/>
      <c r="CL26" s="701"/>
      <c r="CM26" s="701"/>
      <c r="CN26" s="701"/>
      <c r="CO26" s="701"/>
      <c r="CP26" s="701"/>
      <c r="CQ26" s="702"/>
      <c r="CR26" s="685">
        <v>2313185</v>
      </c>
      <c r="CS26" s="686"/>
      <c r="CT26" s="686"/>
      <c r="CU26" s="686"/>
      <c r="CV26" s="686"/>
      <c r="CW26" s="686"/>
      <c r="CX26" s="686"/>
      <c r="CY26" s="687"/>
      <c r="CZ26" s="690">
        <v>8</v>
      </c>
      <c r="DA26" s="719"/>
      <c r="DB26" s="719"/>
      <c r="DC26" s="723"/>
      <c r="DD26" s="694">
        <v>2196094</v>
      </c>
      <c r="DE26" s="686"/>
      <c r="DF26" s="686"/>
      <c r="DG26" s="686"/>
      <c r="DH26" s="686"/>
      <c r="DI26" s="686"/>
      <c r="DJ26" s="686"/>
      <c r="DK26" s="687"/>
      <c r="DL26" s="694" t="s">
        <v>174</v>
      </c>
      <c r="DM26" s="686"/>
      <c r="DN26" s="686"/>
      <c r="DO26" s="686"/>
      <c r="DP26" s="686"/>
      <c r="DQ26" s="686"/>
      <c r="DR26" s="686"/>
      <c r="DS26" s="686"/>
      <c r="DT26" s="686"/>
      <c r="DU26" s="686"/>
      <c r="DV26" s="687"/>
      <c r="DW26" s="690" t="s">
        <v>174</v>
      </c>
      <c r="DX26" s="719"/>
      <c r="DY26" s="719"/>
      <c r="DZ26" s="719"/>
      <c r="EA26" s="719"/>
      <c r="EB26" s="719"/>
      <c r="EC26" s="720"/>
    </row>
    <row r="27" spans="2:133" ht="11.25" customHeight="1" x14ac:dyDescent="0.15">
      <c r="B27" s="682" t="s">
        <v>299</v>
      </c>
      <c r="C27" s="683"/>
      <c r="D27" s="683"/>
      <c r="E27" s="683"/>
      <c r="F27" s="683"/>
      <c r="G27" s="683"/>
      <c r="H27" s="683"/>
      <c r="I27" s="683"/>
      <c r="J27" s="683"/>
      <c r="K27" s="683"/>
      <c r="L27" s="683"/>
      <c r="M27" s="683"/>
      <c r="N27" s="683"/>
      <c r="O27" s="683"/>
      <c r="P27" s="683"/>
      <c r="Q27" s="684"/>
      <c r="R27" s="685">
        <v>6753</v>
      </c>
      <c r="S27" s="686"/>
      <c r="T27" s="686"/>
      <c r="U27" s="686"/>
      <c r="V27" s="686"/>
      <c r="W27" s="686"/>
      <c r="X27" s="686"/>
      <c r="Y27" s="687"/>
      <c r="Z27" s="688">
        <v>0</v>
      </c>
      <c r="AA27" s="688"/>
      <c r="AB27" s="688"/>
      <c r="AC27" s="688"/>
      <c r="AD27" s="689">
        <v>6753</v>
      </c>
      <c r="AE27" s="689"/>
      <c r="AF27" s="689"/>
      <c r="AG27" s="689"/>
      <c r="AH27" s="689"/>
      <c r="AI27" s="689"/>
      <c r="AJ27" s="689"/>
      <c r="AK27" s="689"/>
      <c r="AL27" s="690">
        <v>0</v>
      </c>
      <c r="AM27" s="691"/>
      <c r="AN27" s="691"/>
      <c r="AO27" s="692"/>
      <c r="AP27" s="682" t="s">
        <v>300</v>
      </c>
      <c r="AQ27" s="683"/>
      <c r="AR27" s="683"/>
      <c r="AS27" s="683"/>
      <c r="AT27" s="683"/>
      <c r="AU27" s="683"/>
      <c r="AV27" s="683"/>
      <c r="AW27" s="683"/>
      <c r="AX27" s="683"/>
      <c r="AY27" s="683"/>
      <c r="AZ27" s="683"/>
      <c r="BA27" s="683"/>
      <c r="BB27" s="683"/>
      <c r="BC27" s="683"/>
      <c r="BD27" s="683"/>
      <c r="BE27" s="683"/>
      <c r="BF27" s="684"/>
      <c r="BG27" s="685">
        <v>4427370</v>
      </c>
      <c r="BH27" s="686"/>
      <c r="BI27" s="686"/>
      <c r="BJ27" s="686"/>
      <c r="BK27" s="686"/>
      <c r="BL27" s="686"/>
      <c r="BM27" s="686"/>
      <c r="BN27" s="687"/>
      <c r="BO27" s="688">
        <v>100</v>
      </c>
      <c r="BP27" s="688"/>
      <c r="BQ27" s="688"/>
      <c r="BR27" s="688"/>
      <c r="BS27" s="694" t="s">
        <v>137</v>
      </c>
      <c r="BT27" s="686"/>
      <c r="BU27" s="686"/>
      <c r="BV27" s="686"/>
      <c r="BW27" s="686"/>
      <c r="BX27" s="686"/>
      <c r="BY27" s="686"/>
      <c r="BZ27" s="686"/>
      <c r="CA27" s="686"/>
      <c r="CB27" s="695"/>
      <c r="CD27" s="700" t="s">
        <v>301</v>
      </c>
      <c r="CE27" s="701"/>
      <c r="CF27" s="701"/>
      <c r="CG27" s="701"/>
      <c r="CH27" s="701"/>
      <c r="CI27" s="701"/>
      <c r="CJ27" s="701"/>
      <c r="CK27" s="701"/>
      <c r="CL27" s="701"/>
      <c r="CM27" s="701"/>
      <c r="CN27" s="701"/>
      <c r="CO27" s="701"/>
      <c r="CP27" s="701"/>
      <c r="CQ27" s="702"/>
      <c r="CR27" s="685">
        <v>3375594</v>
      </c>
      <c r="CS27" s="721"/>
      <c r="CT27" s="721"/>
      <c r="CU27" s="721"/>
      <c r="CV27" s="721"/>
      <c r="CW27" s="721"/>
      <c r="CX27" s="721"/>
      <c r="CY27" s="722"/>
      <c r="CZ27" s="690">
        <v>11.6</v>
      </c>
      <c r="DA27" s="719"/>
      <c r="DB27" s="719"/>
      <c r="DC27" s="723"/>
      <c r="DD27" s="694">
        <v>1031889</v>
      </c>
      <c r="DE27" s="721"/>
      <c r="DF27" s="721"/>
      <c r="DG27" s="721"/>
      <c r="DH27" s="721"/>
      <c r="DI27" s="721"/>
      <c r="DJ27" s="721"/>
      <c r="DK27" s="722"/>
      <c r="DL27" s="694">
        <v>1030126</v>
      </c>
      <c r="DM27" s="721"/>
      <c r="DN27" s="721"/>
      <c r="DO27" s="721"/>
      <c r="DP27" s="721"/>
      <c r="DQ27" s="721"/>
      <c r="DR27" s="721"/>
      <c r="DS27" s="721"/>
      <c r="DT27" s="721"/>
      <c r="DU27" s="721"/>
      <c r="DV27" s="722"/>
      <c r="DW27" s="690">
        <v>6.9</v>
      </c>
      <c r="DX27" s="719"/>
      <c r="DY27" s="719"/>
      <c r="DZ27" s="719"/>
      <c r="EA27" s="719"/>
      <c r="EB27" s="719"/>
      <c r="EC27" s="720"/>
    </row>
    <row r="28" spans="2:133" ht="11.25" customHeight="1" x14ac:dyDescent="0.15">
      <c r="B28" s="682" t="s">
        <v>302</v>
      </c>
      <c r="C28" s="683"/>
      <c r="D28" s="683"/>
      <c r="E28" s="683"/>
      <c r="F28" s="683"/>
      <c r="G28" s="683"/>
      <c r="H28" s="683"/>
      <c r="I28" s="683"/>
      <c r="J28" s="683"/>
      <c r="K28" s="683"/>
      <c r="L28" s="683"/>
      <c r="M28" s="683"/>
      <c r="N28" s="683"/>
      <c r="O28" s="683"/>
      <c r="P28" s="683"/>
      <c r="Q28" s="684"/>
      <c r="R28" s="685">
        <v>134485</v>
      </c>
      <c r="S28" s="686"/>
      <c r="T28" s="686"/>
      <c r="U28" s="686"/>
      <c r="V28" s="686"/>
      <c r="W28" s="686"/>
      <c r="X28" s="686"/>
      <c r="Y28" s="687"/>
      <c r="Z28" s="688">
        <v>0.4</v>
      </c>
      <c r="AA28" s="688"/>
      <c r="AB28" s="688"/>
      <c r="AC28" s="688"/>
      <c r="AD28" s="689">
        <v>9385</v>
      </c>
      <c r="AE28" s="689"/>
      <c r="AF28" s="689"/>
      <c r="AG28" s="689"/>
      <c r="AH28" s="689"/>
      <c r="AI28" s="689"/>
      <c r="AJ28" s="689"/>
      <c r="AK28" s="689"/>
      <c r="AL28" s="690">
        <v>0.1</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303</v>
      </c>
      <c r="CE28" s="701"/>
      <c r="CF28" s="701"/>
      <c r="CG28" s="701"/>
      <c r="CH28" s="701"/>
      <c r="CI28" s="701"/>
      <c r="CJ28" s="701"/>
      <c r="CK28" s="701"/>
      <c r="CL28" s="701"/>
      <c r="CM28" s="701"/>
      <c r="CN28" s="701"/>
      <c r="CO28" s="701"/>
      <c r="CP28" s="701"/>
      <c r="CQ28" s="702"/>
      <c r="CR28" s="685">
        <v>3395785</v>
      </c>
      <c r="CS28" s="686"/>
      <c r="CT28" s="686"/>
      <c r="CU28" s="686"/>
      <c r="CV28" s="686"/>
      <c r="CW28" s="686"/>
      <c r="CX28" s="686"/>
      <c r="CY28" s="687"/>
      <c r="CZ28" s="690">
        <v>11.7</v>
      </c>
      <c r="DA28" s="719"/>
      <c r="DB28" s="719"/>
      <c r="DC28" s="723"/>
      <c r="DD28" s="694">
        <v>3337986</v>
      </c>
      <c r="DE28" s="686"/>
      <c r="DF28" s="686"/>
      <c r="DG28" s="686"/>
      <c r="DH28" s="686"/>
      <c r="DI28" s="686"/>
      <c r="DJ28" s="686"/>
      <c r="DK28" s="687"/>
      <c r="DL28" s="694">
        <v>2435404</v>
      </c>
      <c r="DM28" s="686"/>
      <c r="DN28" s="686"/>
      <c r="DO28" s="686"/>
      <c r="DP28" s="686"/>
      <c r="DQ28" s="686"/>
      <c r="DR28" s="686"/>
      <c r="DS28" s="686"/>
      <c r="DT28" s="686"/>
      <c r="DU28" s="686"/>
      <c r="DV28" s="687"/>
      <c r="DW28" s="690">
        <v>16.2</v>
      </c>
      <c r="DX28" s="719"/>
      <c r="DY28" s="719"/>
      <c r="DZ28" s="719"/>
      <c r="EA28" s="719"/>
      <c r="EB28" s="719"/>
      <c r="EC28" s="720"/>
    </row>
    <row r="29" spans="2:133" ht="11.25" customHeight="1" x14ac:dyDescent="0.15">
      <c r="B29" s="682" t="s">
        <v>304</v>
      </c>
      <c r="C29" s="683"/>
      <c r="D29" s="683"/>
      <c r="E29" s="683"/>
      <c r="F29" s="683"/>
      <c r="G29" s="683"/>
      <c r="H29" s="683"/>
      <c r="I29" s="683"/>
      <c r="J29" s="683"/>
      <c r="K29" s="683"/>
      <c r="L29" s="683"/>
      <c r="M29" s="683"/>
      <c r="N29" s="683"/>
      <c r="O29" s="683"/>
      <c r="P29" s="683"/>
      <c r="Q29" s="684"/>
      <c r="R29" s="685">
        <v>264236</v>
      </c>
      <c r="S29" s="686"/>
      <c r="T29" s="686"/>
      <c r="U29" s="686"/>
      <c r="V29" s="686"/>
      <c r="W29" s="686"/>
      <c r="X29" s="686"/>
      <c r="Y29" s="687"/>
      <c r="Z29" s="688">
        <v>0.9</v>
      </c>
      <c r="AA29" s="688"/>
      <c r="AB29" s="688"/>
      <c r="AC29" s="688"/>
      <c r="AD29" s="689">
        <v>19463</v>
      </c>
      <c r="AE29" s="689"/>
      <c r="AF29" s="689"/>
      <c r="AG29" s="689"/>
      <c r="AH29" s="689"/>
      <c r="AI29" s="689"/>
      <c r="AJ29" s="689"/>
      <c r="AK29" s="689"/>
      <c r="AL29" s="690">
        <v>0.1</v>
      </c>
      <c r="AM29" s="691"/>
      <c r="AN29" s="691"/>
      <c r="AO29" s="692"/>
      <c r="AP29" s="726"/>
      <c r="AQ29" s="727"/>
      <c r="AR29" s="727"/>
      <c r="AS29" s="727"/>
      <c r="AT29" s="727"/>
      <c r="AU29" s="727"/>
      <c r="AV29" s="727"/>
      <c r="AW29" s="727"/>
      <c r="AX29" s="727"/>
      <c r="AY29" s="727"/>
      <c r="AZ29" s="727"/>
      <c r="BA29" s="727"/>
      <c r="BB29" s="727"/>
      <c r="BC29" s="727"/>
      <c r="BD29" s="727"/>
      <c r="BE29" s="727"/>
      <c r="BF29" s="728"/>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9" t="s">
        <v>305</v>
      </c>
      <c r="CE29" s="730"/>
      <c r="CF29" s="700" t="s">
        <v>306</v>
      </c>
      <c r="CG29" s="701"/>
      <c r="CH29" s="701"/>
      <c r="CI29" s="701"/>
      <c r="CJ29" s="701"/>
      <c r="CK29" s="701"/>
      <c r="CL29" s="701"/>
      <c r="CM29" s="701"/>
      <c r="CN29" s="701"/>
      <c r="CO29" s="701"/>
      <c r="CP29" s="701"/>
      <c r="CQ29" s="702"/>
      <c r="CR29" s="685">
        <v>3395064</v>
      </c>
      <c r="CS29" s="721"/>
      <c r="CT29" s="721"/>
      <c r="CU29" s="721"/>
      <c r="CV29" s="721"/>
      <c r="CW29" s="721"/>
      <c r="CX29" s="721"/>
      <c r="CY29" s="722"/>
      <c r="CZ29" s="690">
        <v>11.7</v>
      </c>
      <c r="DA29" s="719"/>
      <c r="DB29" s="719"/>
      <c r="DC29" s="723"/>
      <c r="DD29" s="694">
        <v>3337265</v>
      </c>
      <c r="DE29" s="721"/>
      <c r="DF29" s="721"/>
      <c r="DG29" s="721"/>
      <c r="DH29" s="721"/>
      <c r="DI29" s="721"/>
      <c r="DJ29" s="721"/>
      <c r="DK29" s="722"/>
      <c r="DL29" s="694">
        <v>2434683</v>
      </c>
      <c r="DM29" s="721"/>
      <c r="DN29" s="721"/>
      <c r="DO29" s="721"/>
      <c r="DP29" s="721"/>
      <c r="DQ29" s="721"/>
      <c r="DR29" s="721"/>
      <c r="DS29" s="721"/>
      <c r="DT29" s="721"/>
      <c r="DU29" s="721"/>
      <c r="DV29" s="722"/>
      <c r="DW29" s="690">
        <v>16.2</v>
      </c>
      <c r="DX29" s="719"/>
      <c r="DY29" s="719"/>
      <c r="DZ29" s="719"/>
      <c r="EA29" s="719"/>
      <c r="EB29" s="719"/>
      <c r="EC29" s="720"/>
    </row>
    <row r="30" spans="2:133" ht="11.25" customHeight="1" x14ac:dyDescent="0.15">
      <c r="B30" s="682" t="s">
        <v>307</v>
      </c>
      <c r="C30" s="683"/>
      <c r="D30" s="683"/>
      <c r="E30" s="683"/>
      <c r="F30" s="683"/>
      <c r="G30" s="683"/>
      <c r="H30" s="683"/>
      <c r="I30" s="683"/>
      <c r="J30" s="683"/>
      <c r="K30" s="683"/>
      <c r="L30" s="683"/>
      <c r="M30" s="683"/>
      <c r="N30" s="683"/>
      <c r="O30" s="683"/>
      <c r="P30" s="683"/>
      <c r="Q30" s="684"/>
      <c r="R30" s="685">
        <v>87560</v>
      </c>
      <c r="S30" s="686"/>
      <c r="T30" s="686"/>
      <c r="U30" s="686"/>
      <c r="V30" s="686"/>
      <c r="W30" s="686"/>
      <c r="X30" s="686"/>
      <c r="Y30" s="687"/>
      <c r="Z30" s="688">
        <v>0.3</v>
      </c>
      <c r="AA30" s="688"/>
      <c r="AB30" s="688"/>
      <c r="AC30" s="688"/>
      <c r="AD30" s="689" t="s">
        <v>137</v>
      </c>
      <c r="AE30" s="689"/>
      <c r="AF30" s="689"/>
      <c r="AG30" s="689"/>
      <c r="AH30" s="689"/>
      <c r="AI30" s="689"/>
      <c r="AJ30" s="689"/>
      <c r="AK30" s="689"/>
      <c r="AL30" s="690" t="s">
        <v>129</v>
      </c>
      <c r="AM30" s="691"/>
      <c r="AN30" s="691"/>
      <c r="AO30" s="692"/>
      <c r="AP30" s="664" t="s">
        <v>224</v>
      </c>
      <c r="AQ30" s="665"/>
      <c r="AR30" s="665"/>
      <c r="AS30" s="665"/>
      <c r="AT30" s="665"/>
      <c r="AU30" s="665"/>
      <c r="AV30" s="665"/>
      <c r="AW30" s="665"/>
      <c r="AX30" s="665"/>
      <c r="AY30" s="665"/>
      <c r="AZ30" s="665"/>
      <c r="BA30" s="665"/>
      <c r="BB30" s="665"/>
      <c r="BC30" s="665"/>
      <c r="BD30" s="665"/>
      <c r="BE30" s="665"/>
      <c r="BF30" s="666"/>
      <c r="BG30" s="664" t="s">
        <v>308</v>
      </c>
      <c r="BH30" s="738"/>
      <c r="BI30" s="738"/>
      <c r="BJ30" s="738"/>
      <c r="BK30" s="738"/>
      <c r="BL30" s="738"/>
      <c r="BM30" s="738"/>
      <c r="BN30" s="738"/>
      <c r="BO30" s="738"/>
      <c r="BP30" s="738"/>
      <c r="BQ30" s="739"/>
      <c r="BR30" s="664" t="s">
        <v>309</v>
      </c>
      <c r="BS30" s="738"/>
      <c r="BT30" s="738"/>
      <c r="BU30" s="738"/>
      <c r="BV30" s="738"/>
      <c r="BW30" s="738"/>
      <c r="BX30" s="738"/>
      <c r="BY30" s="738"/>
      <c r="BZ30" s="738"/>
      <c r="CA30" s="738"/>
      <c r="CB30" s="739"/>
      <c r="CD30" s="731"/>
      <c r="CE30" s="732"/>
      <c r="CF30" s="700" t="s">
        <v>310</v>
      </c>
      <c r="CG30" s="701"/>
      <c r="CH30" s="701"/>
      <c r="CI30" s="701"/>
      <c r="CJ30" s="701"/>
      <c r="CK30" s="701"/>
      <c r="CL30" s="701"/>
      <c r="CM30" s="701"/>
      <c r="CN30" s="701"/>
      <c r="CO30" s="701"/>
      <c r="CP30" s="701"/>
      <c r="CQ30" s="702"/>
      <c r="CR30" s="685">
        <v>3253178</v>
      </c>
      <c r="CS30" s="686"/>
      <c r="CT30" s="686"/>
      <c r="CU30" s="686"/>
      <c r="CV30" s="686"/>
      <c r="CW30" s="686"/>
      <c r="CX30" s="686"/>
      <c r="CY30" s="687"/>
      <c r="CZ30" s="690">
        <v>11.2</v>
      </c>
      <c r="DA30" s="719"/>
      <c r="DB30" s="719"/>
      <c r="DC30" s="723"/>
      <c r="DD30" s="694">
        <v>3195379</v>
      </c>
      <c r="DE30" s="686"/>
      <c r="DF30" s="686"/>
      <c r="DG30" s="686"/>
      <c r="DH30" s="686"/>
      <c r="DI30" s="686"/>
      <c r="DJ30" s="686"/>
      <c r="DK30" s="687"/>
      <c r="DL30" s="694">
        <v>2292797</v>
      </c>
      <c r="DM30" s="686"/>
      <c r="DN30" s="686"/>
      <c r="DO30" s="686"/>
      <c r="DP30" s="686"/>
      <c r="DQ30" s="686"/>
      <c r="DR30" s="686"/>
      <c r="DS30" s="686"/>
      <c r="DT30" s="686"/>
      <c r="DU30" s="686"/>
      <c r="DV30" s="687"/>
      <c r="DW30" s="690">
        <v>15.3</v>
      </c>
      <c r="DX30" s="719"/>
      <c r="DY30" s="719"/>
      <c r="DZ30" s="719"/>
      <c r="EA30" s="719"/>
      <c r="EB30" s="719"/>
      <c r="EC30" s="720"/>
    </row>
    <row r="31" spans="2:133" ht="11.25" customHeight="1" x14ac:dyDescent="0.15">
      <c r="B31" s="682" t="s">
        <v>311</v>
      </c>
      <c r="C31" s="683"/>
      <c r="D31" s="683"/>
      <c r="E31" s="683"/>
      <c r="F31" s="683"/>
      <c r="G31" s="683"/>
      <c r="H31" s="683"/>
      <c r="I31" s="683"/>
      <c r="J31" s="683"/>
      <c r="K31" s="683"/>
      <c r="L31" s="683"/>
      <c r="M31" s="683"/>
      <c r="N31" s="683"/>
      <c r="O31" s="683"/>
      <c r="P31" s="683"/>
      <c r="Q31" s="684"/>
      <c r="R31" s="685">
        <v>7396769</v>
      </c>
      <c r="S31" s="686"/>
      <c r="T31" s="686"/>
      <c r="U31" s="686"/>
      <c r="V31" s="686"/>
      <c r="W31" s="686"/>
      <c r="X31" s="686"/>
      <c r="Y31" s="687"/>
      <c r="Z31" s="688">
        <v>24.7</v>
      </c>
      <c r="AA31" s="688"/>
      <c r="AB31" s="688"/>
      <c r="AC31" s="688"/>
      <c r="AD31" s="689" t="s">
        <v>137</v>
      </c>
      <c r="AE31" s="689"/>
      <c r="AF31" s="689"/>
      <c r="AG31" s="689"/>
      <c r="AH31" s="689"/>
      <c r="AI31" s="689"/>
      <c r="AJ31" s="689"/>
      <c r="AK31" s="689"/>
      <c r="AL31" s="690" t="s">
        <v>174</v>
      </c>
      <c r="AM31" s="691"/>
      <c r="AN31" s="691"/>
      <c r="AO31" s="692"/>
      <c r="AP31" s="742" t="s">
        <v>312</v>
      </c>
      <c r="AQ31" s="743"/>
      <c r="AR31" s="743"/>
      <c r="AS31" s="743"/>
      <c r="AT31" s="748" t="s">
        <v>313</v>
      </c>
      <c r="AU31" s="231"/>
      <c r="AV31" s="231"/>
      <c r="AW31" s="231"/>
      <c r="AX31" s="671" t="s">
        <v>187</v>
      </c>
      <c r="AY31" s="672"/>
      <c r="AZ31" s="672"/>
      <c r="BA31" s="672"/>
      <c r="BB31" s="672"/>
      <c r="BC31" s="672"/>
      <c r="BD31" s="672"/>
      <c r="BE31" s="672"/>
      <c r="BF31" s="673"/>
      <c r="BG31" s="753">
        <v>98.9</v>
      </c>
      <c r="BH31" s="740"/>
      <c r="BI31" s="740"/>
      <c r="BJ31" s="740"/>
      <c r="BK31" s="740"/>
      <c r="BL31" s="740"/>
      <c r="BM31" s="680">
        <v>93.6</v>
      </c>
      <c r="BN31" s="740"/>
      <c r="BO31" s="740"/>
      <c r="BP31" s="740"/>
      <c r="BQ31" s="741"/>
      <c r="BR31" s="753">
        <v>98.7</v>
      </c>
      <c r="BS31" s="740"/>
      <c r="BT31" s="740"/>
      <c r="BU31" s="740"/>
      <c r="BV31" s="740"/>
      <c r="BW31" s="740"/>
      <c r="BX31" s="680">
        <v>93.4</v>
      </c>
      <c r="BY31" s="740"/>
      <c r="BZ31" s="740"/>
      <c r="CA31" s="740"/>
      <c r="CB31" s="741"/>
      <c r="CD31" s="731"/>
      <c r="CE31" s="732"/>
      <c r="CF31" s="700" t="s">
        <v>314</v>
      </c>
      <c r="CG31" s="701"/>
      <c r="CH31" s="701"/>
      <c r="CI31" s="701"/>
      <c r="CJ31" s="701"/>
      <c r="CK31" s="701"/>
      <c r="CL31" s="701"/>
      <c r="CM31" s="701"/>
      <c r="CN31" s="701"/>
      <c r="CO31" s="701"/>
      <c r="CP31" s="701"/>
      <c r="CQ31" s="702"/>
      <c r="CR31" s="685">
        <v>141886</v>
      </c>
      <c r="CS31" s="721"/>
      <c r="CT31" s="721"/>
      <c r="CU31" s="721"/>
      <c r="CV31" s="721"/>
      <c r="CW31" s="721"/>
      <c r="CX31" s="721"/>
      <c r="CY31" s="722"/>
      <c r="CZ31" s="690">
        <v>0.5</v>
      </c>
      <c r="DA31" s="719"/>
      <c r="DB31" s="719"/>
      <c r="DC31" s="723"/>
      <c r="DD31" s="694">
        <v>141886</v>
      </c>
      <c r="DE31" s="721"/>
      <c r="DF31" s="721"/>
      <c r="DG31" s="721"/>
      <c r="DH31" s="721"/>
      <c r="DI31" s="721"/>
      <c r="DJ31" s="721"/>
      <c r="DK31" s="722"/>
      <c r="DL31" s="694">
        <v>141886</v>
      </c>
      <c r="DM31" s="721"/>
      <c r="DN31" s="721"/>
      <c r="DO31" s="721"/>
      <c r="DP31" s="721"/>
      <c r="DQ31" s="721"/>
      <c r="DR31" s="721"/>
      <c r="DS31" s="721"/>
      <c r="DT31" s="721"/>
      <c r="DU31" s="721"/>
      <c r="DV31" s="722"/>
      <c r="DW31" s="690">
        <v>0.9</v>
      </c>
      <c r="DX31" s="719"/>
      <c r="DY31" s="719"/>
      <c r="DZ31" s="719"/>
      <c r="EA31" s="719"/>
      <c r="EB31" s="719"/>
      <c r="EC31" s="720"/>
    </row>
    <row r="32" spans="2:133" ht="11.25" customHeight="1" x14ac:dyDescent="0.15">
      <c r="B32" s="735" t="s">
        <v>315</v>
      </c>
      <c r="C32" s="736"/>
      <c r="D32" s="736"/>
      <c r="E32" s="736"/>
      <c r="F32" s="736"/>
      <c r="G32" s="736"/>
      <c r="H32" s="736"/>
      <c r="I32" s="736"/>
      <c r="J32" s="736"/>
      <c r="K32" s="736"/>
      <c r="L32" s="736"/>
      <c r="M32" s="736"/>
      <c r="N32" s="736"/>
      <c r="O32" s="736"/>
      <c r="P32" s="736"/>
      <c r="Q32" s="737"/>
      <c r="R32" s="685" t="s">
        <v>129</v>
      </c>
      <c r="S32" s="686"/>
      <c r="T32" s="686"/>
      <c r="U32" s="686"/>
      <c r="V32" s="686"/>
      <c r="W32" s="686"/>
      <c r="X32" s="686"/>
      <c r="Y32" s="687"/>
      <c r="Z32" s="688" t="s">
        <v>174</v>
      </c>
      <c r="AA32" s="688"/>
      <c r="AB32" s="688"/>
      <c r="AC32" s="688"/>
      <c r="AD32" s="689" t="s">
        <v>137</v>
      </c>
      <c r="AE32" s="689"/>
      <c r="AF32" s="689"/>
      <c r="AG32" s="689"/>
      <c r="AH32" s="689"/>
      <c r="AI32" s="689"/>
      <c r="AJ32" s="689"/>
      <c r="AK32" s="689"/>
      <c r="AL32" s="690" t="s">
        <v>129</v>
      </c>
      <c r="AM32" s="691"/>
      <c r="AN32" s="691"/>
      <c r="AO32" s="692"/>
      <c r="AP32" s="744"/>
      <c r="AQ32" s="745"/>
      <c r="AR32" s="745"/>
      <c r="AS32" s="745"/>
      <c r="AT32" s="749"/>
      <c r="AU32" s="230" t="s">
        <v>316</v>
      </c>
      <c r="AV32" s="230"/>
      <c r="AW32" s="230"/>
      <c r="AX32" s="682" t="s">
        <v>317</v>
      </c>
      <c r="AY32" s="683"/>
      <c r="AZ32" s="683"/>
      <c r="BA32" s="683"/>
      <c r="BB32" s="683"/>
      <c r="BC32" s="683"/>
      <c r="BD32" s="683"/>
      <c r="BE32" s="683"/>
      <c r="BF32" s="684"/>
      <c r="BG32" s="754">
        <v>99.1</v>
      </c>
      <c r="BH32" s="721"/>
      <c r="BI32" s="721"/>
      <c r="BJ32" s="721"/>
      <c r="BK32" s="721"/>
      <c r="BL32" s="721"/>
      <c r="BM32" s="691">
        <v>95.7</v>
      </c>
      <c r="BN32" s="751"/>
      <c r="BO32" s="751"/>
      <c r="BP32" s="751"/>
      <c r="BQ32" s="752"/>
      <c r="BR32" s="754">
        <v>99</v>
      </c>
      <c r="BS32" s="721"/>
      <c r="BT32" s="721"/>
      <c r="BU32" s="721"/>
      <c r="BV32" s="721"/>
      <c r="BW32" s="721"/>
      <c r="BX32" s="691">
        <v>95.5</v>
      </c>
      <c r="BY32" s="751"/>
      <c r="BZ32" s="751"/>
      <c r="CA32" s="751"/>
      <c r="CB32" s="752"/>
      <c r="CD32" s="733"/>
      <c r="CE32" s="734"/>
      <c r="CF32" s="700" t="s">
        <v>318</v>
      </c>
      <c r="CG32" s="701"/>
      <c r="CH32" s="701"/>
      <c r="CI32" s="701"/>
      <c r="CJ32" s="701"/>
      <c r="CK32" s="701"/>
      <c r="CL32" s="701"/>
      <c r="CM32" s="701"/>
      <c r="CN32" s="701"/>
      <c r="CO32" s="701"/>
      <c r="CP32" s="701"/>
      <c r="CQ32" s="702"/>
      <c r="CR32" s="685">
        <v>721</v>
      </c>
      <c r="CS32" s="686"/>
      <c r="CT32" s="686"/>
      <c r="CU32" s="686"/>
      <c r="CV32" s="686"/>
      <c r="CW32" s="686"/>
      <c r="CX32" s="686"/>
      <c r="CY32" s="687"/>
      <c r="CZ32" s="690">
        <v>0</v>
      </c>
      <c r="DA32" s="719"/>
      <c r="DB32" s="719"/>
      <c r="DC32" s="723"/>
      <c r="DD32" s="694">
        <v>721</v>
      </c>
      <c r="DE32" s="686"/>
      <c r="DF32" s="686"/>
      <c r="DG32" s="686"/>
      <c r="DH32" s="686"/>
      <c r="DI32" s="686"/>
      <c r="DJ32" s="686"/>
      <c r="DK32" s="687"/>
      <c r="DL32" s="694">
        <v>721</v>
      </c>
      <c r="DM32" s="686"/>
      <c r="DN32" s="686"/>
      <c r="DO32" s="686"/>
      <c r="DP32" s="686"/>
      <c r="DQ32" s="686"/>
      <c r="DR32" s="686"/>
      <c r="DS32" s="686"/>
      <c r="DT32" s="686"/>
      <c r="DU32" s="686"/>
      <c r="DV32" s="687"/>
      <c r="DW32" s="690">
        <v>0</v>
      </c>
      <c r="DX32" s="719"/>
      <c r="DY32" s="719"/>
      <c r="DZ32" s="719"/>
      <c r="EA32" s="719"/>
      <c r="EB32" s="719"/>
      <c r="EC32" s="720"/>
    </row>
    <row r="33" spans="2:133" ht="11.25" customHeight="1" x14ac:dyDescent="0.15">
      <c r="B33" s="682" t="s">
        <v>319</v>
      </c>
      <c r="C33" s="683"/>
      <c r="D33" s="683"/>
      <c r="E33" s="683"/>
      <c r="F33" s="683"/>
      <c r="G33" s="683"/>
      <c r="H33" s="683"/>
      <c r="I33" s="683"/>
      <c r="J33" s="683"/>
      <c r="K33" s="683"/>
      <c r="L33" s="683"/>
      <c r="M33" s="683"/>
      <c r="N33" s="683"/>
      <c r="O33" s="683"/>
      <c r="P33" s="683"/>
      <c r="Q33" s="684"/>
      <c r="R33" s="685">
        <v>1783323</v>
      </c>
      <c r="S33" s="686"/>
      <c r="T33" s="686"/>
      <c r="U33" s="686"/>
      <c r="V33" s="686"/>
      <c r="W33" s="686"/>
      <c r="X33" s="686"/>
      <c r="Y33" s="687"/>
      <c r="Z33" s="688">
        <v>5.9</v>
      </c>
      <c r="AA33" s="688"/>
      <c r="AB33" s="688"/>
      <c r="AC33" s="688"/>
      <c r="AD33" s="689" t="s">
        <v>129</v>
      </c>
      <c r="AE33" s="689"/>
      <c r="AF33" s="689"/>
      <c r="AG33" s="689"/>
      <c r="AH33" s="689"/>
      <c r="AI33" s="689"/>
      <c r="AJ33" s="689"/>
      <c r="AK33" s="689"/>
      <c r="AL33" s="690" t="s">
        <v>174</v>
      </c>
      <c r="AM33" s="691"/>
      <c r="AN33" s="691"/>
      <c r="AO33" s="692"/>
      <c r="AP33" s="746"/>
      <c r="AQ33" s="747"/>
      <c r="AR33" s="747"/>
      <c r="AS33" s="747"/>
      <c r="AT33" s="750"/>
      <c r="AU33" s="232"/>
      <c r="AV33" s="232"/>
      <c r="AW33" s="232"/>
      <c r="AX33" s="726" t="s">
        <v>320</v>
      </c>
      <c r="AY33" s="727"/>
      <c r="AZ33" s="727"/>
      <c r="BA33" s="727"/>
      <c r="BB33" s="727"/>
      <c r="BC33" s="727"/>
      <c r="BD33" s="727"/>
      <c r="BE33" s="727"/>
      <c r="BF33" s="728"/>
      <c r="BG33" s="755">
        <v>98.6</v>
      </c>
      <c r="BH33" s="756"/>
      <c r="BI33" s="756"/>
      <c r="BJ33" s="756"/>
      <c r="BK33" s="756"/>
      <c r="BL33" s="756"/>
      <c r="BM33" s="757">
        <v>91.5</v>
      </c>
      <c r="BN33" s="756"/>
      <c r="BO33" s="756"/>
      <c r="BP33" s="756"/>
      <c r="BQ33" s="758"/>
      <c r="BR33" s="755">
        <v>98.3</v>
      </c>
      <c r="BS33" s="756"/>
      <c r="BT33" s="756"/>
      <c r="BU33" s="756"/>
      <c r="BV33" s="756"/>
      <c r="BW33" s="756"/>
      <c r="BX33" s="757">
        <v>91</v>
      </c>
      <c r="BY33" s="756"/>
      <c r="BZ33" s="756"/>
      <c r="CA33" s="756"/>
      <c r="CB33" s="758"/>
      <c r="CD33" s="700" t="s">
        <v>321</v>
      </c>
      <c r="CE33" s="701"/>
      <c r="CF33" s="701"/>
      <c r="CG33" s="701"/>
      <c r="CH33" s="701"/>
      <c r="CI33" s="701"/>
      <c r="CJ33" s="701"/>
      <c r="CK33" s="701"/>
      <c r="CL33" s="701"/>
      <c r="CM33" s="701"/>
      <c r="CN33" s="701"/>
      <c r="CO33" s="701"/>
      <c r="CP33" s="701"/>
      <c r="CQ33" s="702"/>
      <c r="CR33" s="685">
        <v>14868369</v>
      </c>
      <c r="CS33" s="721"/>
      <c r="CT33" s="721"/>
      <c r="CU33" s="721"/>
      <c r="CV33" s="721"/>
      <c r="CW33" s="721"/>
      <c r="CX33" s="721"/>
      <c r="CY33" s="722"/>
      <c r="CZ33" s="690">
        <v>51.2</v>
      </c>
      <c r="DA33" s="719"/>
      <c r="DB33" s="719"/>
      <c r="DC33" s="723"/>
      <c r="DD33" s="694">
        <v>8559220</v>
      </c>
      <c r="DE33" s="721"/>
      <c r="DF33" s="721"/>
      <c r="DG33" s="721"/>
      <c r="DH33" s="721"/>
      <c r="DI33" s="721"/>
      <c r="DJ33" s="721"/>
      <c r="DK33" s="722"/>
      <c r="DL33" s="694">
        <v>6407543</v>
      </c>
      <c r="DM33" s="721"/>
      <c r="DN33" s="721"/>
      <c r="DO33" s="721"/>
      <c r="DP33" s="721"/>
      <c r="DQ33" s="721"/>
      <c r="DR33" s="721"/>
      <c r="DS33" s="721"/>
      <c r="DT33" s="721"/>
      <c r="DU33" s="721"/>
      <c r="DV33" s="722"/>
      <c r="DW33" s="690">
        <v>42.7</v>
      </c>
      <c r="DX33" s="719"/>
      <c r="DY33" s="719"/>
      <c r="DZ33" s="719"/>
      <c r="EA33" s="719"/>
      <c r="EB33" s="719"/>
      <c r="EC33" s="720"/>
    </row>
    <row r="34" spans="2:133" ht="11.25" customHeight="1" x14ac:dyDescent="0.15">
      <c r="B34" s="682" t="s">
        <v>322</v>
      </c>
      <c r="C34" s="683"/>
      <c r="D34" s="683"/>
      <c r="E34" s="683"/>
      <c r="F34" s="683"/>
      <c r="G34" s="683"/>
      <c r="H34" s="683"/>
      <c r="I34" s="683"/>
      <c r="J34" s="683"/>
      <c r="K34" s="683"/>
      <c r="L34" s="683"/>
      <c r="M34" s="683"/>
      <c r="N34" s="683"/>
      <c r="O34" s="683"/>
      <c r="P34" s="683"/>
      <c r="Q34" s="684"/>
      <c r="R34" s="685">
        <v>133368</v>
      </c>
      <c r="S34" s="686"/>
      <c r="T34" s="686"/>
      <c r="U34" s="686"/>
      <c r="V34" s="686"/>
      <c r="W34" s="686"/>
      <c r="X34" s="686"/>
      <c r="Y34" s="687"/>
      <c r="Z34" s="688">
        <v>0.4</v>
      </c>
      <c r="AA34" s="688"/>
      <c r="AB34" s="688"/>
      <c r="AC34" s="688"/>
      <c r="AD34" s="689">
        <v>63338</v>
      </c>
      <c r="AE34" s="689"/>
      <c r="AF34" s="689"/>
      <c r="AG34" s="689"/>
      <c r="AH34" s="689"/>
      <c r="AI34" s="689"/>
      <c r="AJ34" s="689"/>
      <c r="AK34" s="689"/>
      <c r="AL34" s="690">
        <v>0.4</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323</v>
      </c>
      <c r="CE34" s="701"/>
      <c r="CF34" s="701"/>
      <c r="CG34" s="701"/>
      <c r="CH34" s="701"/>
      <c r="CI34" s="701"/>
      <c r="CJ34" s="701"/>
      <c r="CK34" s="701"/>
      <c r="CL34" s="701"/>
      <c r="CM34" s="701"/>
      <c r="CN34" s="701"/>
      <c r="CO34" s="701"/>
      <c r="CP34" s="701"/>
      <c r="CQ34" s="702"/>
      <c r="CR34" s="685">
        <v>2520247</v>
      </c>
      <c r="CS34" s="686"/>
      <c r="CT34" s="686"/>
      <c r="CU34" s="686"/>
      <c r="CV34" s="686"/>
      <c r="CW34" s="686"/>
      <c r="CX34" s="686"/>
      <c r="CY34" s="687"/>
      <c r="CZ34" s="690">
        <v>8.6999999999999993</v>
      </c>
      <c r="DA34" s="719"/>
      <c r="DB34" s="719"/>
      <c r="DC34" s="723"/>
      <c r="DD34" s="694">
        <v>1655560</v>
      </c>
      <c r="DE34" s="686"/>
      <c r="DF34" s="686"/>
      <c r="DG34" s="686"/>
      <c r="DH34" s="686"/>
      <c r="DI34" s="686"/>
      <c r="DJ34" s="686"/>
      <c r="DK34" s="687"/>
      <c r="DL34" s="694">
        <v>1349347</v>
      </c>
      <c r="DM34" s="686"/>
      <c r="DN34" s="686"/>
      <c r="DO34" s="686"/>
      <c r="DP34" s="686"/>
      <c r="DQ34" s="686"/>
      <c r="DR34" s="686"/>
      <c r="DS34" s="686"/>
      <c r="DT34" s="686"/>
      <c r="DU34" s="686"/>
      <c r="DV34" s="687"/>
      <c r="DW34" s="690">
        <v>9</v>
      </c>
      <c r="DX34" s="719"/>
      <c r="DY34" s="719"/>
      <c r="DZ34" s="719"/>
      <c r="EA34" s="719"/>
      <c r="EB34" s="719"/>
      <c r="EC34" s="720"/>
    </row>
    <row r="35" spans="2:133" ht="11.25" customHeight="1" x14ac:dyDescent="0.15">
      <c r="B35" s="682" t="s">
        <v>324</v>
      </c>
      <c r="C35" s="683"/>
      <c r="D35" s="683"/>
      <c r="E35" s="683"/>
      <c r="F35" s="683"/>
      <c r="G35" s="683"/>
      <c r="H35" s="683"/>
      <c r="I35" s="683"/>
      <c r="J35" s="683"/>
      <c r="K35" s="683"/>
      <c r="L35" s="683"/>
      <c r="M35" s="683"/>
      <c r="N35" s="683"/>
      <c r="O35" s="683"/>
      <c r="P35" s="683"/>
      <c r="Q35" s="684"/>
      <c r="R35" s="685">
        <v>266699</v>
      </c>
      <c r="S35" s="686"/>
      <c r="T35" s="686"/>
      <c r="U35" s="686"/>
      <c r="V35" s="686"/>
      <c r="W35" s="686"/>
      <c r="X35" s="686"/>
      <c r="Y35" s="687"/>
      <c r="Z35" s="688">
        <v>0.9</v>
      </c>
      <c r="AA35" s="688"/>
      <c r="AB35" s="688"/>
      <c r="AC35" s="688"/>
      <c r="AD35" s="689" t="s">
        <v>174</v>
      </c>
      <c r="AE35" s="689"/>
      <c r="AF35" s="689"/>
      <c r="AG35" s="689"/>
      <c r="AH35" s="689"/>
      <c r="AI35" s="689"/>
      <c r="AJ35" s="689"/>
      <c r="AK35" s="689"/>
      <c r="AL35" s="690" t="s">
        <v>137</v>
      </c>
      <c r="AM35" s="691"/>
      <c r="AN35" s="691"/>
      <c r="AO35" s="692"/>
      <c r="AP35" s="235"/>
      <c r="AQ35" s="664" t="s">
        <v>325</v>
      </c>
      <c r="AR35" s="665"/>
      <c r="AS35" s="665"/>
      <c r="AT35" s="665"/>
      <c r="AU35" s="665"/>
      <c r="AV35" s="665"/>
      <c r="AW35" s="665"/>
      <c r="AX35" s="665"/>
      <c r="AY35" s="665"/>
      <c r="AZ35" s="665"/>
      <c r="BA35" s="665"/>
      <c r="BB35" s="665"/>
      <c r="BC35" s="665"/>
      <c r="BD35" s="665"/>
      <c r="BE35" s="665"/>
      <c r="BF35" s="666"/>
      <c r="BG35" s="664" t="s">
        <v>326</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327</v>
      </c>
      <c r="CE35" s="701"/>
      <c r="CF35" s="701"/>
      <c r="CG35" s="701"/>
      <c r="CH35" s="701"/>
      <c r="CI35" s="701"/>
      <c r="CJ35" s="701"/>
      <c r="CK35" s="701"/>
      <c r="CL35" s="701"/>
      <c r="CM35" s="701"/>
      <c r="CN35" s="701"/>
      <c r="CO35" s="701"/>
      <c r="CP35" s="701"/>
      <c r="CQ35" s="702"/>
      <c r="CR35" s="685">
        <v>219025</v>
      </c>
      <c r="CS35" s="721"/>
      <c r="CT35" s="721"/>
      <c r="CU35" s="721"/>
      <c r="CV35" s="721"/>
      <c r="CW35" s="721"/>
      <c r="CX35" s="721"/>
      <c r="CY35" s="722"/>
      <c r="CZ35" s="690">
        <v>0.8</v>
      </c>
      <c r="DA35" s="719"/>
      <c r="DB35" s="719"/>
      <c r="DC35" s="723"/>
      <c r="DD35" s="694">
        <v>141020</v>
      </c>
      <c r="DE35" s="721"/>
      <c r="DF35" s="721"/>
      <c r="DG35" s="721"/>
      <c r="DH35" s="721"/>
      <c r="DI35" s="721"/>
      <c r="DJ35" s="721"/>
      <c r="DK35" s="722"/>
      <c r="DL35" s="694">
        <v>114925</v>
      </c>
      <c r="DM35" s="721"/>
      <c r="DN35" s="721"/>
      <c r="DO35" s="721"/>
      <c r="DP35" s="721"/>
      <c r="DQ35" s="721"/>
      <c r="DR35" s="721"/>
      <c r="DS35" s="721"/>
      <c r="DT35" s="721"/>
      <c r="DU35" s="721"/>
      <c r="DV35" s="722"/>
      <c r="DW35" s="690">
        <v>0.8</v>
      </c>
      <c r="DX35" s="719"/>
      <c r="DY35" s="719"/>
      <c r="DZ35" s="719"/>
      <c r="EA35" s="719"/>
      <c r="EB35" s="719"/>
      <c r="EC35" s="720"/>
    </row>
    <row r="36" spans="2:133" ht="11.25" customHeight="1" x14ac:dyDescent="0.15">
      <c r="B36" s="682" t="s">
        <v>328</v>
      </c>
      <c r="C36" s="683"/>
      <c r="D36" s="683"/>
      <c r="E36" s="683"/>
      <c r="F36" s="683"/>
      <c r="G36" s="683"/>
      <c r="H36" s="683"/>
      <c r="I36" s="683"/>
      <c r="J36" s="683"/>
      <c r="K36" s="683"/>
      <c r="L36" s="683"/>
      <c r="M36" s="683"/>
      <c r="N36" s="683"/>
      <c r="O36" s="683"/>
      <c r="P36" s="683"/>
      <c r="Q36" s="684"/>
      <c r="R36" s="685">
        <v>576496</v>
      </c>
      <c r="S36" s="686"/>
      <c r="T36" s="686"/>
      <c r="U36" s="686"/>
      <c r="V36" s="686"/>
      <c r="W36" s="686"/>
      <c r="X36" s="686"/>
      <c r="Y36" s="687"/>
      <c r="Z36" s="688">
        <v>1.9</v>
      </c>
      <c r="AA36" s="688"/>
      <c r="AB36" s="688"/>
      <c r="AC36" s="688"/>
      <c r="AD36" s="689" t="s">
        <v>137</v>
      </c>
      <c r="AE36" s="689"/>
      <c r="AF36" s="689"/>
      <c r="AG36" s="689"/>
      <c r="AH36" s="689"/>
      <c r="AI36" s="689"/>
      <c r="AJ36" s="689"/>
      <c r="AK36" s="689"/>
      <c r="AL36" s="690" t="s">
        <v>174</v>
      </c>
      <c r="AM36" s="691"/>
      <c r="AN36" s="691"/>
      <c r="AO36" s="692"/>
      <c r="AP36" s="235"/>
      <c r="AQ36" s="759" t="s">
        <v>329</v>
      </c>
      <c r="AR36" s="760"/>
      <c r="AS36" s="760"/>
      <c r="AT36" s="760"/>
      <c r="AU36" s="760"/>
      <c r="AV36" s="760"/>
      <c r="AW36" s="760"/>
      <c r="AX36" s="760"/>
      <c r="AY36" s="761"/>
      <c r="AZ36" s="674">
        <v>4179190</v>
      </c>
      <c r="BA36" s="675"/>
      <c r="BB36" s="675"/>
      <c r="BC36" s="675"/>
      <c r="BD36" s="675"/>
      <c r="BE36" s="675"/>
      <c r="BF36" s="762"/>
      <c r="BG36" s="696" t="s">
        <v>330</v>
      </c>
      <c r="BH36" s="697"/>
      <c r="BI36" s="697"/>
      <c r="BJ36" s="697"/>
      <c r="BK36" s="697"/>
      <c r="BL36" s="697"/>
      <c r="BM36" s="697"/>
      <c r="BN36" s="697"/>
      <c r="BO36" s="697"/>
      <c r="BP36" s="697"/>
      <c r="BQ36" s="697"/>
      <c r="BR36" s="697"/>
      <c r="BS36" s="697"/>
      <c r="BT36" s="697"/>
      <c r="BU36" s="698"/>
      <c r="BV36" s="674">
        <v>24534</v>
      </c>
      <c r="BW36" s="675"/>
      <c r="BX36" s="675"/>
      <c r="BY36" s="675"/>
      <c r="BZ36" s="675"/>
      <c r="CA36" s="675"/>
      <c r="CB36" s="762"/>
      <c r="CD36" s="700" t="s">
        <v>331</v>
      </c>
      <c r="CE36" s="701"/>
      <c r="CF36" s="701"/>
      <c r="CG36" s="701"/>
      <c r="CH36" s="701"/>
      <c r="CI36" s="701"/>
      <c r="CJ36" s="701"/>
      <c r="CK36" s="701"/>
      <c r="CL36" s="701"/>
      <c r="CM36" s="701"/>
      <c r="CN36" s="701"/>
      <c r="CO36" s="701"/>
      <c r="CP36" s="701"/>
      <c r="CQ36" s="702"/>
      <c r="CR36" s="685">
        <v>9337145</v>
      </c>
      <c r="CS36" s="686"/>
      <c r="CT36" s="686"/>
      <c r="CU36" s="686"/>
      <c r="CV36" s="686"/>
      <c r="CW36" s="686"/>
      <c r="CX36" s="686"/>
      <c r="CY36" s="687"/>
      <c r="CZ36" s="690">
        <v>32.200000000000003</v>
      </c>
      <c r="DA36" s="719"/>
      <c r="DB36" s="719"/>
      <c r="DC36" s="723"/>
      <c r="DD36" s="694">
        <v>4914467</v>
      </c>
      <c r="DE36" s="686"/>
      <c r="DF36" s="686"/>
      <c r="DG36" s="686"/>
      <c r="DH36" s="686"/>
      <c r="DI36" s="686"/>
      <c r="DJ36" s="686"/>
      <c r="DK36" s="687"/>
      <c r="DL36" s="694">
        <v>3590573</v>
      </c>
      <c r="DM36" s="686"/>
      <c r="DN36" s="686"/>
      <c r="DO36" s="686"/>
      <c r="DP36" s="686"/>
      <c r="DQ36" s="686"/>
      <c r="DR36" s="686"/>
      <c r="DS36" s="686"/>
      <c r="DT36" s="686"/>
      <c r="DU36" s="686"/>
      <c r="DV36" s="687"/>
      <c r="DW36" s="690">
        <v>23.9</v>
      </c>
      <c r="DX36" s="719"/>
      <c r="DY36" s="719"/>
      <c r="DZ36" s="719"/>
      <c r="EA36" s="719"/>
      <c r="EB36" s="719"/>
      <c r="EC36" s="720"/>
    </row>
    <row r="37" spans="2:133" ht="11.25" customHeight="1" x14ac:dyDescent="0.15">
      <c r="B37" s="682" t="s">
        <v>332</v>
      </c>
      <c r="C37" s="683"/>
      <c r="D37" s="683"/>
      <c r="E37" s="683"/>
      <c r="F37" s="683"/>
      <c r="G37" s="683"/>
      <c r="H37" s="683"/>
      <c r="I37" s="683"/>
      <c r="J37" s="683"/>
      <c r="K37" s="683"/>
      <c r="L37" s="683"/>
      <c r="M37" s="683"/>
      <c r="N37" s="683"/>
      <c r="O37" s="683"/>
      <c r="P37" s="683"/>
      <c r="Q37" s="684"/>
      <c r="R37" s="685">
        <v>959909</v>
      </c>
      <c r="S37" s="686"/>
      <c r="T37" s="686"/>
      <c r="U37" s="686"/>
      <c r="V37" s="686"/>
      <c r="W37" s="686"/>
      <c r="X37" s="686"/>
      <c r="Y37" s="687"/>
      <c r="Z37" s="688">
        <v>3.2</v>
      </c>
      <c r="AA37" s="688"/>
      <c r="AB37" s="688"/>
      <c r="AC37" s="688"/>
      <c r="AD37" s="689" t="s">
        <v>129</v>
      </c>
      <c r="AE37" s="689"/>
      <c r="AF37" s="689"/>
      <c r="AG37" s="689"/>
      <c r="AH37" s="689"/>
      <c r="AI37" s="689"/>
      <c r="AJ37" s="689"/>
      <c r="AK37" s="689"/>
      <c r="AL37" s="690" t="s">
        <v>137</v>
      </c>
      <c r="AM37" s="691"/>
      <c r="AN37" s="691"/>
      <c r="AO37" s="692"/>
      <c r="AQ37" s="763" t="s">
        <v>333</v>
      </c>
      <c r="AR37" s="764"/>
      <c r="AS37" s="764"/>
      <c r="AT37" s="764"/>
      <c r="AU37" s="764"/>
      <c r="AV37" s="764"/>
      <c r="AW37" s="764"/>
      <c r="AX37" s="764"/>
      <c r="AY37" s="765"/>
      <c r="AZ37" s="685">
        <v>1362266</v>
      </c>
      <c r="BA37" s="686"/>
      <c r="BB37" s="686"/>
      <c r="BC37" s="686"/>
      <c r="BD37" s="721"/>
      <c r="BE37" s="721"/>
      <c r="BF37" s="752"/>
      <c r="BG37" s="700" t="s">
        <v>334</v>
      </c>
      <c r="BH37" s="701"/>
      <c r="BI37" s="701"/>
      <c r="BJ37" s="701"/>
      <c r="BK37" s="701"/>
      <c r="BL37" s="701"/>
      <c r="BM37" s="701"/>
      <c r="BN37" s="701"/>
      <c r="BO37" s="701"/>
      <c r="BP37" s="701"/>
      <c r="BQ37" s="701"/>
      <c r="BR37" s="701"/>
      <c r="BS37" s="701"/>
      <c r="BT37" s="701"/>
      <c r="BU37" s="702"/>
      <c r="BV37" s="685">
        <v>9426</v>
      </c>
      <c r="BW37" s="686"/>
      <c r="BX37" s="686"/>
      <c r="BY37" s="686"/>
      <c r="BZ37" s="686"/>
      <c r="CA37" s="686"/>
      <c r="CB37" s="695"/>
      <c r="CD37" s="700" t="s">
        <v>335</v>
      </c>
      <c r="CE37" s="701"/>
      <c r="CF37" s="701"/>
      <c r="CG37" s="701"/>
      <c r="CH37" s="701"/>
      <c r="CI37" s="701"/>
      <c r="CJ37" s="701"/>
      <c r="CK37" s="701"/>
      <c r="CL37" s="701"/>
      <c r="CM37" s="701"/>
      <c r="CN37" s="701"/>
      <c r="CO37" s="701"/>
      <c r="CP37" s="701"/>
      <c r="CQ37" s="702"/>
      <c r="CR37" s="685">
        <v>1250846</v>
      </c>
      <c r="CS37" s="721"/>
      <c r="CT37" s="721"/>
      <c r="CU37" s="721"/>
      <c r="CV37" s="721"/>
      <c r="CW37" s="721"/>
      <c r="CX37" s="721"/>
      <c r="CY37" s="722"/>
      <c r="CZ37" s="690">
        <v>4.3</v>
      </c>
      <c r="DA37" s="719"/>
      <c r="DB37" s="719"/>
      <c r="DC37" s="723"/>
      <c r="DD37" s="694">
        <v>1160293</v>
      </c>
      <c r="DE37" s="721"/>
      <c r="DF37" s="721"/>
      <c r="DG37" s="721"/>
      <c r="DH37" s="721"/>
      <c r="DI37" s="721"/>
      <c r="DJ37" s="721"/>
      <c r="DK37" s="722"/>
      <c r="DL37" s="694">
        <v>1158717</v>
      </c>
      <c r="DM37" s="721"/>
      <c r="DN37" s="721"/>
      <c r="DO37" s="721"/>
      <c r="DP37" s="721"/>
      <c r="DQ37" s="721"/>
      <c r="DR37" s="721"/>
      <c r="DS37" s="721"/>
      <c r="DT37" s="721"/>
      <c r="DU37" s="721"/>
      <c r="DV37" s="722"/>
      <c r="DW37" s="690">
        <v>7.7</v>
      </c>
      <c r="DX37" s="719"/>
      <c r="DY37" s="719"/>
      <c r="DZ37" s="719"/>
      <c r="EA37" s="719"/>
      <c r="EB37" s="719"/>
      <c r="EC37" s="720"/>
    </row>
    <row r="38" spans="2:133" ht="11.25" customHeight="1" x14ac:dyDescent="0.15">
      <c r="B38" s="682" t="s">
        <v>336</v>
      </c>
      <c r="C38" s="683"/>
      <c r="D38" s="683"/>
      <c r="E38" s="683"/>
      <c r="F38" s="683"/>
      <c r="G38" s="683"/>
      <c r="H38" s="683"/>
      <c r="I38" s="683"/>
      <c r="J38" s="683"/>
      <c r="K38" s="683"/>
      <c r="L38" s="683"/>
      <c r="M38" s="683"/>
      <c r="N38" s="683"/>
      <c r="O38" s="683"/>
      <c r="P38" s="683"/>
      <c r="Q38" s="684"/>
      <c r="R38" s="685">
        <v>690210</v>
      </c>
      <c r="S38" s="686"/>
      <c r="T38" s="686"/>
      <c r="U38" s="686"/>
      <c r="V38" s="686"/>
      <c r="W38" s="686"/>
      <c r="X38" s="686"/>
      <c r="Y38" s="687"/>
      <c r="Z38" s="688">
        <v>2.2999999999999998</v>
      </c>
      <c r="AA38" s="688"/>
      <c r="AB38" s="688"/>
      <c r="AC38" s="688"/>
      <c r="AD38" s="689">
        <v>49040</v>
      </c>
      <c r="AE38" s="689"/>
      <c r="AF38" s="689"/>
      <c r="AG38" s="689"/>
      <c r="AH38" s="689"/>
      <c r="AI38" s="689"/>
      <c r="AJ38" s="689"/>
      <c r="AK38" s="689"/>
      <c r="AL38" s="690">
        <v>0.3</v>
      </c>
      <c r="AM38" s="691"/>
      <c r="AN38" s="691"/>
      <c r="AO38" s="692"/>
      <c r="AQ38" s="763" t="s">
        <v>337</v>
      </c>
      <c r="AR38" s="764"/>
      <c r="AS38" s="764"/>
      <c r="AT38" s="764"/>
      <c r="AU38" s="764"/>
      <c r="AV38" s="764"/>
      <c r="AW38" s="764"/>
      <c r="AX38" s="764"/>
      <c r="AY38" s="765"/>
      <c r="AZ38" s="685">
        <v>572023</v>
      </c>
      <c r="BA38" s="686"/>
      <c r="BB38" s="686"/>
      <c r="BC38" s="686"/>
      <c r="BD38" s="721"/>
      <c r="BE38" s="721"/>
      <c r="BF38" s="752"/>
      <c r="BG38" s="700" t="s">
        <v>338</v>
      </c>
      <c r="BH38" s="701"/>
      <c r="BI38" s="701"/>
      <c r="BJ38" s="701"/>
      <c r="BK38" s="701"/>
      <c r="BL38" s="701"/>
      <c r="BM38" s="701"/>
      <c r="BN38" s="701"/>
      <c r="BO38" s="701"/>
      <c r="BP38" s="701"/>
      <c r="BQ38" s="701"/>
      <c r="BR38" s="701"/>
      <c r="BS38" s="701"/>
      <c r="BT38" s="701"/>
      <c r="BU38" s="702"/>
      <c r="BV38" s="685">
        <v>5096</v>
      </c>
      <c r="BW38" s="686"/>
      <c r="BX38" s="686"/>
      <c r="BY38" s="686"/>
      <c r="BZ38" s="686"/>
      <c r="CA38" s="686"/>
      <c r="CB38" s="695"/>
      <c r="CD38" s="700" t="s">
        <v>339</v>
      </c>
      <c r="CE38" s="701"/>
      <c r="CF38" s="701"/>
      <c r="CG38" s="701"/>
      <c r="CH38" s="701"/>
      <c r="CI38" s="701"/>
      <c r="CJ38" s="701"/>
      <c r="CK38" s="701"/>
      <c r="CL38" s="701"/>
      <c r="CM38" s="701"/>
      <c r="CN38" s="701"/>
      <c r="CO38" s="701"/>
      <c r="CP38" s="701"/>
      <c r="CQ38" s="702"/>
      <c r="CR38" s="685">
        <v>1762063</v>
      </c>
      <c r="CS38" s="686"/>
      <c r="CT38" s="686"/>
      <c r="CU38" s="686"/>
      <c r="CV38" s="686"/>
      <c r="CW38" s="686"/>
      <c r="CX38" s="686"/>
      <c r="CY38" s="687"/>
      <c r="CZ38" s="690">
        <v>6.1</v>
      </c>
      <c r="DA38" s="719"/>
      <c r="DB38" s="719"/>
      <c r="DC38" s="723"/>
      <c r="DD38" s="694">
        <v>1452780</v>
      </c>
      <c r="DE38" s="686"/>
      <c r="DF38" s="686"/>
      <c r="DG38" s="686"/>
      <c r="DH38" s="686"/>
      <c r="DI38" s="686"/>
      <c r="DJ38" s="686"/>
      <c r="DK38" s="687"/>
      <c r="DL38" s="694">
        <v>1352698</v>
      </c>
      <c r="DM38" s="686"/>
      <c r="DN38" s="686"/>
      <c r="DO38" s="686"/>
      <c r="DP38" s="686"/>
      <c r="DQ38" s="686"/>
      <c r="DR38" s="686"/>
      <c r="DS38" s="686"/>
      <c r="DT38" s="686"/>
      <c r="DU38" s="686"/>
      <c r="DV38" s="687"/>
      <c r="DW38" s="690">
        <v>9</v>
      </c>
      <c r="DX38" s="719"/>
      <c r="DY38" s="719"/>
      <c r="DZ38" s="719"/>
      <c r="EA38" s="719"/>
      <c r="EB38" s="719"/>
      <c r="EC38" s="720"/>
    </row>
    <row r="39" spans="2:133" ht="11.25" customHeight="1" x14ac:dyDescent="0.15">
      <c r="B39" s="682" t="s">
        <v>340</v>
      </c>
      <c r="C39" s="683"/>
      <c r="D39" s="683"/>
      <c r="E39" s="683"/>
      <c r="F39" s="683"/>
      <c r="G39" s="683"/>
      <c r="H39" s="683"/>
      <c r="I39" s="683"/>
      <c r="J39" s="683"/>
      <c r="K39" s="683"/>
      <c r="L39" s="683"/>
      <c r="M39" s="683"/>
      <c r="N39" s="683"/>
      <c r="O39" s="683"/>
      <c r="P39" s="683"/>
      <c r="Q39" s="684"/>
      <c r="R39" s="685">
        <v>2486063</v>
      </c>
      <c r="S39" s="686"/>
      <c r="T39" s="686"/>
      <c r="U39" s="686"/>
      <c r="V39" s="686"/>
      <c r="W39" s="686"/>
      <c r="X39" s="686"/>
      <c r="Y39" s="687"/>
      <c r="Z39" s="688">
        <v>8.3000000000000007</v>
      </c>
      <c r="AA39" s="688"/>
      <c r="AB39" s="688"/>
      <c r="AC39" s="688"/>
      <c r="AD39" s="689" t="s">
        <v>129</v>
      </c>
      <c r="AE39" s="689"/>
      <c r="AF39" s="689"/>
      <c r="AG39" s="689"/>
      <c r="AH39" s="689"/>
      <c r="AI39" s="689"/>
      <c r="AJ39" s="689"/>
      <c r="AK39" s="689"/>
      <c r="AL39" s="690" t="s">
        <v>137</v>
      </c>
      <c r="AM39" s="691"/>
      <c r="AN39" s="691"/>
      <c r="AO39" s="692"/>
      <c r="AQ39" s="763" t="s">
        <v>341</v>
      </c>
      <c r="AR39" s="764"/>
      <c r="AS39" s="764"/>
      <c r="AT39" s="764"/>
      <c r="AU39" s="764"/>
      <c r="AV39" s="764"/>
      <c r="AW39" s="764"/>
      <c r="AX39" s="764"/>
      <c r="AY39" s="765"/>
      <c r="AZ39" s="685">
        <v>482838</v>
      </c>
      <c r="BA39" s="686"/>
      <c r="BB39" s="686"/>
      <c r="BC39" s="686"/>
      <c r="BD39" s="721"/>
      <c r="BE39" s="721"/>
      <c r="BF39" s="752"/>
      <c r="BG39" s="700" t="s">
        <v>342</v>
      </c>
      <c r="BH39" s="701"/>
      <c r="BI39" s="701"/>
      <c r="BJ39" s="701"/>
      <c r="BK39" s="701"/>
      <c r="BL39" s="701"/>
      <c r="BM39" s="701"/>
      <c r="BN39" s="701"/>
      <c r="BO39" s="701"/>
      <c r="BP39" s="701"/>
      <c r="BQ39" s="701"/>
      <c r="BR39" s="701"/>
      <c r="BS39" s="701"/>
      <c r="BT39" s="701"/>
      <c r="BU39" s="702"/>
      <c r="BV39" s="685">
        <v>8467</v>
      </c>
      <c r="BW39" s="686"/>
      <c r="BX39" s="686"/>
      <c r="BY39" s="686"/>
      <c r="BZ39" s="686"/>
      <c r="CA39" s="686"/>
      <c r="CB39" s="695"/>
      <c r="CD39" s="700" t="s">
        <v>343</v>
      </c>
      <c r="CE39" s="701"/>
      <c r="CF39" s="701"/>
      <c r="CG39" s="701"/>
      <c r="CH39" s="701"/>
      <c r="CI39" s="701"/>
      <c r="CJ39" s="701"/>
      <c r="CK39" s="701"/>
      <c r="CL39" s="701"/>
      <c r="CM39" s="701"/>
      <c r="CN39" s="701"/>
      <c r="CO39" s="701"/>
      <c r="CP39" s="701"/>
      <c r="CQ39" s="702"/>
      <c r="CR39" s="685">
        <v>694889</v>
      </c>
      <c r="CS39" s="721"/>
      <c r="CT39" s="721"/>
      <c r="CU39" s="721"/>
      <c r="CV39" s="721"/>
      <c r="CW39" s="721"/>
      <c r="CX39" s="721"/>
      <c r="CY39" s="722"/>
      <c r="CZ39" s="690">
        <v>2.4</v>
      </c>
      <c r="DA39" s="719"/>
      <c r="DB39" s="719"/>
      <c r="DC39" s="723"/>
      <c r="DD39" s="694">
        <v>395393</v>
      </c>
      <c r="DE39" s="721"/>
      <c r="DF39" s="721"/>
      <c r="DG39" s="721"/>
      <c r="DH39" s="721"/>
      <c r="DI39" s="721"/>
      <c r="DJ39" s="721"/>
      <c r="DK39" s="722"/>
      <c r="DL39" s="694" t="s">
        <v>174</v>
      </c>
      <c r="DM39" s="721"/>
      <c r="DN39" s="721"/>
      <c r="DO39" s="721"/>
      <c r="DP39" s="721"/>
      <c r="DQ39" s="721"/>
      <c r="DR39" s="721"/>
      <c r="DS39" s="721"/>
      <c r="DT39" s="721"/>
      <c r="DU39" s="721"/>
      <c r="DV39" s="722"/>
      <c r="DW39" s="690" t="s">
        <v>137</v>
      </c>
      <c r="DX39" s="719"/>
      <c r="DY39" s="719"/>
      <c r="DZ39" s="719"/>
      <c r="EA39" s="719"/>
      <c r="EB39" s="719"/>
      <c r="EC39" s="720"/>
    </row>
    <row r="40" spans="2:133" ht="11.25" customHeight="1" x14ac:dyDescent="0.15">
      <c r="B40" s="682" t="s">
        <v>344</v>
      </c>
      <c r="C40" s="683"/>
      <c r="D40" s="683"/>
      <c r="E40" s="683"/>
      <c r="F40" s="683"/>
      <c r="G40" s="683"/>
      <c r="H40" s="683"/>
      <c r="I40" s="683"/>
      <c r="J40" s="683"/>
      <c r="K40" s="683"/>
      <c r="L40" s="683"/>
      <c r="M40" s="683"/>
      <c r="N40" s="683"/>
      <c r="O40" s="683"/>
      <c r="P40" s="683"/>
      <c r="Q40" s="684"/>
      <c r="R40" s="685" t="s">
        <v>137</v>
      </c>
      <c r="S40" s="686"/>
      <c r="T40" s="686"/>
      <c r="U40" s="686"/>
      <c r="V40" s="686"/>
      <c r="W40" s="686"/>
      <c r="X40" s="686"/>
      <c r="Y40" s="687"/>
      <c r="Z40" s="688" t="s">
        <v>137</v>
      </c>
      <c r="AA40" s="688"/>
      <c r="AB40" s="688"/>
      <c r="AC40" s="688"/>
      <c r="AD40" s="689" t="s">
        <v>174</v>
      </c>
      <c r="AE40" s="689"/>
      <c r="AF40" s="689"/>
      <c r="AG40" s="689"/>
      <c r="AH40" s="689"/>
      <c r="AI40" s="689"/>
      <c r="AJ40" s="689"/>
      <c r="AK40" s="689"/>
      <c r="AL40" s="690" t="s">
        <v>137</v>
      </c>
      <c r="AM40" s="691"/>
      <c r="AN40" s="691"/>
      <c r="AO40" s="692"/>
      <c r="AQ40" s="763" t="s">
        <v>345</v>
      </c>
      <c r="AR40" s="764"/>
      <c r="AS40" s="764"/>
      <c r="AT40" s="764"/>
      <c r="AU40" s="764"/>
      <c r="AV40" s="764"/>
      <c r="AW40" s="764"/>
      <c r="AX40" s="764"/>
      <c r="AY40" s="765"/>
      <c r="AZ40" s="685">
        <v>12120</v>
      </c>
      <c r="BA40" s="686"/>
      <c r="BB40" s="686"/>
      <c r="BC40" s="686"/>
      <c r="BD40" s="721"/>
      <c r="BE40" s="721"/>
      <c r="BF40" s="752"/>
      <c r="BG40" s="772" t="s">
        <v>346</v>
      </c>
      <c r="BH40" s="773"/>
      <c r="BI40" s="773"/>
      <c r="BJ40" s="773"/>
      <c r="BK40" s="773"/>
      <c r="BL40" s="236"/>
      <c r="BM40" s="701" t="s">
        <v>347</v>
      </c>
      <c r="BN40" s="701"/>
      <c r="BO40" s="701"/>
      <c r="BP40" s="701"/>
      <c r="BQ40" s="701"/>
      <c r="BR40" s="701"/>
      <c r="BS40" s="701"/>
      <c r="BT40" s="701"/>
      <c r="BU40" s="702"/>
      <c r="BV40" s="685">
        <v>110</v>
      </c>
      <c r="BW40" s="686"/>
      <c r="BX40" s="686"/>
      <c r="BY40" s="686"/>
      <c r="BZ40" s="686"/>
      <c r="CA40" s="686"/>
      <c r="CB40" s="695"/>
      <c r="CD40" s="700" t="s">
        <v>348</v>
      </c>
      <c r="CE40" s="701"/>
      <c r="CF40" s="701"/>
      <c r="CG40" s="701"/>
      <c r="CH40" s="701"/>
      <c r="CI40" s="701"/>
      <c r="CJ40" s="701"/>
      <c r="CK40" s="701"/>
      <c r="CL40" s="701"/>
      <c r="CM40" s="701"/>
      <c r="CN40" s="701"/>
      <c r="CO40" s="701"/>
      <c r="CP40" s="701"/>
      <c r="CQ40" s="702"/>
      <c r="CR40" s="685">
        <v>335000</v>
      </c>
      <c r="CS40" s="686"/>
      <c r="CT40" s="686"/>
      <c r="CU40" s="686"/>
      <c r="CV40" s="686"/>
      <c r="CW40" s="686"/>
      <c r="CX40" s="686"/>
      <c r="CY40" s="687"/>
      <c r="CZ40" s="690">
        <v>1.2</v>
      </c>
      <c r="DA40" s="719"/>
      <c r="DB40" s="719"/>
      <c r="DC40" s="723"/>
      <c r="DD40" s="694" t="s">
        <v>129</v>
      </c>
      <c r="DE40" s="686"/>
      <c r="DF40" s="686"/>
      <c r="DG40" s="686"/>
      <c r="DH40" s="686"/>
      <c r="DI40" s="686"/>
      <c r="DJ40" s="686"/>
      <c r="DK40" s="687"/>
      <c r="DL40" s="694" t="s">
        <v>137</v>
      </c>
      <c r="DM40" s="686"/>
      <c r="DN40" s="686"/>
      <c r="DO40" s="686"/>
      <c r="DP40" s="686"/>
      <c r="DQ40" s="686"/>
      <c r="DR40" s="686"/>
      <c r="DS40" s="686"/>
      <c r="DT40" s="686"/>
      <c r="DU40" s="686"/>
      <c r="DV40" s="687"/>
      <c r="DW40" s="690" t="s">
        <v>174</v>
      </c>
      <c r="DX40" s="719"/>
      <c r="DY40" s="719"/>
      <c r="DZ40" s="719"/>
      <c r="EA40" s="719"/>
      <c r="EB40" s="719"/>
      <c r="EC40" s="720"/>
    </row>
    <row r="41" spans="2:133" ht="11.25" customHeight="1" x14ac:dyDescent="0.15">
      <c r="B41" s="682" t="s">
        <v>349</v>
      </c>
      <c r="C41" s="683"/>
      <c r="D41" s="683"/>
      <c r="E41" s="683"/>
      <c r="F41" s="683"/>
      <c r="G41" s="683"/>
      <c r="H41" s="683"/>
      <c r="I41" s="683"/>
      <c r="J41" s="683"/>
      <c r="K41" s="683"/>
      <c r="L41" s="683"/>
      <c r="M41" s="683"/>
      <c r="N41" s="683"/>
      <c r="O41" s="683"/>
      <c r="P41" s="683"/>
      <c r="Q41" s="684"/>
      <c r="R41" s="685" t="s">
        <v>129</v>
      </c>
      <c r="S41" s="686"/>
      <c r="T41" s="686"/>
      <c r="U41" s="686"/>
      <c r="V41" s="686"/>
      <c r="W41" s="686"/>
      <c r="X41" s="686"/>
      <c r="Y41" s="687"/>
      <c r="Z41" s="688" t="s">
        <v>137</v>
      </c>
      <c r="AA41" s="688"/>
      <c r="AB41" s="688"/>
      <c r="AC41" s="688"/>
      <c r="AD41" s="689" t="s">
        <v>174</v>
      </c>
      <c r="AE41" s="689"/>
      <c r="AF41" s="689"/>
      <c r="AG41" s="689"/>
      <c r="AH41" s="689"/>
      <c r="AI41" s="689"/>
      <c r="AJ41" s="689"/>
      <c r="AK41" s="689"/>
      <c r="AL41" s="690" t="s">
        <v>129</v>
      </c>
      <c r="AM41" s="691"/>
      <c r="AN41" s="691"/>
      <c r="AO41" s="692"/>
      <c r="AQ41" s="763" t="s">
        <v>350</v>
      </c>
      <c r="AR41" s="764"/>
      <c r="AS41" s="764"/>
      <c r="AT41" s="764"/>
      <c r="AU41" s="764"/>
      <c r="AV41" s="764"/>
      <c r="AW41" s="764"/>
      <c r="AX41" s="764"/>
      <c r="AY41" s="765"/>
      <c r="AZ41" s="685">
        <v>384450</v>
      </c>
      <c r="BA41" s="686"/>
      <c r="BB41" s="686"/>
      <c r="BC41" s="686"/>
      <c r="BD41" s="721"/>
      <c r="BE41" s="721"/>
      <c r="BF41" s="752"/>
      <c r="BG41" s="772"/>
      <c r="BH41" s="773"/>
      <c r="BI41" s="773"/>
      <c r="BJ41" s="773"/>
      <c r="BK41" s="773"/>
      <c r="BL41" s="236"/>
      <c r="BM41" s="701" t="s">
        <v>351</v>
      </c>
      <c r="BN41" s="701"/>
      <c r="BO41" s="701"/>
      <c r="BP41" s="701"/>
      <c r="BQ41" s="701"/>
      <c r="BR41" s="701"/>
      <c r="BS41" s="701"/>
      <c r="BT41" s="701"/>
      <c r="BU41" s="702"/>
      <c r="BV41" s="685" t="s">
        <v>137</v>
      </c>
      <c r="BW41" s="686"/>
      <c r="BX41" s="686"/>
      <c r="BY41" s="686"/>
      <c r="BZ41" s="686"/>
      <c r="CA41" s="686"/>
      <c r="CB41" s="695"/>
      <c r="CD41" s="700" t="s">
        <v>352</v>
      </c>
      <c r="CE41" s="701"/>
      <c r="CF41" s="701"/>
      <c r="CG41" s="701"/>
      <c r="CH41" s="701"/>
      <c r="CI41" s="701"/>
      <c r="CJ41" s="701"/>
      <c r="CK41" s="701"/>
      <c r="CL41" s="701"/>
      <c r="CM41" s="701"/>
      <c r="CN41" s="701"/>
      <c r="CO41" s="701"/>
      <c r="CP41" s="701"/>
      <c r="CQ41" s="702"/>
      <c r="CR41" s="685" t="s">
        <v>129</v>
      </c>
      <c r="CS41" s="721"/>
      <c r="CT41" s="721"/>
      <c r="CU41" s="721"/>
      <c r="CV41" s="721"/>
      <c r="CW41" s="721"/>
      <c r="CX41" s="721"/>
      <c r="CY41" s="722"/>
      <c r="CZ41" s="690" t="s">
        <v>137</v>
      </c>
      <c r="DA41" s="719"/>
      <c r="DB41" s="719"/>
      <c r="DC41" s="723"/>
      <c r="DD41" s="694" t="s">
        <v>174</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x14ac:dyDescent="0.15">
      <c r="B42" s="682" t="s">
        <v>353</v>
      </c>
      <c r="C42" s="683"/>
      <c r="D42" s="683"/>
      <c r="E42" s="683"/>
      <c r="F42" s="683"/>
      <c r="G42" s="683"/>
      <c r="H42" s="683"/>
      <c r="I42" s="683"/>
      <c r="J42" s="683"/>
      <c r="K42" s="683"/>
      <c r="L42" s="683"/>
      <c r="M42" s="683"/>
      <c r="N42" s="683"/>
      <c r="O42" s="683"/>
      <c r="P42" s="683"/>
      <c r="Q42" s="684"/>
      <c r="R42" s="685">
        <v>490595</v>
      </c>
      <c r="S42" s="686"/>
      <c r="T42" s="686"/>
      <c r="U42" s="686"/>
      <c r="V42" s="686"/>
      <c r="W42" s="686"/>
      <c r="X42" s="686"/>
      <c r="Y42" s="687"/>
      <c r="Z42" s="688">
        <v>1.6</v>
      </c>
      <c r="AA42" s="688"/>
      <c r="AB42" s="688"/>
      <c r="AC42" s="688"/>
      <c r="AD42" s="689" t="s">
        <v>129</v>
      </c>
      <c r="AE42" s="689"/>
      <c r="AF42" s="689"/>
      <c r="AG42" s="689"/>
      <c r="AH42" s="689"/>
      <c r="AI42" s="689"/>
      <c r="AJ42" s="689"/>
      <c r="AK42" s="689"/>
      <c r="AL42" s="690" t="s">
        <v>137</v>
      </c>
      <c r="AM42" s="691"/>
      <c r="AN42" s="691"/>
      <c r="AO42" s="692"/>
      <c r="AQ42" s="784" t="s">
        <v>354</v>
      </c>
      <c r="AR42" s="785"/>
      <c r="AS42" s="785"/>
      <c r="AT42" s="785"/>
      <c r="AU42" s="785"/>
      <c r="AV42" s="785"/>
      <c r="AW42" s="785"/>
      <c r="AX42" s="785"/>
      <c r="AY42" s="786"/>
      <c r="AZ42" s="776">
        <v>1365493</v>
      </c>
      <c r="BA42" s="777"/>
      <c r="BB42" s="777"/>
      <c r="BC42" s="777"/>
      <c r="BD42" s="756"/>
      <c r="BE42" s="756"/>
      <c r="BF42" s="758"/>
      <c r="BG42" s="774"/>
      <c r="BH42" s="775"/>
      <c r="BI42" s="775"/>
      <c r="BJ42" s="775"/>
      <c r="BK42" s="775"/>
      <c r="BL42" s="237"/>
      <c r="BM42" s="711" t="s">
        <v>355</v>
      </c>
      <c r="BN42" s="711"/>
      <c r="BO42" s="711"/>
      <c r="BP42" s="711"/>
      <c r="BQ42" s="711"/>
      <c r="BR42" s="711"/>
      <c r="BS42" s="711"/>
      <c r="BT42" s="711"/>
      <c r="BU42" s="712"/>
      <c r="BV42" s="776">
        <v>348</v>
      </c>
      <c r="BW42" s="777"/>
      <c r="BX42" s="777"/>
      <c r="BY42" s="777"/>
      <c r="BZ42" s="777"/>
      <c r="CA42" s="777"/>
      <c r="CB42" s="783"/>
      <c r="CD42" s="682" t="s">
        <v>356</v>
      </c>
      <c r="CE42" s="683"/>
      <c r="CF42" s="683"/>
      <c r="CG42" s="683"/>
      <c r="CH42" s="683"/>
      <c r="CI42" s="683"/>
      <c r="CJ42" s="683"/>
      <c r="CK42" s="683"/>
      <c r="CL42" s="683"/>
      <c r="CM42" s="683"/>
      <c r="CN42" s="683"/>
      <c r="CO42" s="683"/>
      <c r="CP42" s="683"/>
      <c r="CQ42" s="684"/>
      <c r="CR42" s="685">
        <v>3226437</v>
      </c>
      <c r="CS42" s="686"/>
      <c r="CT42" s="686"/>
      <c r="CU42" s="686"/>
      <c r="CV42" s="686"/>
      <c r="CW42" s="686"/>
      <c r="CX42" s="686"/>
      <c r="CY42" s="687"/>
      <c r="CZ42" s="690">
        <v>11.1</v>
      </c>
      <c r="DA42" s="691"/>
      <c r="DB42" s="691"/>
      <c r="DC42" s="703"/>
      <c r="DD42" s="694">
        <v>293412</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x14ac:dyDescent="0.15">
      <c r="B43" s="726" t="s">
        <v>357</v>
      </c>
      <c r="C43" s="727"/>
      <c r="D43" s="727"/>
      <c r="E43" s="727"/>
      <c r="F43" s="727"/>
      <c r="G43" s="727"/>
      <c r="H43" s="727"/>
      <c r="I43" s="727"/>
      <c r="J43" s="727"/>
      <c r="K43" s="727"/>
      <c r="L43" s="727"/>
      <c r="M43" s="727"/>
      <c r="N43" s="727"/>
      <c r="O43" s="727"/>
      <c r="P43" s="727"/>
      <c r="Q43" s="728"/>
      <c r="R43" s="776">
        <v>29999840</v>
      </c>
      <c r="S43" s="777"/>
      <c r="T43" s="777"/>
      <c r="U43" s="777"/>
      <c r="V43" s="777"/>
      <c r="W43" s="777"/>
      <c r="X43" s="777"/>
      <c r="Y43" s="778"/>
      <c r="Z43" s="779">
        <v>100</v>
      </c>
      <c r="AA43" s="779"/>
      <c r="AB43" s="779"/>
      <c r="AC43" s="779"/>
      <c r="AD43" s="780">
        <v>14503566</v>
      </c>
      <c r="AE43" s="780"/>
      <c r="AF43" s="780"/>
      <c r="AG43" s="780"/>
      <c r="AH43" s="780"/>
      <c r="AI43" s="780"/>
      <c r="AJ43" s="780"/>
      <c r="AK43" s="780"/>
      <c r="AL43" s="781">
        <v>100</v>
      </c>
      <c r="AM43" s="757"/>
      <c r="AN43" s="757"/>
      <c r="AO43" s="782"/>
      <c r="BV43" s="238"/>
      <c r="BW43" s="238"/>
      <c r="BX43" s="238"/>
      <c r="BY43" s="238"/>
      <c r="BZ43" s="238"/>
      <c r="CA43" s="238"/>
      <c r="CB43" s="238"/>
      <c r="CD43" s="682" t="s">
        <v>358</v>
      </c>
      <c r="CE43" s="683"/>
      <c r="CF43" s="683"/>
      <c r="CG43" s="683"/>
      <c r="CH43" s="683"/>
      <c r="CI43" s="683"/>
      <c r="CJ43" s="683"/>
      <c r="CK43" s="683"/>
      <c r="CL43" s="683"/>
      <c r="CM43" s="683"/>
      <c r="CN43" s="683"/>
      <c r="CO43" s="683"/>
      <c r="CP43" s="683"/>
      <c r="CQ43" s="684"/>
      <c r="CR43" s="685">
        <v>20460</v>
      </c>
      <c r="CS43" s="721"/>
      <c r="CT43" s="721"/>
      <c r="CU43" s="721"/>
      <c r="CV43" s="721"/>
      <c r="CW43" s="721"/>
      <c r="CX43" s="721"/>
      <c r="CY43" s="722"/>
      <c r="CZ43" s="690">
        <v>0.1</v>
      </c>
      <c r="DA43" s="719"/>
      <c r="DB43" s="719"/>
      <c r="DC43" s="723"/>
      <c r="DD43" s="694">
        <v>20460</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305</v>
      </c>
      <c r="CE44" s="798"/>
      <c r="CF44" s="682" t="s">
        <v>359</v>
      </c>
      <c r="CG44" s="683"/>
      <c r="CH44" s="683"/>
      <c r="CI44" s="683"/>
      <c r="CJ44" s="683"/>
      <c r="CK44" s="683"/>
      <c r="CL44" s="683"/>
      <c r="CM44" s="683"/>
      <c r="CN44" s="683"/>
      <c r="CO44" s="683"/>
      <c r="CP44" s="683"/>
      <c r="CQ44" s="684"/>
      <c r="CR44" s="685">
        <v>2249181</v>
      </c>
      <c r="CS44" s="686"/>
      <c r="CT44" s="686"/>
      <c r="CU44" s="686"/>
      <c r="CV44" s="686"/>
      <c r="CW44" s="686"/>
      <c r="CX44" s="686"/>
      <c r="CY44" s="687"/>
      <c r="CZ44" s="690">
        <v>7.7</v>
      </c>
      <c r="DA44" s="691"/>
      <c r="DB44" s="691"/>
      <c r="DC44" s="703"/>
      <c r="DD44" s="694">
        <v>280814</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x14ac:dyDescent="0.15">
      <c r="B45" s="240" t="s">
        <v>360</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361</v>
      </c>
      <c r="CG45" s="683"/>
      <c r="CH45" s="683"/>
      <c r="CI45" s="683"/>
      <c r="CJ45" s="683"/>
      <c r="CK45" s="683"/>
      <c r="CL45" s="683"/>
      <c r="CM45" s="683"/>
      <c r="CN45" s="683"/>
      <c r="CO45" s="683"/>
      <c r="CP45" s="683"/>
      <c r="CQ45" s="684"/>
      <c r="CR45" s="685">
        <v>751657</v>
      </c>
      <c r="CS45" s="721"/>
      <c r="CT45" s="721"/>
      <c r="CU45" s="721"/>
      <c r="CV45" s="721"/>
      <c r="CW45" s="721"/>
      <c r="CX45" s="721"/>
      <c r="CY45" s="722"/>
      <c r="CZ45" s="690">
        <v>2.6</v>
      </c>
      <c r="DA45" s="719"/>
      <c r="DB45" s="719"/>
      <c r="DC45" s="723"/>
      <c r="DD45" s="694">
        <v>21000</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x14ac:dyDescent="0.15">
      <c r="B46" s="241" t="s">
        <v>362</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363</v>
      </c>
      <c r="CG46" s="683"/>
      <c r="CH46" s="683"/>
      <c r="CI46" s="683"/>
      <c r="CJ46" s="683"/>
      <c r="CK46" s="683"/>
      <c r="CL46" s="683"/>
      <c r="CM46" s="683"/>
      <c r="CN46" s="683"/>
      <c r="CO46" s="683"/>
      <c r="CP46" s="683"/>
      <c r="CQ46" s="684"/>
      <c r="CR46" s="685">
        <v>1383827</v>
      </c>
      <c r="CS46" s="686"/>
      <c r="CT46" s="686"/>
      <c r="CU46" s="686"/>
      <c r="CV46" s="686"/>
      <c r="CW46" s="686"/>
      <c r="CX46" s="686"/>
      <c r="CY46" s="687"/>
      <c r="CZ46" s="690">
        <v>4.8</v>
      </c>
      <c r="DA46" s="691"/>
      <c r="DB46" s="691"/>
      <c r="DC46" s="703"/>
      <c r="DD46" s="694">
        <v>257272</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x14ac:dyDescent="0.15">
      <c r="B47" s="242" t="s">
        <v>364</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365</v>
      </c>
      <c r="CG47" s="683"/>
      <c r="CH47" s="683"/>
      <c r="CI47" s="683"/>
      <c r="CJ47" s="683"/>
      <c r="CK47" s="683"/>
      <c r="CL47" s="683"/>
      <c r="CM47" s="683"/>
      <c r="CN47" s="683"/>
      <c r="CO47" s="683"/>
      <c r="CP47" s="683"/>
      <c r="CQ47" s="684"/>
      <c r="CR47" s="685">
        <v>977256</v>
      </c>
      <c r="CS47" s="721"/>
      <c r="CT47" s="721"/>
      <c r="CU47" s="721"/>
      <c r="CV47" s="721"/>
      <c r="CW47" s="721"/>
      <c r="CX47" s="721"/>
      <c r="CY47" s="722"/>
      <c r="CZ47" s="690">
        <v>3.4</v>
      </c>
      <c r="DA47" s="719"/>
      <c r="DB47" s="719"/>
      <c r="DC47" s="723"/>
      <c r="DD47" s="694">
        <v>12598</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366</v>
      </c>
      <c r="CG48" s="683"/>
      <c r="CH48" s="683"/>
      <c r="CI48" s="683"/>
      <c r="CJ48" s="683"/>
      <c r="CK48" s="683"/>
      <c r="CL48" s="683"/>
      <c r="CM48" s="683"/>
      <c r="CN48" s="683"/>
      <c r="CO48" s="683"/>
      <c r="CP48" s="683"/>
      <c r="CQ48" s="684"/>
      <c r="CR48" s="685" t="s">
        <v>174</v>
      </c>
      <c r="CS48" s="686"/>
      <c r="CT48" s="686"/>
      <c r="CU48" s="686"/>
      <c r="CV48" s="686"/>
      <c r="CW48" s="686"/>
      <c r="CX48" s="686"/>
      <c r="CY48" s="687"/>
      <c r="CZ48" s="690" t="s">
        <v>129</v>
      </c>
      <c r="DA48" s="691"/>
      <c r="DB48" s="691"/>
      <c r="DC48" s="703"/>
      <c r="DD48" s="694" t="s">
        <v>129</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26" t="s">
        <v>367</v>
      </c>
      <c r="CE49" s="727"/>
      <c r="CF49" s="727"/>
      <c r="CG49" s="727"/>
      <c r="CH49" s="727"/>
      <c r="CI49" s="727"/>
      <c r="CJ49" s="727"/>
      <c r="CK49" s="727"/>
      <c r="CL49" s="727"/>
      <c r="CM49" s="727"/>
      <c r="CN49" s="727"/>
      <c r="CO49" s="727"/>
      <c r="CP49" s="727"/>
      <c r="CQ49" s="728"/>
      <c r="CR49" s="776">
        <v>29037925</v>
      </c>
      <c r="CS49" s="756"/>
      <c r="CT49" s="756"/>
      <c r="CU49" s="756"/>
      <c r="CV49" s="756"/>
      <c r="CW49" s="756"/>
      <c r="CX49" s="756"/>
      <c r="CY49" s="787"/>
      <c r="CZ49" s="781">
        <v>100</v>
      </c>
      <c r="DA49" s="788"/>
      <c r="DB49" s="788"/>
      <c r="DC49" s="789"/>
      <c r="DD49" s="790">
        <v>17078884</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Cp0ODboOU0gGKlBwf+dT3oWZRhmv/bRA+It3t0gXiWK85TQNa06eSUtkElI1XesmeEbfOXNpQLLmLGL+3+RTfg==" saltValue="UW5wi7HF5CcFOsoO3quTnw=="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EA135"/>
  <sheetViews>
    <sheetView zoomScaleNormal="100"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368</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369</v>
      </c>
      <c r="DK2" s="833"/>
      <c r="DL2" s="833"/>
      <c r="DM2" s="833"/>
      <c r="DN2" s="833"/>
      <c r="DO2" s="834"/>
      <c r="DP2" s="251"/>
      <c r="DQ2" s="832" t="s">
        <v>370</v>
      </c>
      <c r="DR2" s="833"/>
      <c r="DS2" s="833"/>
      <c r="DT2" s="833"/>
      <c r="DU2" s="833"/>
      <c r="DV2" s="833"/>
      <c r="DW2" s="833"/>
      <c r="DX2" s="833"/>
      <c r="DY2" s="833"/>
      <c r="DZ2" s="834"/>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835" t="s">
        <v>371</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372</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826" t="s">
        <v>373</v>
      </c>
      <c r="B5" s="827"/>
      <c r="C5" s="827"/>
      <c r="D5" s="827"/>
      <c r="E5" s="827"/>
      <c r="F5" s="827"/>
      <c r="G5" s="827"/>
      <c r="H5" s="827"/>
      <c r="I5" s="827"/>
      <c r="J5" s="827"/>
      <c r="K5" s="827"/>
      <c r="L5" s="827"/>
      <c r="M5" s="827"/>
      <c r="N5" s="827"/>
      <c r="O5" s="827"/>
      <c r="P5" s="828"/>
      <c r="Q5" s="803" t="s">
        <v>374</v>
      </c>
      <c r="R5" s="804"/>
      <c r="S5" s="804"/>
      <c r="T5" s="804"/>
      <c r="U5" s="805"/>
      <c r="V5" s="803" t="s">
        <v>375</v>
      </c>
      <c r="W5" s="804"/>
      <c r="X5" s="804"/>
      <c r="Y5" s="804"/>
      <c r="Z5" s="805"/>
      <c r="AA5" s="803" t="s">
        <v>376</v>
      </c>
      <c r="AB5" s="804"/>
      <c r="AC5" s="804"/>
      <c r="AD5" s="804"/>
      <c r="AE5" s="804"/>
      <c r="AF5" s="836" t="s">
        <v>377</v>
      </c>
      <c r="AG5" s="804"/>
      <c r="AH5" s="804"/>
      <c r="AI5" s="804"/>
      <c r="AJ5" s="815"/>
      <c r="AK5" s="804" t="s">
        <v>378</v>
      </c>
      <c r="AL5" s="804"/>
      <c r="AM5" s="804"/>
      <c r="AN5" s="804"/>
      <c r="AO5" s="805"/>
      <c r="AP5" s="803" t="s">
        <v>379</v>
      </c>
      <c r="AQ5" s="804"/>
      <c r="AR5" s="804"/>
      <c r="AS5" s="804"/>
      <c r="AT5" s="805"/>
      <c r="AU5" s="803" t="s">
        <v>380</v>
      </c>
      <c r="AV5" s="804"/>
      <c r="AW5" s="804"/>
      <c r="AX5" s="804"/>
      <c r="AY5" s="815"/>
      <c r="AZ5" s="258"/>
      <c r="BA5" s="258"/>
      <c r="BB5" s="258"/>
      <c r="BC5" s="258"/>
      <c r="BD5" s="258"/>
      <c r="BE5" s="259"/>
      <c r="BF5" s="259"/>
      <c r="BG5" s="259"/>
      <c r="BH5" s="259"/>
      <c r="BI5" s="259"/>
      <c r="BJ5" s="259"/>
      <c r="BK5" s="259"/>
      <c r="BL5" s="259"/>
      <c r="BM5" s="259"/>
      <c r="BN5" s="259"/>
      <c r="BO5" s="259"/>
      <c r="BP5" s="259"/>
      <c r="BQ5" s="826" t="s">
        <v>381</v>
      </c>
      <c r="BR5" s="827"/>
      <c r="BS5" s="827"/>
      <c r="BT5" s="827"/>
      <c r="BU5" s="827"/>
      <c r="BV5" s="827"/>
      <c r="BW5" s="827"/>
      <c r="BX5" s="827"/>
      <c r="BY5" s="827"/>
      <c r="BZ5" s="827"/>
      <c r="CA5" s="827"/>
      <c r="CB5" s="827"/>
      <c r="CC5" s="827"/>
      <c r="CD5" s="827"/>
      <c r="CE5" s="827"/>
      <c r="CF5" s="827"/>
      <c r="CG5" s="828"/>
      <c r="CH5" s="803" t="s">
        <v>382</v>
      </c>
      <c r="CI5" s="804"/>
      <c r="CJ5" s="804"/>
      <c r="CK5" s="804"/>
      <c r="CL5" s="805"/>
      <c r="CM5" s="803" t="s">
        <v>383</v>
      </c>
      <c r="CN5" s="804"/>
      <c r="CO5" s="804"/>
      <c r="CP5" s="804"/>
      <c r="CQ5" s="805"/>
      <c r="CR5" s="803" t="s">
        <v>384</v>
      </c>
      <c r="CS5" s="804"/>
      <c r="CT5" s="804"/>
      <c r="CU5" s="804"/>
      <c r="CV5" s="805"/>
      <c r="CW5" s="803" t="s">
        <v>385</v>
      </c>
      <c r="CX5" s="804"/>
      <c r="CY5" s="804"/>
      <c r="CZ5" s="804"/>
      <c r="DA5" s="805"/>
      <c r="DB5" s="803" t="s">
        <v>386</v>
      </c>
      <c r="DC5" s="804"/>
      <c r="DD5" s="804"/>
      <c r="DE5" s="804"/>
      <c r="DF5" s="805"/>
      <c r="DG5" s="809" t="s">
        <v>387</v>
      </c>
      <c r="DH5" s="810"/>
      <c r="DI5" s="810"/>
      <c r="DJ5" s="810"/>
      <c r="DK5" s="811"/>
      <c r="DL5" s="809" t="s">
        <v>388</v>
      </c>
      <c r="DM5" s="810"/>
      <c r="DN5" s="810"/>
      <c r="DO5" s="810"/>
      <c r="DP5" s="811"/>
      <c r="DQ5" s="803" t="s">
        <v>389</v>
      </c>
      <c r="DR5" s="804"/>
      <c r="DS5" s="804"/>
      <c r="DT5" s="804"/>
      <c r="DU5" s="805"/>
      <c r="DV5" s="803" t="s">
        <v>380</v>
      </c>
      <c r="DW5" s="804"/>
      <c r="DX5" s="804"/>
      <c r="DY5" s="804"/>
      <c r="DZ5" s="815"/>
      <c r="EA5" s="256"/>
    </row>
    <row r="6" spans="1:131" s="257" customFormat="1" ht="26.25" customHeight="1" thickBot="1" x14ac:dyDescent="0.2">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15">
      <c r="A7" s="260">
        <v>1</v>
      </c>
      <c r="B7" s="817" t="s">
        <v>390</v>
      </c>
      <c r="C7" s="818"/>
      <c r="D7" s="818"/>
      <c r="E7" s="818"/>
      <c r="F7" s="818"/>
      <c r="G7" s="818"/>
      <c r="H7" s="818"/>
      <c r="I7" s="818"/>
      <c r="J7" s="818"/>
      <c r="K7" s="818"/>
      <c r="L7" s="818"/>
      <c r="M7" s="818"/>
      <c r="N7" s="818"/>
      <c r="O7" s="818"/>
      <c r="P7" s="819"/>
      <c r="Q7" s="820">
        <v>30015</v>
      </c>
      <c r="R7" s="821"/>
      <c r="S7" s="821"/>
      <c r="T7" s="821"/>
      <c r="U7" s="821"/>
      <c r="V7" s="821">
        <v>29053</v>
      </c>
      <c r="W7" s="821"/>
      <c r="X7" s="821"/>
      <c r="Y7" s="821"/>
      <c r="Z7" s="821"/>
      <c r="AA7" s="821">
        <v>962</v>
      </c>
      <c r="AB7" s="821"/>
      <c r="AC7" s="821"/>
      <c r="AD7" s="821"/>
      <c r="AE7" s="822"/>
      <c r="AF7" s="823">
        <v>840</v>
      </c>
      <c r="AG7" s="824"/>
      <c r="AH7" s="824"/>
      <c r="AI7" s="824"/>
      <c r="AJ7" s="825"/>
      <c r="AK7" s="860">
        <v>576</v>
      </c>
      <c r="AL7" s="861"/>
      <c r="AM7" s="861"/>
      <c r="AN7" s="861"/>
      <c r="AO7" s="861"/>
      <c r="AP7" s="861">
        <v>30309</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c r="BT7" s="865"/>
      <c r="BU7" s="865"/>
      <c r="BV7" s="865"/>
      <c r="BW7" s="865"/>
      <c r="BX7" s="865"/>
      <c r="BY7" s="865"/>
      <c r="BZ7" s="865"/>
      <c r="CA7" s="865"/>
      <c r="CB7" s="865"/>
      <c r="CC7" s="865"/>
      <c r="CD7" s="865"/>
      <c r="CE7" s="865"/>
      <c r="CF7" s="865"/>
      <c r="CG7" s="866"/>
      <c r="CH7" s="857"/>
      <c r="CI7" s="858"/>
      <c r="CJ7" s="858"/>
      <c r="CK7" s="858"/>
      <c r="CL7" s="859"/>
      <c r="CM7" s="857"/>
      <c r="CN7" s="858"/>
      <c r="CO7" s="858"/>
      <c r="CP7" s="858"/>
      <c r="CQ7" s="859"/>
      <c r="CR7" s="857"/>
      <c r="CS7" s="858"/>
      <c r="CT7" s="858"/>
      <c r="CU7" s="858"/>
      <c r="CV7" s="859"/>
      <c r="CW7" s="857"/>
      <c r="CX7" s="858"/>
      <c r="CY7" s="858"/>
      <c r="CZ7" s="858"/>
      <c r="DA7" s="859"/>
      <c r="DB7" s="857"/>
      <c r="DC7" s="858"/>
      <c r="DD7" s="858"/>
      <c r="DE7" s="858"/>
      <c r="DF7" s="859"/>
      <c r="DG7" s="857"/>
      <c r="DH7" s="858"/>
      <c r="DI7" s="858"/>
      <c r="DJ7" s="858"/>
      <c r="DK7" s="859"/>
      <c r="DL7" s="857"/>
      <c r="DM7" s="858"/>
      <c r="DN7" s="858"/>
      <c r="DO7" s="858"/>
      <c r="DP7" s="859"/>
      <c r="DQ7" s="857"/>
      <c r="DR7" s="858"/>
      <c r="DS7" s="858"/>
      <c r="DT7" s="858"/>
      <c r="DU7" s="859"/>
      <c r="DV7" s="838"/>
      <c r="DW7" s="839"/>
      <c r="DX7" s="839"/>
      <c r="DY7" s="839"/>
      <c r="DZ7" s="840"/>
      <c r="EA7" s="256"/>
    </row>
    <row r="8" spans="1:131" s="257" customFormat="1" ht="26.25" customHeight="1" x14ac:dyDescent="0.15">
      <c r="A8" s="263">
        <v>2</v>
      </c>
      <c r="B8" s="841"/>
      <c r="C8" s="842"/>
      <c r="D8" s="842"/>
      <c r="E8" s="842"/>
      <c r="F8" s="842"/>
      <c r="G8" s="842"/>
      <c r="H8" s="842"/>
      <c r="I8" s="842"/>
      <c r="J8" s="842"/>
      <c r="K8" s="842"/>
      <c r="L8" s="842"/>
      <c r="M8" s="842"/>
      <c r="N8" s="842"/>
      <c r="O8" s="842"/>
      <c r="P8" s="843"/>
      <c r="Q8" s="844"/>
      <c r="R8" s="845"/>
      <c r="S8" s="845"/>
      <c r="T8" s="845"/>
      <c r="U8" s="845"/>
      <c r="V8" s="845"/>
      <c r="W8" s="845"/>
      <c r="X8" s="845"/>
      <c r="Y8" s="845"/>
      <c r="Z8" s="845"/>
      <c r="AA8" s="845"/>
      <c r="AB8" s="845"/>
      <c r="AC8" s="845"/>
      <c r="AD8" s="845"/>
      <c r="AE8" s="846"/>
      <c r="AF8" s="847"/>
      <c r="AG8" s="848"/>
      <c r="AH8" s="848"/>
      <c r="AI8" s="848"/>
      <c r="AJ8" s="849"/>
      <c r="AK8" s="850"/>
      <c r="AL8" s="851"/>
      <c r="AM8" s="851"/>
      <c r="AN8" s="851"/>
      <c r="AO8" s="851"/>
      <c r="AP8" s="851"/>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c r="BT8" s="855"/>
      <c r="BU8" s="855"/>
      <c r="BV8" s="855"/>
      <c r="BW8" s="855"/>
      <c r="BX8" s="855"/>
      <c r="BY8" s="855"/>
      <c r="BZ8" s="855"/>
      <c r="CA8" s="855"/>
      <c r="CB8" s="855"/>
      <c r="CC8" s="855"/>
      <c r="CD8" s="855"/>
      <c r="CE8" s="855"/>
      <c r="CF8" s="855"/>
      <c r="CG8" s="856"/>
      <c r="CH8" s="867"/>
      <c r="CI8" s="868"/>
      <c r="CJ8" s="868"/>
      <c r="CK8" s="868"/>
      <c r="CL8" s="869"/>
      <c r="CM8" s="867"/>
      <c r="CN8" s="868"/>
      <c r="CO8" s="868"/>
      <c r="CP8" s="868"/>
      <c r="CQ8" s="869"/>
      <c r="CR8" s="867"/>
      <c r="CS8" s="868"/>
      <c r="CT8" s="868"/>
      <c r="CU8" s="868"/>
      <c r="CV8" s="869"/>
      <c r="CW8" s="867"/>
      <c r="CX8" s="868"/>
      <c r="CY8" s="868"/>
      <c r="CZ8" s="868"/>
      <c r="DA8" s="869"/>
      <c r="DB8" s="867"/>
      <c r="DC8" s="868"/>
      <c r="DD8" s="868"/>
      <c r="DE8" s="868"/>
      <c r="DF8" s="869"/>
      <c r="DG8" s="867"/>
      <c r="DH8" s="868"/>
      <c r="DI8" s="868"/>
      <c r="DJ8" s="868"/>
      <c r="DK8" s="869"/>
      <c r="DL8" s="867"/>
      <c r="DM8" s="868"/>
      <c r="DN8" s="868"/>
      <c r="DO8" s="868"/>
      <c r="DP8" s="869"/>
      <c r="DQ8" s="867"/>
      <c r="DR8" s="868"/>
      <c r="DS8" s="868"/>
      <c r="DT8" s="868"/>
      <c r="DU8" s="869"/>
      <c r="DV8" s="870"/>
      <c r="DW8" s="871"/>
      <c r="DX8" s="871"/>
      <c r="DY8" s="871"/>
      <c r="DZ8" s="872"/>
      <c r="EA8" s="256"/>
    </row>
    <row r="9" spans="1:131" s="257" customFormat="1" ht="26.25" customHeight="1" x14ac:dyDescent="0.15">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c r="BT9" s="855"/>
      <c r="BU9" s="855"/>
      <c r="BV9" s="855"/>
      <c r="BW9" s="855"/>
      <c r="BX9" s="855"/>
      <c r="BY9" s="855"/>
      <c r="BZ9" s="855"/>
      <c r="CA9" s="855"/>
      <c r="CB9" s="855"/>
      <c r="CC9" s="855"/>
      <c r="CD9" s="855"/>
      <c r="CE9" s="855"/>
      <c r="CF9" s="855"/>
      <c r="CG9" s="856"/>
      <c r="CH9" s="867"/>
      <c r="CI9" s="868"/>
      <c r="CJ9" s="868"/>
      <c r="CK9" s="868"/>
      <c r="CL9" s="869"/>
      <c r="CM9" s="867"/>
      <c r="CN9" s="868"/>
      <c r="CO9" s="868"/>
      <c r="CP9" s="868"/>
      <c r="CQ9" s="869"/>
      <c r="CR9" s="867"/>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x14ac:dyDescent="0.15">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x14ac:dyDescent="0.15">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x14ac:dyDescent="0.15">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x14ac:dyDescent="0.15">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x14ac:dyDescent="0.15">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15">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15">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15">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15">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15">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15">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15">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391</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
      <c r="A23" s="266" t="s">
        <v>392</v>
      </c>
      <c r="B23" s="876" t="s">
        <v>393</v>
      </c>
      <c r="C23" s="877"/>
      <c r="D23" s="877"/>
      <c r="E23" s="877"/>
      <c r="F23" s="877"/>
      <c r="G23" s="877"/>
      <c r="H23" s="877"/>
      <c r="I23" s="877"/>
      <c r="J23" s="877"/>
      <c r="K23" s="877"/>
      <c r="L23" s="877"/>
      <c r="M23" s="877"/>
      <c r="N23" s="877"/>
      <c r="O23" s="877"/>
      <c r="P23" s="878"/>
      <c r="Q23" s="879">
        <v>30000</v>
      </c>
      <c r="R23" s="880"/>
      <c r="S23" s="880"/>
      <c r="T23" s="880"/>
      <c r="U23" s="880"/>
      <c r="V23" s="880">
        <v>29038</v>
      </c>
      <c r="W23" s="880"/>
      <c r="X23" s="880"/>
      <c r="Y23" s="880"/>
      <c r="Z23" s="880"/>
      <c r="AA23" s="880">
        <v>962</v>
      </c>
      <c r="AB23" s="880"/>
      <c r="AC23" s="880"/>
      <c r="AD23" s="880"/>
      <c r="AE23" s="881"/>
      <c r="AF23" s="882">
        <v>840</v>
      </c>
      <c r="AG23" s="880"/>
      <c r="AH23" s="880"/>
      <c r="AI23" s="880"/>
      <c r="AJ23" s="883"/>
      <c r="AK23" s="884"/>
      <c r="AL23" s="885"/>
      <c r="AM23" s="885"/>
      <c r="AN23" s="885"/>
      <c r="AO23" s="885"/>
      <c r="AP23" s="880">
        <v>30309</v>
      </c>
      <c r="AQ23" s="880"/>
      <c r="AR23" s="880"/>
      <c r="AS23" s="880"/>
      <c r="AT23" s="880"/>
      <c r="AU23" s="886"/>
      <c r="AV23" s="886"/>
      <c r="AW23" s="886"/>
      <c r="AX23" s="886"/>
      <c r="AY23" s="887"/>
      <c r="AZ23" s="895" t="s">
        <v>394</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15">
      <c r="A24" s="894" t="s">
        <v>395</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
      <c r="A25" s="835" t="s">
        <v>396</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15">
      <c r="A26" s="826" t="s">
        <v>373</v>
      </c>
      <c r="B26" s="827"/>
      <c r="C26" s="827"/>
      <c r="D26" s="827"/>
      <c r="E26" s="827"/>
      <c r="F26" s="827"/>
      <c r="G26" s="827"/>
      <c r="H26" s="827"/>
      <c r="I26" s="827"/>
      <c r="J26" s="827"/>
      <c r="K26" s="827"/>
      <c r="L26" s="827"/>
      <c r="M26" s="827"/>
      <c r="N26" s="827"/>
      <c r="O26" s="827"/>
      <c r="P26" s="828"/>
      <c r="Q26" s="803" t="s">
        <v>397</v>
      </c>
      <c r="R26" s="804"/>
      <c r="S26" s="804"/>
      <c r="T26" s="804"/>
      <c r="U26" s="805"/>
      <c r="V26" s="803" t="s">
        <v>398</v>
      </c>
      <c r="W26" s="804"/>
      <c r="X26" s="804"/>
      <c r="Y26" s="804"/>
      <c r="Z26" s="805"/>
      <c r="AA26" s="803" t="s">
        <v>399</v>
      </c>
      <c r="AB26" s="804"/>
      <c r="AC26" s="804"/>
      <c r="AD26" s="804"/>
      <c r="AE26" s="804"/>
      <c r="AF26" s="898" t="s">
        <v>400</v>
      </c>
      <c r="AG26" s="899"/>
      <c r="AH26" s="899"/>
      <c r="AI26" s="899"/>
      <c r="AJ26" s="900"/>
      <c r="AK26" s="804" t="s">
        <v>401</v>
      </c>
      <c r="AL26" s="804"/>
      <c r="AM26" s="804"/>
      <c r="AN26" s="804"/>
      <c r="AO26" s="805"/>
      <c r="AP26" s="803" t="s">
        <v>402</v>
      </c>
      <c r="AQ26" s="804"/>
      <c r="AR26" s="804"/>
      <c r="AS26" s="804"/>
      <c r="AT26" s="805"/>
      <c r="AU26" s="803" t="s">
        <v>403</v>
      </c>
      <c r="AV26" s="804"/>
      <c r="AW26" s="804"/>
      <c r="AX26" s="804"/>
      <c r="AY26" s="805"/>
      <c r="AZ26" s="803" t="s">
        <v>404</v>
      </c>
      <c r="BA26" s="804"/>
      <c r="BB26" s="804"/>
      <c r="BC26" s="804"/>
      <c r="BD26" s="805"/>
      <c r="BE26" s="803" t="s">
        <v>380</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15">
      <c r="A28" s="268">
        <v>1</v>
      </c>
      <c r="B28" s="817" t="s">
        <v>405</v>
      </c>
      <c r="C28" s="818"/>
      <c r="D28" s="818"/>
      <c r="E28" s="818"/>
      <c r="F28" s="818"/>
      <c r="G28" s="818"/>
      <c r="H28" s="818"/>
      <c r="I28" s="818"/>
      <c r="J28" s="818"/>
      <c r="K28" s="818"/>
      <c r="L28" s="818"/>
      <c r="M28" s="818"/>
      <c r="N28" s="818"/>
      <c r="O28" s="818"/>
      <c r="P28" s="819"/>
      <c r="Q28" s="908">
        <v>4458</v>
      </c>
      <c r="R28" s="909"/>
      <c r="S28" s="909"/>
      <c r="T28" s="909"/>
      <c r="U28" s="909"/>
      <c r="V28" s="909">
        <v>4433</v>
      </c>
      <c r="W28" s="909"/>
      <c r="X28" s="909"/>
      <c r="Y28" s="909"/>
      <c r="Z28" s="909"/>
      <c r="AA28" s="909">
        <v>25</v>
      </c>
      <c r="AB28" s="909"/>
      <c r="AC28" s="909"/>
      <c r="AD28" s="909"/>
      <c r="AE28" s="910"/>
      <c r="AF28" s="911">
        <v>25</v>
      </c>
      <c r="AG28" s="909"/>
      <c r="AH28" s="909"/>
      <c r="AI28" s="909"/>
      <c r="AJ28" s="912"/>
      <c r="AK28" s="913">
        <v>348</v>
      </c>
      <c r="AL28" s="904"/>
      <c r="AM28" s="904"/>
      <c r="AN28" s="904"/>
      <c r="AO28" s="904"/>
      <c r="AP28" s="904">
        <v>0</v>
      </c>
      <c r="AQ28" s="904"/>
      <c r="AR28" s="904"/>
      <c r="AS28" s="904"/>
      <c r="AT28" s="904"/>
      <c r="AU28" s="904">
        <v>0</v>
      </c>
      <c r="AV28" s="904"/>
      <c r="AW28" s="904"/>
      <c r="AX28" s="904"/>
      <c r="AY28" s="904"/>
      <c r="AZ28" s="905" t="s">
        <v>596</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15">
      <c r="A29" s="268">
        <v>2</v>
      </c>
      <c r="B29" s="841" t="s">
        <v>406</v>
      </c>
      <c r="C29" s="842"/>
      <c r="D29" s="842"/>
      <c r="E29" s="842"/>
      <c r="F29" s="842"/>
      <c r="G29" s="842"/>
      <c r="H29" s="842"/>
      <c r="I29" s="842"/>
      <c r="J29" s="842"/>
      <c r="K29" s="842"/>
      <c r="L29" s="842"/>
      <c r="M29" s="842"/>
      <c r="N29" s="842"/>
      <c r="O29" s="842"/>
      <c r="P29" s="843"/>
      <c r="Q29" s="844">
        <v>194</v>
      </c>
      <c r="R29" s="845"/>
      <c r="S29" s="845"/>
      <c r="T29" s="845"/>
      <c r="U29" s="845"/>
      <c r="V29" s="845">
        <v>193</v>
      </c>
      <c r="W29" s="845"/>
      <c r="X29" s="845"/>
      <c r="Y29" s="845"/>
      <c r="Z29" s="845"/>
      <c r="AA29" s="845">
        <v>1</v>
      </c>
      <c r="AB29" s="845"/>
      <c r="AC29" s="845"/>
      <c r="AD29" s="845"/>
      <c r="AE29" s="846"/>
      <c r="AF29" s="847">
        <v>1</v>
      </c>
      <c r="AG29" s="848"/>
      <c r="AH29" s="848"/>
      <c r="AI29" s="848"/>
      <c r="AJ29" s="849"/>
      <c r="AK29" s="916">
        <v>84</v>
      </c>
      <c r="AL29" s="917"/>
      <c r="AM29" s="917"/>
      <c r="AN29" s="917"/>
      <c r="AO29" s="917"/>
      <c r="AP29" s="917">
        <v>82</v>
      </c>
      <c r="AQ29" s="917"/>
      <c r="AR29" s="917"/>
      <c r="AS29" s="917"/>
      <c r="AT29" s="917"/>
      <c r="AU29" s="917">
        <v>57</v>
      </c>
      <c r="AV29" s="917"/>
      <c r="AW29" s="917"/>
      <c r="AX29" s="917"/>
      <c r="AY29" s="917"/>
      <c r="AZ29" s="918" t="s">
        <v>597</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15">
      <c r="A30" s="268">
        <v>3</v>
      </c>
      <c r="B30" s="841" t="s">
        <v>407</v>
      </c>
      <c r="C30" s="842"/>
      <c r="D30" s="842"/>
      <c r="E30" s="842"/>
      <c r="F30" s="842"/>
      <c r="G30" s="842"/>
      <c r="H30" s="842"/>
      <c r="I30" s="842"/>
      <c r="J30" s="842"/>
      <c r="K30" s="842"/>
      <c r="L30" s="842"/>
      <c r="M30" s="842"/>
      <c r="N30" s="842"/>
      <c r="O30" s="842"/>
      <c r="P30" s="843"/>
      <c r="Q30" s="844">
        <v>590</v>
      </c>
      <c r="R30" s="845"/>
      <c r="S30" s="845"/>
      <c r="T30" s="845"/>
      <c r="U30" s="845"/>
      <c r="V30" s="845">
        <v>579</v>
      </c>
      <c r="W30" s="845"/>
      <c r="X30" s="845"/>
      <c r="Y30" s="845"/>
      <c r="Z30" s="845"/>
      <c r="AA30" s="845">
        <v>11</v>
      </c>
      <c r="AB30" s="845"/>
      <c r="AC30" s="845"/>
      <c r="AD30" s="845"/>
      <c r="AE30" s="846"/>
      <c r="AF30" s="847">
        <v>11</v>
      </c>
      <c r="AG30" s="848"/>
      <c r="AH30" s="848"/>
      <c r="AI30" s="848"/>
      <c r="AJ30" s="849"/>
      <c r="AK30" s="916">
        <v>144</v>
      </c>
      <c r="AL30" s="917"/>
      <c r="AM30" s="917"/>
      <c r="AN30" s="917"/>
      <c r="AO30" s="917"/>
      <c r="AP30" s="917">
        <v>0</v>
      </c>
      <c r="AQ30" s="917"/>
      <c r="AR30" s="917"/>
      <c r="AS30" s="917"/>
      <c r="AT30" s="917"/>
      <c r="AU30" s="917">
        <v>0</v>
      </c>
      <c r="AV30" s="917"/>
      <c r="AW30" s="917"/>
      <c r="AX30" s="917"/>
      <c r="AY30" s="917"/>
      <c r="AZ30" s="918" t="s">
        <v>598</v>
      </c>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15">
      <c r="A31" s="268">
        <v>4</v>
      </c>
      <c r="B31" s="841" t="s">
        <v>408</v>
      </c>
      <c r="C31" s="842"/>
      <c r="D31" s="842"/>
      <c r="E31" s="842"/>
      <c r="F31" s="842"/>
      <c r="G31" s="842"/>
      <c r="H31" s="842"/>
      <c r="I31" s="842"/>
      <c r="J31" s="842"/>
      <c r="K31" s="842"/>
      <c r="L31" s="842"/>
      <c r="M31" s="842"/>
      <c r="N31" s="842"/>
      <c r="O31" s="842"/>
      <c r="P31" s="843"/>
      <c r="Q31" s="844">
        <v>4906</v>
      </c>
      <c r="R31" s="845"/>
      <c r="S31" s="845"/>
      <c r="T31" s="845"/>
      <c r="U31" s="845"/>
      <c r="V31" s="845">
        <v>4825</v>
      </c>
      <c r="W31" s="845"/>
      <c r="X31" s="845"/>
      <c r="Y31" s="845"/>
      <c r="Z31" s="845"/>
      <c r="AA31" s="845">
        <v>81</v>
      </c>
      <c r="AB31" s="845"/>
      <c r="AC31" s="845"/>
      <c r="AD31" s="845"/>
      <c r="AE31" s="846"/>
      <c r="AF31" s="847">
        <v>81</v>
      </c>
      <c r="AG31" s="848"/>
      <c r="AH31" s="848"/>
      <c r="AI31" s="848"/>
      <c r="AJ31" s="849"/>
      <c r="AK31" s="916">
        <v>746</v>
      </c>
      <c r="AL31" s="917"/>
      <c r="AM31" s="917"/>
      <c r="AN31" s="917"/>
      <c r="AO31" s="917"/>
      <c r="AP31" s="917">
        <v>0</v>
      </c>
      <c r="AQ31" s="917"/>
      <c r="AR31" s="917"/>
      <c r="AS31" s="917"/>
      <c r="AT31" s="917"/>
      <c r="AU31" s="917">
        <v>0</v>
      </c>
      <c r="AV31" s="917"/>
      <c r="AW31" s="917"/>
      <c r="AX31" s="917"/>
      <c r="AY31" s="917"/>
      <c r="AZ31" s="918" t="s">
        <v>595</v>
      </c>
      <c r="BA31" s="918"/>
      <c r="BB31" s="918"/>
      <c r="BC31" s="918"/>
      <c r="BD31" s="918"/>
      <c r="BE31" s="914"/>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15">
      <c r="A32" s="268">
        <v>5</v>
      </c>
      <c r="B32" s="841" t="s">
        <v>409</v>
      </c>
      <c r="C32" s="842"/>
      <c r="D32" s="842"/>
      <c r="E32" s="842"/>
      <c r="F32" s="842"/>
      <c r="G32" s="842"/>
      <c r="H32" s="842"/>
      <c r="I32" s="842"/>
      <c r="J32" s="842"/>
      <c r="K32" s="842"/>
      <c r="L32" s="842"/>
      <c r="M32" s="842"/>
      <c r="N32" s="842"/>
      <c r="O32" s="842"/>
      <c r="P32" s="843"/>
      <c r="Q32" s="844">
        <v>66</v>
      </c>
      <c r="R32" s="845"/>
      <c r="S32" s="845"/>
      <c r="T32" s="845"/>
      <c r="U32" s="845"/>
      <c r="V32" s="845">
        <v>66</v>
      </c>
      <c r="W32" s="845"/>
      <c r="X32" s="845"/>
      <c r="Y32" s="845"/>
      <c r="Z32" s="845"/>
      <c r="AA32" s="845">
        <v>0</v>
      </c>
      <c r="AB32" s="845"/>
      <c r="AC32" s="845"/>
      <c r="AD32" s="845"/>
      <c r="AE32" s="846"/>
      <c r="AF32" s="847">
        <v>0</v>
      </c>
      <c r="AG32" s="848"/>
      <c r="AH32" s="848"/>
      <c r="AI32" s="848"/>
      <c r="AJ32" s="849"/>
      <c r="AK32" s="916">
        <v>12</v>
      </c>
      <c r="AL32" s="917"/>
      <c r="AM32" s="917"/>
      <c r="AN32" s="917"/>
      <c r="AO32" s="917"/>
      <c r="AP32" s="917">
        <v>0</v>
      </c>
      <c r="AQ32" s="917"/>
      <c r="AR32" s="917"/>
      <c r="AS32" s="917"/>
      <c r="AT32" s="917"/>
      <c r="AU32" s="917">
        <v>0</v>
      </c>
      <c r="AV32" s="917"/>
      <c r="AW32" s="917"/>
      <c r="AX32" s="917"/>
      <c r="AY32" s="917"/>
      <c r="AZ32" s="918" t="s">
        <v>596</v>
      </c>
      <c r="BA32" s="918"/>
      <c r="BB32" s="918"/>
      <c r="BC32" s="918"/>
      <c r="BD32" s="918"/>
      <c r="BE32" s="914"/>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15">
      <c r="A33" s="268">
        <v>6</v>
      </c>
      <c r="B33" s="841" t="s">
        <v>410</v>
      </c>
      <c r="C33" s="842"/>
      <c r="D33" s="842"/>
      <c r="E33" s="842"/>
      <c r="F33" s="842"/>
      <c r="G33" s="842"/>
      <c r="H33" s="842"/>
      <c r="I33" s="842"/>
      <c r="J33" s="842"/>
      <c r="K33" s="842"/>
      <c r="L33" s="842"/>
      <c r="M33" s="842"/>
      <c r="N33" s="842"/>
      <c r="O33" s="842"/>
      <c r="P33" s="843"/>
      <c r="Q33" s="844">
        <v>1740</v>
      </c>
      <c r="R33" s="845"/>
      <c r="S33" s="845"/>
      <c r="T33" s="845"/>
      <c r="U33" s="845"/>
      <c r="V33" s="845">
        <v>1735</v>
      </c>
      <c r="W33" s="845"/>
      <c r="X33" s="845"/>
      <c r="Y33" s="845"/>
      <c r="Z33" s="845"/>
      <c r="AA33" s="845">
        <v>5</v>
      </c>
      <c r="AB33" s="845"/>
      <c r="AC33" s="845"/>
      <c r="AD33" s="845"/>
      <c r="AE33" s="846"/>
      <c r="AF33" s="847" t="s">
        <v>411</v>
      </c>
      <c r="AG33" s="848"/>
      <c r="AH33" s="848"/>
      <c r="AI33" s="848"/>
      <c r="AJ33" s="849"/>
      <c r="AK33" s="916">
        <v>1362</v>
      </c>
      <c r="AL33" s="917"/>
      <c r="AM33" s="917"/>
      <c r="AN33" s="917"/>
      <c r="AO33" s="917"/>
      <c r="AP33" s="917">
        <v>15785</v>
      </c>
      <c r="AQ33" s="917"/>
      <c r="AR33" s="917"/>
      <c r="AS33" s="917"/>
      <c r="AT33" s="917"/>
      <c r="AU33" s="917">
        <v>13938</v>
      </c>
      <c r="AV33" s="917"/>
      <c r="AW33" s="917"/>
      <c r="AX33" s="917"/>
      <c r="AY33" s="917"/>
      <c r="AZ33" s="918" t="s">
        <v>597</v>
      </c>
      <c r="BA33" s="918"/>
      <c r="BB33" s="918"/>
      <c r="BC33" s="918"/>
      <c r="BD33" s="918"/>
      <c r="BE33" s="914" t="s">
        <v>412</v>
      </c>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15">
      <c r="A34" s="268">
        <v>7</v>
      </c>
      <c r="B34" s="841" t="s">
        <v>413</v>
      </c>
      <c r="C34" s="842"/>
      <c r="D34" s="842"/>
      <c r="E34" s="842"/>
      <c r="F34" s="842"/>
      <c r="G34" s="842"/>
      <c r="H34" s="842"/>
      <c r="I34" s="842"/>
      <c r="J34" s="842"/>
      <c r="K34" s="842"/>
      <c r="L34" s="842"/>
      <c r="M34" s="842"/>
      <c r="N34" s="842"/>
      <c r="O34" s="842"/>
      <c r="P34" s="843"/>
      <c r="Q34" s="844">
        <v>4580</v>
      </c>
      <c r="R34" s="845"/>
      <c r="S34" s="845"/>
      <c r="T34" s="845"/>
      <c r="U34" s="845"/>
      <c r="V34" s="845">
        <v>4086</v>
      </c>
      <c r="W34" s="845"/>
      <c r="X34" s="845"/>
      <c r="Y34" s="845"/>
      <c r="Z34" s="845"/>
      <c r="AA34" s="845">
        <v>494</v>
      </c>
      <c r="AB34" s="845"/>
      <c r="AC34" s="845"/>
      <c r="AD34" s="845"/>
      <c r="AE34" s="846"/>
      <c r="AF34" s="847">
        <v>388</v>
      </c>
      <c r="AG34" s="848"/>
      <c r="AH34" s="848"/>
      <c r="AI34" s="848"/>
      <c r="AJ34" s="849"/>
      <c r="AK34" s="916">
        <v>572</v>
      </c>
      <c r="AL34" s="917"/>
      <c r="AM34" s="917"/>
      <c r="AN34" s="917"/>
      <c r="AO34" s="917"/>
      <c r="AP34" s="917">
        <v>2192</v>
      </c>
      <c r="AQ34" s="917"/>
      <c r="AR34" s="917"/>
      <c r="AS34" s="917"/>
      <c r="AT34" s="917"/>
      <c r="AU34" s="917">
        <v>1348</v>
      </c>
      <c r="AV34" s="917"/>
      <c r="AW34" s="917"/>
      <c r="AX34" s="917"/>
      <c r="AY34" s="917"/>
      <c r="AZ34" s="918" t="s">
        <v>595</v>
      </c>
      <c r="BA34" s="918"/>
      <c r="BB34" s="918"/>
      <c r="BC34" s="918"/>
      <c r="BD34" s="918"/>
      <c r="BE34" s="914" t="s">
        <v>414</v>
      </c>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15">
      <c r="A35" s="268">
        <v>8</v>
      </c>
      <c r="B35" s="841" t="s">
        <v>415</v>
      </c>
      <c r="C35" s="842"/>
      <c r="D35" s="842"/>
      <c r="E35" s="842"/>
      <c r="F35" s="842"/>
      <c r="G35" s="842"/>
      <c r="H35" s="842"/>
      <c r="I35" s="842"/>
      <c r="J35" s="842"/>
      <c r="K35" s="842"/>
      <c r="L35" s="842"/>
      <c r="M35" s="842"/>
      <c r="N35" s="842"/>
      <c r="O35" s="842"/>
      <c r="P35" s="843"/>
      <c r="Q35" s="844">
        <v>1158</v>
      </c>
      <c r="R35" s="845"/>
      <c r="S35" s="845"/>
      <c r="T35" s="845"/>
      <c r="U35" s="845"/>
      <c r="V35" s="845">
        <v>1257</v>
      </c>
      <c r="W35" s="845"/>
      <c r="X35" s="845"/>
      <c r="Y35" s="845"/>
      <c r="Z35" s="845"/>
      <c r="AA35" s="845">
        <v>-99</v>
      </c>
      <c r="AB35" s="845"/>
      <c r="AC35" s="845"/>
      <c r="AD35" s="845"/>
      <c r="AE35" s="846"/>
      <c r="AF35" s="847">
        <v>818</v>
      </c>
      <c r="AG35" s="848"/>
      <c r="AH35" s="848"/>
      <c r="AI35" s="848"/>
      <c r="AJ35" s="849"/>
      <c r="AK35" s="916">
        <v>477</v>
      </c>
      <c r="AL35" s="917"/>
      <c r="AM35" s="917"/>
      <c r="AN35" s="917"/>
      <c r="AO35" s="917"/>
      <c r="AP35" s="917">
        <v>7195</v>
      </c>
      <c r="AQ35" s="917"/>
      <c r="AR35" s="917"/>
      <c r="AS35" s="917"/>
      <c r="AT35" s="917"/>
      <c r="AU35" s="917">
        <v>2101</v>
      </c>
      <c r="AV35" s="917"/>
      <c r="AW35" s="917"/>
      <c r="AX35" s="917"/>
      <c r="AY35" s="917"/>
      <c r="AZ35" s="918" t="s">
        <v>596</v>
      </c>
      <c r="BA35" s="918"/>
      <c r="BB35" s="918"/>
      <c r="BC35" s="918"/>
      <c r="BD35" s="918"/>
      <c r="BE35" s="914" t="s">
        <v>414</v>
      </c>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15">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15">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15">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15">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15">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15">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15">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15">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15">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15">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15">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15">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15">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15">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15">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15">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15">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15">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15">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15">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15">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15">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15">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15">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15">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15">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416</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
      <c r="A63" s="266" t="s">
        <v>392</v>
      </c>
      <c r="B63" s="876" t="s">
        <v>417</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1323</v>
      </c>
      <c r="AG63" s="928"/>
      <c r="AH63" s="928"/>
      <c r="AI63" s="928"/>
      <c r="AJ63" s="929"/>
      <c r="AK63" s="930"/>
      <c r="AL63" s="925"/>
      <c r="AM63" s="925"/>
      <c r="AN63" s="925"/>
      <c r="AO63" s="925"/>
      <c r="AP63" s="928">
        <v>25254</v>
      </c>
      <c r="AQ63" s="928"/>
      <c r="AR63" s="928"/>
      <c r="AS63" s="928"/>
      <c r="AT63" s="928"/>
      <c r="AU63" s="928">
        <v>17444</v>
      </c>
      <c r="AV63" s="928"/>
      <c r="AW63" s="928"/>
      <c r="AX63" s="928"/>
      <c r="AY63" s="928"/>
      <c r="AZ63" s="932"/>
      <c r="BA63" s="932"/>
      <c r="BB63" s="932"/>
      <c r="BC63" s="932"/>
      <c r="BD63" s="932"/>
      <c r="BE63" s="933"/>
      <c r="BF63" s="933"/>
      <c r="BG63" s="933"/>
      <c r="BH63" s="933"/>
      <c r="BI63" s="934"/>
      <c r="BJ63" s="935" t="s">
        <v>418</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
      <c r="A65" s="254" t="s">
        <v>419</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15">
      <c r="A66" s="826" t="s">
        <v>420</v>
      </c>
      <c r="B66" s="827"/>
      <c r="C66" s="827"/>
      <c r="D66" s="827"/>
      <c r="E66" s="827"/>
      <c r="F66" s="827"/>
      <c r="G66" s="827"/>
      <c r="H66" s="827"/>
      <c r="I66" s="827"/>
      <c r="J66" s="827"/>
      <c r="K66" s="827"/>
      <c r="L66" s="827"/>
      <c r="M66" s="827"/>
      <c r="N66" s="827"/>
      <c r="O66" s="827"/>
      <c r="P66" s="828"/>
      <c r="Q66" s="803" t="s">
        <v>421</v>
      </c>
      <c r="R66" s="804"/>
      <c r="S66" s="804"/>
      <c r="T66" s="804"/>
      <c r="U66" s="805"/>
      <c r="V66" s="803" t="s">
        <v>422</v>
      </c>
      <c r="W66" s="804"/>
      <c r="X66" s="804"/>
      <c r="Y66" s="804"/>
      <c r="Z66" s="805"/>
      <c r="AA66" s="803" t="s">
        <v>423</v>
      </c>
      <c r="AB66" s="804"/>
      <c r="AC66" s="804"/>
      <c r="AD66" s="804"/>
      <c r="AE66" s="805"/>
      <c r="AF66" s="938" t="s">
        <v>424</v>
      </c>
      <c r="AG66" s="899"/>
      <c r="AH66" s="899"/>
      <c r="AI66" s="899"/>
      <c r="AJ66" s="939"/>
      <c r="AK66" s="803" t="s">
        <v>425</v>
      </c>
      <c r="AL66" s="827"/>
      <c r="AM66" s="827"/>
      <c r="AN66" s="827"/>
      <c r="AO66" s="828"/>
      <c r="AP66" s="803" t="s">
        <v>426</v>
      </c>
      <c r="AQ66" s="804"/>
      <c r="AR66" s="804"/>
      <c r="AS66" s="804"/>
      <c r="AT66" s="805"/>
      <c r="AU66" s="803" t="s">
        <v>427</v>
      </c>
      <c r="AV66" s="804"/>
      <c r="AW66" s="804"/>
      <c r="AX66" s="804"/>
      <c r="AY66" s="805"/>
      <c r="AZ66" s="803" t="s">
        <v>380</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x14ac:dyDescent="0.2">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x14ac:dyDescent="0.15">
      <c r="A68" s="260">
        <v>1</v>
      </c>
      <c r="B68" s="955" t="s">
        <v>599</v>
      </c>
      <c r="C68" s="956"/>
      <c r="D68" s="956"/>
      <c r="E68" s="956"/>
      <c r="F68" s="956"/>
      <c r="G68" s="956"/>
      <c r="H68" s="956"/>
      <c r="I68" s="956"/>
      <c r="J68" s="956"/>
      <c r="K68" s="956"/>
      <c r="L68" s="956"/>
      <c r="M68" s="956"/>
      <c r="N68" s="956"/>
      <c r="O68" s="956"/>
      <c r="P68" s="957"/>
      <c r="Q68" s="958">
        <v>1356</v>
      </c>
      <c r="R68" s="952"/>
      <c r="S68" s="952"/>
      <c r="T68" s="952"/>
      <c r="U68" s="952"/>
      <c r="V68" s="952">
        <v>1318</v>
      </c>
      <c r="W68" s="952"/>
      <c r="X68" s="952"/>
      <c r="Y68" s="952"/>
      <c r="Z68" s="952"/>
      <c r="AA68" s="952">
        <v>38</v>
      </c>
      <c r="AB68" s="952"/>
      <c r="AC68" s="952"/>
      <c r="AD68" s="952"/>
      <c r="AE68" s="952"/>
      <c r="AF68" s="952">
        <v>38</v>
      </c>
      <c r="AG68" s="952"/>
      <c r="AH68" s="952"/>
      <c r="AI68" s="952"/>
      <c r="AJ68" s="952"/>
      <c r="AK68" s="952" t="s">
        <v>611</v>
      </c>
      <c r="AL68" s="952"/>
      <c r="AM68" s="952"/>
      <c r="AN68" s="952"/>
      <c r="AO68" s="952"/>
      <c r="AP68" s="952">
        <v>2981</v>
      </c>
      <c r="AQ68" s="952"/>
      <c r="AR68" s="952"/>
      <c r="AS68" s="952"/>
      <c r="AT68" s="952"/>
      <c r="AU68" s="952">
        <v>1302</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x14ac:dyDescent="0.15">
      <c r="A69" s="263">
        <v>2</v>
      </c>
      <c r="B69" s="959" t="s">
        <v>600</v>
      </c>
      <c r="C69" s="960"/>
      <c r="D69" s="960"/>
      <c r="E69" s="960"/>
      <c r="F69" s="960"/>
      <c r="G69" s="960"/>
      <c r="H69" s="960"/>
      <c r="I69" s="960"/>
      <c r="J69" s="960"/>
      <c r="K69" s="960"/>
      <c r="L69" s="960"/>
      <c r="M69" s="960"/>
      <c r="N69" s="960"/>
      <c r="O69" s="960"/>
      <c r="P69" s="961"/>
      <c r="Q69" s="962">
        <v>3031</v>
      </c>
      <c r="R69" s="917"/>
      <c r="S69" s="917"/>
      <c r="T69" s="917"/>
      <c r="U69" s="917"/>
      <c r="V69" s="917">
        <v>2933</v>
      </c>
      <c r="W69" s="917"/>
      <c r="X69" s="917"/>
      <c r="Y69" s="917"/>
      <c r="Z69" s="917"/>
      <c r="AA69" s="917">
        <v>98</v>
      </c>
      <c r="AB69" s="917"/>
      <c r="AC69" s="917"/>
      <c r="AD69" s="917"/>
      <c r="AE69" s="917"/>
      <c r="AF69" s="917">
        <v>98</v>
      </c>
      <c r="AG69" s="917"/>
      <c r="AH69" s="917"/>
      <c r="AI69" s="917"/>
      <c r="AJ69" s="917"/>
      <c r="AK69" s="917" t="s">
        <v>612</v>
      </c>
      <c r="AL69" s="917"/>
      <c r="AM69" s="917"/>
      <c r="AN69" s="917"/>
      <c r="AO69" s="917"/>
      <c r="AP69" s="917" t="s">
        <v>611</v>
      </c>
      <c r="AQ69" s="917"/>
      <c r="AR69" s="917"/>
      <c r="AS69" s="917"/>
      <c r="AT69" s="917"/>
      <c r="AU69" s="917" t="s">
        <v>616</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x14ac:dyDescent="0.15">
      <c r="A70" s="263">
        <v>3</v>
      </c>
      <c r="B70" s="959" t="s">
        <v>601</v>
      </c>
      <c r="C70" s="960"/>
      <c r="D70" s="960"/>
      <c r="E70" s="960"/>
      <c r="F70" s="960"/>
      <c r="G70" s="960"/>
      <c r="H70" s="960"/>
      <c r="I70" s="960"/>
      <c r="J70" s="960"/>
      <c r="K70" s="960"/>
      <c r="L70" s="960"/>
      <c r="M70" s="960"/>
      <c r="N70" s="960"/>
      <c r="O70" s="960"/>
      <c r="P70" s="961"/>
      <c r="Q70" s="962">
        <v>11860</v>
      </c>
      <c r="R70" s="917"/>
      <c r="S70" s="917"/>
      <c r="T70" s="917"/>
      <c r="U70" s="917"/>
      <c r="V70" s="917">
        <v>9384</v>
      </c>
      <c r="W70" s="917"/>
      <c r="X70" s="917"/>
      <c r="Y70" s="917"/>
      <c r="Z70" s="917"/>
      <c r="AA70" s="917">
        <v>2475</v>
      </c>
      <c r="AB70" s="917"/>
      <c r="AC70" s="917"/>
      <c r="AD70" s="917"/>
      <c r="AE70" s="917"/>
      <c r="AF70" s="917">
        <v>2475</v>
      </c>
      <c r="AG70" s="917"/>
      <c r="AH70" s="917"/>
      <c r="AI70" s="917"/>
      <c r="AJ70" s="917"/>
      <c r="AK70" s="917" t="s">
        <v>613</v>
      </c>
      <c r="AL70" s="917"/>
      <c r="AM70" s="917"/>
      <c r="AN70" s="917"/>
      <c r="AO70" s="917"/>
      <c r="AP70" s="917" t="s">
        <v>615</v>
      </c>
      <c r="AQ70" s="917"/>
      <c r="AR70" s="917"/>
      <c r="AS70" s="917"/>
      <c r="AT70" s="917"/>
      <c r="AU70" s="917" t="s">
        <v>611</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x14ac:dyDescent="0.15">
      <c r="A71" s="263">
        <v>4</v>
      </c>
      <c r="B71" s="959" t="s">
        <v>602</v>
      </c>
      <c r="C71" s="960"/>
      <c r="D71" s="960"/>
      <c r="E71" s="960"/>
      <c r="F71" s="960"/>
      <c r="G71" s="960"/>
      <c r="H71" s="960"/>
      <c r="I71" s="960"/>
      <c r="J71" s="960"/>
      <c r="K71" s="960"/>
      <c r="L71" s="960"/>
      <c r="M71" s="960"/>
      <c r="N71" s="960"/>
      <c r="O71" s="960"/>
      <c r="P71" s="961"/>
      <c r="Q71" s="962">
        <v>43</v>
      </c>
      <c r="R71" s="917"/>
      <c r="S71" s="917"/>
      <c r="T71" s="917"/>
      <c r="U71" s="917"/>
      <c r="V71" s="917">
        <v>42</v>
      </c>
      <c r="W71" s="917"/>
      <c r="X71" s="917"/>
      <c r="Y71" s="917"/>
      <c r="Z71" s="917"/>
      <c r="AA71" s="917">
        <v>1</v>
      </c>
      <c r="AB71" s="917"/>
      <c r="AC71" s="917"/>
      <c r="AD71" s="917"/>
      <c r="AE71" s="917"/>
      <c r="AF71" s="917">
        <v>1</v>
      </c>
      <c r="AG71" s="917"/>
      <c r="AH71" s="917"/>
      <c r="AI71" s="917"/>
      <c r="AJ71" s="917"/>
      <c r="AK71" s="917">
        <v>43</v>
      </c>
      <c r="AL71" s="917"/>
      <c r="AM71" s="917"/>
      <c r="AN71" s="917"/>
      <c r="AO71" s="917"/>
      <c r="AP71" s="917" t="s">
        <v>611</v>
      </c>
      <c r="AQ71" s="917"/>
      <c r="AR71" s="917"/>
      <c r="AS71" s="917"/>
      <c r="AT71" s="917"/>
      <c r="AU71" s="917" t="s">
        <v>616</v>
      </c>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x14ac:dyDescent="0.15">
      <c r="A72" s="263">
        <v>5</v>
      </c>
      <c r="B72" s="959" t="s">
        <v>603</v>
      </c>
      <c r="C72" s="960"/>
      <c r="D72" s="960"/>
      <c r="E72" s="960"/>
      <c r="F72" s="960"/>
      <c r="G72" s="960"/>
      <c r="H72" s="960"/>
      <c r="I72" s="960"/>
      <c r="J72" s="960"/>
      <c r="K72" s="960"/>
      <c r="L72" s="960"/>
      <c r="M72" s="960"/>
      <c r="N72" s="960"/>
      <c r="O72" s="960"/>
      <c r="P72" s="961"/>
      <c r="Q72" s="962">
        <v>12</v>
      </c>
      <c r="R72" s="917"/>
      <c r="S72" s="917"/>
      <c r="T72" s="917"/>
      <c r="U72" s="917"/>
      <c r="V72" s="917">
        <v>11</v>
      </c>
      <c r="W72" s="917"/>
      <c r="X72" s="917"/>
      <c r="Y72" s="917"/>
      <c r="Z72" s="917"/>
      <c r="AA72" s="917">
        <v>1</v>
      </c>
      <c r="AB72" s="917"/>
      <c r="AC72" s="917"/>
      <c r="AD72" s="917"/>
      <c r="AE72" s="917"/>
      <c r="AF72" s="917">
        <v>1</v>
      </c>
      <c r="AG72" s="917"/>
      <c r="AH72" s="917"/>
      <c r="AI72" s="917"/>
      <c r="AJ72" s="917"/>
      <c r="AK72" s="917" t="s">
        <v>611</v>
      </c>
      <c r="AL72" s="917"/>
      <c r="AM72" s="917"/>
      <c r="AN72" s="917"/>
      <c r="AO72" s="917"/>
      <c r="AP72" s="917" t="s">
        <v>616</v>
      </c>
      <c r="AQ72" s="917"/>
      <c r="AR72" s="917"/>
      <c r="AS72" s="917"/>
      <c r="AT72" s="917"/>
      <c r="AU72" s="917" t="s">
        <v>611</v>
      </c>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x14ac:dyDescent="0.15">
      <c r="A73" s="263">
        <v>6</v>
      </c>
      <c r="B73" s="959" t="s">
        <v>609</v>
      </c>
      <c r="C73" s="960"/>
      <c r="D73" s="960"/>
      <c r="E73" s="960"/>
      <c r="F73" s="960"/>
      <c r="G73" s="960"/>
      <c r="H73" s="960"/>
      <c r="I73" s="960"/>
      <c r="J73" s="960"/>
      <c r="K73" s="960"/>
      <c r="L73" s="960"/>
      <c r="M73" s="960"/>
      <c r="N73" s="960"/>
      <c r="O73" s="960"/>
      <c r="P73" s="961"/>
      <c r="Q73" s="962">
        <v>545</v>
      </c>
      <c r="R73" s="917"/>
      <c r="S73" s="917"/>
      <c r="T73" s="917"/>
      <c r="U73" s="917"/>
      <c r="V73" s="917">
        <v>171</v>
      </c>
      <c r="W73" s="917"/>
      <c r="X73" s="917"/>
      <c r="Y73" s="917"/>
      <c r="Z73" s="917"/>
      <c r="AA73" s="917">
        <v>373</v>
      </c>
      <c r="AB73" s="917"/>
      <c r="AC73" s="917"/>
      <c r="AD73" s="917"/>
      <c r="AE73" s="917"/>
      <c r="AF73" s="917">
        <v>373</v>
      </c>
      <c r="AG73" s="917"/>
      <c r="AH73" s="917"/>
      <c r="AI73" s="917"/>
      <c r="AJ73" s="917"/>
      <c r="AK73" s="917" t="s">
        <v>614</v>
      </c>
      <c r="AL73" s="917"/>
      <c r="AM73" s="917"/>
      <c r="AN73" s="917"/>
      <c r="AO73" s="917"/>
      <c r="AP73" s="917" t="s">
        <v>611</v>
      </c>
      <c r="AQ73" s="917"/>
      <c r="AR73" s="917"/>
      <c r="AS73" s="917"/>
      <c r="AT73" s="917"/>
      <c r="AU73" s="917" t="s">
        <v>611</v>
      </c>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x14ac:dyDescent="0.15">
      <c r="A74" s="263">
        <v>7</v>
      </c>
      <c r="B74" s="959" t="s">
        <v>610</v>
      </c>
      <c r="C74" s="960"/>
      <c r="D74" s="960"/>
      <c r="E74" s="960"/>
      <c r="F74" s="960"/>
      <c r="G74" s="960"/>
      <c r="H74" s="960"/>
      <c r="I74" s="960"/>
      <c r="J74" s="960"/>
      <c r="K74" s="960"/>
      <c r="L74" s="960"/>
      <c r="M74" s="960"/>
      <c r="N74" s="960"/>
      <c r="O74" s="960"/>
      <c r="P74" s="961"/>
      <c r="Q74" s="962">
        <v>800628</v>
      </c>
      <c r="R74" s="917"/>
      <c r="S74" s="917"/>
      <c r="T74" s="917"/>
      <c r="U74" s="917"/>
      <c r="V74" s="917">
        <v>751836</v>
      </c>
      <c r="W74" s="917"/>
      <c r="X74" s="917"/>
      <c r="Y74" s="917"/>
      <c r="Z74" s="917"/>
      <c r="AA74" s="917">
        <v>48793</v>
      </c>
      <c r="AB74" s="917"/>
      <c r="AC74" s="917"/>
      <c r="AD74" s="917"/>
      <c r="AE74" s="917"/>
      <c r="AF74" s="917">
        <v>48793</v>
      </c>
      <c r="AG74" s="917"/>
      <c r="AH74" s="917"/>
      <c r="AI74" s="917"/>
      <c r="AJ74" s="917"/>
      <c r="AK74" s="917">
        <v>5806</v>
      </c>
      <c r="AL74" s="917"/>
      <c r="AM74" s="917"/>
      <c r="AN74" s="917"/>
      <c r="AO74" s="917"/>
      <c r="AP74" s="917" t="s">
        <v>612</v>
      </c>
      <c r="AQ74" s="917"/>
      <c r="AR74" s="917"/>
      <c r="AS74" s="917"/>
      <c r="AT74" s="917"/>
      <c r="AU74" s="917" t="s">
        <v>616</v>
      </c>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x14ac:dyDescent="0.15">
      <c r="A75" s="263">
        <v>8</v>
      </c>
      <c r="B75" s="959"/>
      <c r="C75" s="960"/>
      <c r="D75" s="960"/>
      <c r="E75" s="960"/>
      <c r="F75" s="960"/>
      <c r="G75" s="960"/>
      <c r="H75" s="960"/>
      <c r="I75" s="960"/>
      <c r="J75" s="960"/>
      <c r="K75" s="960"/>
      <c r="L75" s="960"/>
      <c r="M75" s="960"/>
      <c r="N75" s="960"/>
      <c r="O75" s="960"/>
      <c r="P75" s="961"/>
      <c r="Q75" s="965"/>
      <c r="R75" s="966"/>
      <c r="S75" s="966"/>
      <c r="T75" s="966"/>
      <c r="U75" s="916"/>
      <c r="V75" s="967"/>
      <c r="W75" s="966"/>
      <c r="X75" s="966"/>
      <c r="Y75" s="966"/>
      <c r="Z75" s="916"/>
      <c r="AA75" s="967"/>
      <c r="AB75" s="966"/>
      <c r="AC75" s="966"/>
      <c r="AD75" s="966"/>
      <c r="AE75" s="916"/>
      <c r="AF75" s="967"/>
      <c r="AG75" s="966"/>
      <c r="AH75" s="966"/>
      <c r="AI75" s="966"/>
      <c r="AJ75" s="916"/>
      <c r="AK75" s="967"/>
      <c r="AL75" s="966"/>
      <c r="AM75" s="966"/>
      <c r="AN75" s="966"/>
      <c r="AO75" s="916"/>
      <c r="AP75" s="967"/>
      <c r="AQ75" s="966"/>
      <c r="AR75" s="966"/>
      <c r="AS75" s="966"/>
      <c r="AT75" s="916"/>
      <c r="AU75" s="967"/>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x14ac:dyDescent="0.15">
      <c r="A76" s="263">
        <v>9</v>
      </c>
      <c r="B76" s="959"/>
      <c r="C76" s="960"/>
      <c r="D76" s="960"/>
      <c r="E76" s="960"/>
      <c r="F76" s="960"/>
      <c r="G76" s="960"/>
      <c r="H76" s="960"/>
      <c r="I76" s="960"/>
      <c r="J76" s="960"/>
      <c r="K76" s="960"/>
      <c r="L76" s="960"/>
      <c r="M76" s="960"/>
      <c r="N76" s="960"/>
      <c r="O76" s="960"/>
      <c r="P76" s="961"/>
      <c r="Q76" s="965"/>
      <c r="R76" s="966"/>
      <c r="S76" s="966"/>
      <c r="T76" s="966"/>
      <c r="U76" s="916"/>
      <c r="V76" s="967"/>
      <c r="W76" s="966"/>
      <c r="X76" s="966"/>
      <c r="Y76" s="966"/>
      <c r="Z76" s="916"/>
      <c r="AA76" s="967"/>
      <c r="AB76" s="966"/>
      <c r="AC76" s="966"/>
      <c r="AD76" s="966"/>
      <c r="AE76" s="916"/>
      <c r="AF76" s="967"/>
      <c r="AG76" s="966"/>
      <c r="AH76" s="966"/>
      <c r="AI76" s="966"/>
      <c r="AJ76" s="916"/>
      <c r="AK76" s="967"/>
      <c r="AL76" s="966"/>
      <c r="AM76" s="966"/>
      <c r="AN76" s="966"/>
      <c r="AO76" s="916"/>
      <c r="AP76" s="967"/>
      <c r="AQ76" s="966"/>
      <c r="AR76" s="966"/>
      <c r="AS76" s="966"/>
      <c r="AT76" s="916"/>
      <c r="AU76" s="967"/>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x14ac:dyDescent="0.15">
      <c r="A77" s="263">
        <v>10</v>
      </c>
      <c r="B77" s="959"/>
      <c r="C77" s="960"/>
      <c r="D77" s="960"/>
      <c r="E77" s="960"/>
      <c r="F77" s="960"/>
      <c r="G77" s="960"/>
      <c r="H77" s="960"/>
      <c r="I77" s="960"/>
      <c r="J77" s="960"/>
      <c r="K77" s="960"/>
      <c r="L77" s="960"/>
      <c r="M77" s="960"/>
      <c r="N77" s="960"/>
      <c r="O77" s="960"/>
      <c r="P77" s="961"/>
      <c r="Q77" s="965"/>
      <c r="R77" s="966"/>
      <c r="S77" s="966"/>
      <c r="T77" s="966"/>
      <c r="U77" s="916"/>
      <c r="V77" s="967"/>
      <c r="W77" s="966"/>
      <c r="X77" s="966"/>
      <c r="Y77" s="966"/>
      <c r="Z77" s="916"/>
      <c r="AA77" s="967"/>
      <c r="AB77" s="966"/>
      <c r="AC77" s="966"/>
      <c r="AD77" s="966"/>
      <c r="AE77" s="916"/>
      <c r="AF77" s="967"/>
      <c r="AG77" s="966"/>
      <c r="AH77" s="966"/>
      <c r="AI77" s="966"/>
      <c r="AJ77" s="916"/>
      <c r="AK77" s="967"/>
      <c r="AL77" s="966"/>
      <c r="AM77" s="966"/>
      <c r="AN77" s="966"/>
      <c r="AO77" s="916"/>
      <c r="AP77" s="967"/>
      <c r="AQ77" s="966"/>
      <c r="AR77" s="966"/>
      <c r="AS77" s="966"/>
      <c r="AT77" s="916"/>
      <c r="AU77" s="967"/>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x14ac:dyDescent="0.15">
      <c r="A78" s="263">
        <v>11</v>
      </c>
      <c r="B78" s="959"/>
      <c r="C78" s="960"/>
      <c r="D78" s="960"/>
      <c r="E78" s="960"/>
      <c r="F78" s="960"/>
      <c r="G78" s="960"/>
      <c r="H78" s="960"/>
      <c r="I78" s="960"/>
      <c r="J78" s="960"/>
      <c r="K78" s="960"/>
      <c r="L78" s="960"/>
      <c r="M78" s="960"/>
      <c r="N78" s="960"/>
      <c r="O78" s="960"/>
      <c r="P78" s="961"/>
      <c r="Q78" s="962"/>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x14ac:dyDescent="0.15">
      <c r="A79" s="263">
        <v>12</v>
      </c>
      <c r="B79" s="959"/>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x14ac:dyDescent="0.15">
      <c r="A80" s="263">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x14ac:dyDescent="0.15">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x14ac:dyDescent="0.15">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x14ac:dyDescent="0.15">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x14ac:dyDescent="0.15">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x14ac:dyDescent="0.15">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x14ac:dyDescent="0.15">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x14ac:dyDescent="0.15">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x14ac:dyDescent="0.2">
      <c r="A88" s="266" t="s">
        <v>392</v>
      </c>
      <c r="B88" s="876" t="s">
        <v>428</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v>51779</v>
      </c>
      <c r="AG88" s="928"/>
      <c r="AH88" s="928"/>
      <c r="AI88" s="928"/>
      <c r="AJ88" s="928"/>
      <c r="AK88" s="925"/>
      <c r="AL88" s="925"/>
      <c r="AM88" s="925"/>
      <c r="AN88" s="925"/>
      <c r="AO88" s="925"/>
      <c r="AP88" s="928">
        <v>2981</v>
      </c>
      <c r="AQ88" s="928"/>
      <c r="AR88" s="928"/>
      <c r="AS88" s="928"/>
      <c r="AT88" s="928"/>
      <c r="AU88" s="928">
        <v>1302</v>
      </c>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392</v>
      </c>
      <c r="BR102" s="876" t="s">
        <v>429</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c r="CS102" s="936"/>
      <c r="CT102" s="936"/>
      <c r="CU102" s="936"/>
      <c r="CV102" s="979"/>
      <c r="CW102" s="978"/>
      <c r="CX102" s="936"/>
      <c r="CY102" s="936"/>
      <c r="CZ102" s="936"/>
      <c r="DA102" s="979"/>
      <c r="DB102" s="978"/>
      <c r="DC102" s="936"/>
      <c r="DD102" s="936"/>
      <c r="DE102" s="936"/>
      <c r="DF102" s="979"/>
      <c r="DG102" s="978"/>
      <c r="DH102" s="936"/>
      <c r="DI102" s="936"/>
      <c r="DJ102" s="936"/>
      <c r="DK102" s="979"/>
      <c r="DL102" s="978"/>
      <c r="DM102" s="936"/>
      <c r="DN102" s="936"/>
      <c r="DO102" s="936"/>
      <c r="DP102" s="979"/>
      <c r="DQ102" s="978"/>
      <c r="DR102" s="936"/>
      <c r="DS102" s="936"/>
      <c r="DT102" s="936"/>
      <c r="DU102" s="979"/>
      <c r="DV102" s="1002"/>
      <c r="DW102" s="1003"/>
      <c r="DX102" s="1003"/>
      <c r="DY102" s="1003"/>
      <c r="DZ102" s="1004"/>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430</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431</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432</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433</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07" t="s">
        <v>434</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435</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x14ac:dyDescent="0.15">
      <c r="A109" s="1000" t="s">
        <v>436</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437</v>
      </c>
      <c r="AB109" s="981"/>
      <c r="AC109" s="981"/>
      <c r="AD109" s="981"/>
      <c r="AE109" s="982"/>
      <c r="AF109" s="980" t="s">
        <v>438</v>
      </c>
      <c r="AG109" s="981"/>
      <c r="AH109" s="981"/>
      <c r="AI109" s="981"/>
      <c r="AJ109" s="982"/>
      <c r="AK109" s="980" t="s">
        <v>308</v>
      </c>
      <c r="AL109" s="981"/>
      <c r="AM109" s="981"/>
      <c r="AN109" s="981"/>
      <c r="AO109" s="982"/>
      <c r="AP109" s="980" t="s">
        <v>439</v>
      </c>
      <c r="AQ109" s="981"/>
      <c r="AR109" s="981"/>
      <c r="AS109" s="981"/>
      <c r="AT109" s="983"/>
      <c r="AU109" s="1000" t="s">
        <v>436</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437</v>
      </c>
      <c r="BR109" s="981"/>
      <c r="BS109" s="981"/>
      <c r="BT109" s="981"/>
      <c r="BU109" s="982"/>
      <c r="BV109" s="980" t="s">
        <v>438</v>
      </c>
      <c r="BW109" s="981"/>
      <c r="BX109" s="981"/>
      <c r="BY109" s="981"/>
      <c r="BZ109" s="982"/>
      <c r="CA109" s="980" t="s">
        <v>308</v>
      </c>
      <c r="CB109" s="981"/>
      <c r="CC109" s="981"/>
      <c r="CD109" s="981"/>
      <c r="CE109" s="982"/>
      <c r="CF109" s="1001" t="s">
        <v>439</v>
      </c>
      <c r="CG109" s="1001"/>
      <c r="CH109" s="1001"/>
      <c r="CI109" s="1001"/>
      <c r="CJ109" s="1001"/>
      <c r="CK109" s="980" t="s">
        <v>440</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437</v>
      </c>
      <c r="DH109" s="981"/>
      <c r="DI109" s="981"/>
      <c r="DJ109" s="981"/>
      <c r="DK109" s="982"/>
      <c r="DL109" s="980" t="s">
        <v>438</v>
      </c>
      <c r="DM109" s="981"/>
      <c r="DN109" s="981"/>
      <c r="DO109" s="981"/>
      <c r="DP109" s="982"/>
      <c r="DQ109" s="980" t="s">
        <v>308</v>
      </c>
      <c r="DR109" s="981"/>
      <c r="DS109" s="981"/>
      <c r="DT109" s="981"/>
      <c r="DU109" s="982"/>
      <c r="DV109" s="980" t="s">
        <v>439</v>
      </c>
      <c r="DW109" s="981"/>
      <c r="DX109" s="981"/>
      <c r="DY109" s="981"/>
      <c r="DZ109" s="983"/>
    </row>
    <row r="110" spans="1:131" s="248" customFormat="1" ht="26.25" customHeight="1" x14ac:dyDescent="0.15">
      <c r="A110" s="984" t="s">
        <v>441</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2581058</v>
      </c>
      <c r="AB110" s="988"/>
      <c r="AC110" s="988"/>
      <c r="AD110" s="988"/>
      <c r="AE110" s="989"/>
      <c r="AF110" s="990">
        <v>2601046</v>
      </c>
      <c r="AG110" s="988"/>
      <c r="AH110" s="988"/>
      <c r="AI110" s="988"/>
      <c r="AJ110" s="989"/>
      <c r="AK110" s="990">
        <v>2492482</v>
      </c>
      <c r="AL110" s="988"/>
      <c r="AM110" s="988"/>
      <c r="AN110" s="988"/>
      <c r="AO110" s="989"/>
      <c r="AP110" s="991">
        <v>21.6</v>
      </c>
      <c r="AQ110" s="992"/>
      <c r="AR110" s="992"/>
      <c r="AS110" s="992"/>
      <c r="AT110" s="993"/>
      <c r="AU110" s="994" t="s">
        <v>73</v>
      </c>
      <c r="AV110" s="995"/>
      <c r="AW110" s="995"/>
      <c r="AX110" s="995"/>
      <c r="AY110" s="995"/>
      <c r="AZ110" s="1036" t="s">
        <v>442</v>
      </c>
      <c r="BA110" s="985"/>
      <c r="BB110" s="985"/>
      <c r="BC110" s="985"/>
      <c r="BD110" s="985"/>
      <c r="BE110" s="985"/>
      <c r="BF110" s="985"/>
      <c r="BG110" s="985"/>
      <c r="BH110" s="985"/>
      <c r="BI110" s="985"/>
      <c r="BJ110" s="985"/>
      <c r="BK110" s="985"/>
      <c r="BL110" s="985"/>
      <c r="BM110" s="985"/>
      <c r="BN110" s="985"/>
      <c r="BO110" s="985"/>
      <c r="BP110" s="986"/>
      <c r="BQ110" s="1022">
        <v>30655062</v>
      </c>
      <c r="BR110" s="1023"/>
      <c r="BS110" s="1023"/>
      <c r="BT110" s="1023"/>
      <c r="BU110" s="1023"/>
      <c r="BV110" s="1023">
        <v>31075757</v>
      </c>
      <c r="BW110" s="1023"/>
      <c r="BX110" s="1023"/>
      <c r="BY110" s="1023"/>
      <c r="BZ110" s="1023"/>
      <c r="CA110" s="1023">
        <v>30308642</v>
      </c>
      <c r="CB110" s="1023"/>
      <c r="CC110" s="1023"/>
      <c r="CD110" s="1023"/>
      <c r="CE110" s="1023"/>
      <c r="CF110" s="1037">
        <v>262.8</v>
      </c>
      <c r="CG110" s="1038"/>
      <c r="CH110" s="1038"/>
      <c r="CI110" s="1038"/>
      <c r="CJ110" s="1038"/>
      <c r="CK110" s="1039" t="s">
        <v>443</v>
      </c>
      <c r="CL110" s="1040"/>
      <c r="CM110" s="1019" t="s">
        <v>444</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445</v>
      </c>
      <c r="DH110" s="1023"/>
      <c r="DI110" s="1023"/>
      <c r="DJ110" s="1023"/>
      <c r="DK110" s="1023"/>
      <c r="DL110" s="1023" t="s">
        <v>446</v>
      </c>
      <c r="DM110" s="1023"/>
      <c r="DN110" s="1023"/>
      <c r="DO110" s="1023"/>
      <c r="DP110" s="1023"/>
      <c r="DQ110" s="1023" t="s">
        <v>129</v>
      </c>
      <c r="DR110" s="1023"/>
      <c r="DS110" s="1023"/>
      <c r="DT110" s="1023"/>
      <c r="DU110" s="1023"/>
      <c r="DV110" s="1024" t="s">
        <v>445</v>
      </c>
      <c r="DW110" s="1024"/>
      <c r="DX110" s="1024"/>
      <c r="DY110" s="1024"/>
      <c r="DZ110" s="1025"/>
    </row>
    <row r="111" spans="1:131" s="248" customFormat="1" ht="26.25" customHeight="1" x14ac:dyDescent="0.15">
      <c r="A111" s="1026" t="s">
        <v>447</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445</v>
      </c>
      <c r="AB111" s="1030"/>
      <c r="AC111" s="1030"/>
      <c r="AD111" s="1030"/>
      <c r="AE111" s="1031"/>
      <c r="AF111" s="1032" t="s">
        <v>129</v>
      </c>
      <c r="AG111" s="1030"/>
      <c r="AH111" s="1030"/>
      <c r="AI111" s="1030"/>
      <c r="AJ111" s="1031"/>
      <c r="AK111" s="1032" t="s">
        <v>445</v>
      </c>
      <c r="AL111" s="1030"/>
      <c r="AM111" s="1030"/>
      <c r="AN111" s="1030"/>
      <c r="AO111" s="1031"/>
      <c r="AP111" s="1033" t="s">
        <v>445</v>
      </c>
      <c r="AQ111" s="1034"/>
      <c r="AR111" s="1034"/>
      <c r="AS111" s="1034"/>
      <c r="AT111" s="1035"/>
      <c r="AU111" s="996"/>
      <c r="AV111" s="997"/>
      <c r="AW111" s="997"/>
      <c r="AX111" s="997"/>
      <c r="AY111" s="997"/>
      <c r="AZ111" s="1045" t="s">
        <v>448</v>
      </c>
      <c r="BA111" s="1046"/>
      <c r="BB111" s="1046"/>
      <c r="BC111" s="1046"/>
      <c r="BD111" s="1046"/>
      <c r="BE111" s="1046"/>
      <c r="BF111" s="1046"/>
      <c r="BG111" s="1046"/>
      <c r="BH111" s="1046"/>
      <c r="BI111" s="1046"/>
      <c r="BJ111" s="1046"/>
      <c r="BK111" s="1046"/>
      <c r="BL111" s="1046"/>
      <c r="BM111" s="1046"/>
      <c r="BN111" s="1046"/>
      <c r="BO111" s="1046"/>
      <c r="BP111" s="1047"/>
      <c r="BQ111" s="1015" t="s">
        <v>449</v>
      </c>
      <c r="BR111" s="1016"/>
      <c r="BS111" s="1016"/>
      <c r="BT111" s="1016"/>
      <c r="BU111" s="1016"/>
      <c r="BV111" s="1016" t="s">
        <v>450</v>
      </c>
      <c r="BW111" s="1016"/>
      <c r="BX111" s="1016"/>
      <c r="BY111" s="1016"/>
      <c r="BZ111" s="1016"/>
      <c r="CA111" s="1016" t="s">
        <v>411</v>
      </c>
      <c r="CB111" s="1016"/>
      <c r="CC111" s="1016"/>
      <c r="CD111" s="1016"/>
      <c r="CE111" s="1016"/>
      <c r="CF111" s="1010" t="s">
        <v>451</v>
      </c>
      <c r="CG111" s="1011"/>
      <c r="CH111" s="1011"/>
      <c r="CI111" s="1011"/>
      <c r="CJ111" s="1011"/>
      <c r="CK111" s="1041"/>
      <c r="CL111" s="1042"/>
      <c r="CM111" s="1012" t="s">
        <v>452</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411</v>
      </c>
      <c r="DH111" s="1016"/>
      <c r="DI111" s="1016"/>
      <c r="DJ111" s="1016"/>
      <c r="DK111" s="1016"/>
      <c r="DL111" s="1016" t="s">
        <v>411</v>
      </c>
      <c r="DM111" s="1016"/>
      <c r="DN111" s="1016"/>
      <c r="DO111" s="1016"/>
      <c r="DP111" s="1016"/>
      <c r="DQ111" s="1016" t="s">
        <v>453</v>
      </c>
      <c r="DR111" s="1016"/>
      <c r="DS111" s="1016"/>
      <c r="DT111" s="1016"/>
      <c r="DU111" s="1016"/>
      <c r="DV111" s="1017" t="s">
        <v>411</v>
      </c>
      <c r="DW111" s="1017"/>
      <c r="DX111" s="1017"/>
      <c r="DY111" s="1017"/>
      <c r="DZ111" s="1018"/>
    </row>
    <row r="112" spans="1:131" s="248" customFormat="1" ht="26.25" customHeight="1" x14ac:dyDescent="0.15">
      <c r="A112" s="1048" t="s">
        <v>454</v>
      </c>
      <c r="B112" s="1049"/>
      <c r="C112" s="1046" t="s">
        <v>455</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450</v>
      </c>
      <c r="AB112" s="1055"/>
      <c r="AC112" s="1055"/>
      <c r="AD112" s="1055"/>
      <c r="AE112" s="1056"/>
      <c r="AF112" s="1057" t="s">
        <v>411</v>
      </c>
      <c r="AG112" s="1055"/>
      <c r="AH112" s="1055"/>
      <c r="AI112" s="1055"/>
      <c r="AJ112" s="1056"/>
      <c r="AK112" s="1057" t="s">
        <v>411</v>
      </c>
      <c r="AL112" s="1055"/>
      <c r="AM112" s="1055"/>
      <c r="AN112" s="1055"/>
      <c r="AO112" s="1056"/>
      <c r="AP112" s="1058" t="s">
        <v>456</v>
      </c>
      <c r="AQ112" s="1059"/>
      <c r="AR112" s="1059"/>
      <c r="AS112" s="1059"/>
      <c r="AT112" s="1060"/>
      <c r="AU112" s="996"/>
      <c r="AV112" s="997"/>
      <c r="AW112" s="997"/>
      <c r="AX112" s="997"/>
      <c r="AY112" s="997"/>
      <c r="AZ112" s="1045" t="s">
        <v>457</v>
      </c>
      <c r="BA112" s="1046"/>
      <c r="BB112" s="1046"/>
      <c r="BC112" s="1046"/>
      <c r="BD112" s="1046"/>
      <c r="BE112" s="1046"/>
      <c r="BF112" s="1046"/>
      <c r="BG112" s="1046"/>
      <c r="BH112" s="1046"/>
      <c r="BI112" s="1046"/>
      <c r="BJ112" s="1046"/>
      <c r="BK112" s="1046"/>
      <c r="BL112" s="1046"/>
      <c r="BM112" s="1046"/>
      <c r="BN112" s="1046"/>
      <c r="BO112" s="1046"/>
      <c r="BP112" s="1047"/>
      <c r="BQ112" s="1015">
        <v>21796853</v>
      </c>
      <c r="BR112" s="1016"/>
      <c r="BS112" s="1016"/>
      <c r="BT112" s="1016"/>
      <c r="BU112" s="1016"/>
      <c r="BV112" s="1016">
        <v>20251822</v>
      </c>
      <c r="BW112" s="1016"/>
      <c r="BX112" s="1016"/>
      <c r="BY112" s="1016"/>
      <c r="BZ112" s="1016"/>
      <c r="CA112" s="1016">
        <v>17444336</v>
      </c>
      <c r="CB112" s="1016"/>
      <c r="CC112" s="1016"/>
      <c r="CD112" s="1016"/>
      <c r="CE112" s="1016"/>
      <c r="CF112" s="1010">
        <v>151.30000000000001</v>
      </c>
      <c r="CG112" s="1011"/>
      <c r="CH112" s="1011"/>
      <c r="CI112" s="1011"/>
      <c r="CJ112" s="1011"/>
      <c r="CK112" s="1041"/>
      <c r="CL112" s="1042"/>
      <c r="CM112" s="1012" t="s">
        <v>458</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411</v>
      </c>
      <c r="DH112" s="1016"/>
      <c r="DI112" s="1016"/>
      <c r="DJ112" s="1016"/>
      <c r="DK112" s="1016"/>
      <c r="DL112" s="1016" t="s">
        <v>456</v>
      </c>
      <c r="DM112" s="1016"/>
      <c r="DN112" s="1016"/>
      <c r="DO112" s="1016"/>
      <c r="DP112" s="1016"/>
      <c r="DQ112" s="1016" t="s">
        <v>411</v>
      </c>
      <c r="DR112" s="1016"/>
      <c r="DS112" s="1016"/>
      <c r="DT112" s="1016"/>
      <c r="DU112" s="1016"/>
      <c r="DV112" s="1017" t="s">
        <v>411</v>
      </c>
      <c r="DW112" s="1017"/>
      <c r="DX112" s="1017"/>
      <c r="DY112" s="1017"/>
      <c r="DZ112" s="1018"/>
    </row>
    <row r="113" spans="1:130" s="248" customFormat="1" ht="26.25" customHeight="1" x14ac:dyDescent="0.15">
      <c r="A113" s="1050"/>
      <c r="B113" s="1051"/>
      <c r="C113" s="1046" t="s">
        <v>459</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1882718</v>
      </c>
      <c r="AB113" s="1030"/>
      <c r="AC113" s="1030"/>
      <c r="AD113" s="1030"/>
      <c r="AE113" s="1031"/>
      <c r="AF113" s="1032">
        <v>1826434</v>
      </c>
      <c r="AG113" s="1030"/>
      <c r="AH113" s="1030"/>
      <c r="AI113" s="1030"/>
      <c r="AJ113" s="1031"/>
      <c r="AK113" s="1032">
        <v>1387037</v>
      </c>
      <c r="AL113" s="1030"/>
      <c r="AM113" s="1030"/>
      <c r="AN113" s="1030"/>
      <c r="AO113" s="1031"/>
      <c r="AP113" s="1033">
        <v>12</v>
      </c>
      <c r="AQ113" s="1034"/>
      <c r="AR113" s="1034"/>
      <c r="AS113" s="1034"/>
      <c r="AT113" s="1035"/>
      <c r="AU113" s="996"/>
      <c r="AV113" s="997"/>
      <c r="AW113" s="997"/>
      <c r="AX113" s="997"/>
      <c r="AY113" s="997"/>
      <c r="AZ113" s="1045" t="s">
        <v>460</v>
      </c>
      <c r="BA113" s="1046"/>
      <c r="BB113" s="1046"/>
      <c r="BC113" s="1046"/>
      <c r="BD113" s="1046"/>
      <c r="BE113" s="1046"/>
      <c r="BF113" s="1046"/>
      <c r="BG113" s="1046"/>
      <c r="BH113" s="1046"/>
      <c r="BI113" s="1046"/>
      <c r="BJ113" s="1046"/>
      <c r="BK113" s="1046"/>
      <c r="BL113" s="1046"/>
      <c r="BM113" s="1046"/>
      <c r="BN113" s="1046"/>
      <c r="BO113" s="1046"/>
      <c r="BP113" s="1047"/>
      <c r="BQ113" s="1015">
        <v>1641981</v>
      </c>
      <c r="BR113" s="1016"/>
      <c r="BS113" s="1016"/>
      <c r="BT113" s="1016"/>
      <c r="BU113" s="1016"/>
      <c r="BV113" s="1016">
        <v>1442819</v>
      </c>
      <c r="BW113" s="1016"/>
      <c r="BX113" s="1016"/>
      <c r="BY113" s="1016"/>
      <c r="BZ113" s="1016"/>
      <c r="CA113" s="1016">
        <v>1323180</v>
      </c>
      <c r="CB113" s="1016"/>
      <c r="CC113" s="1016"/>
      <c r="CD113" s="1016"/>
      <c r="CE113" s="1016"/>
      <c r="CF113" s="1010">
        <v>11.5</v>
      </c>
      <c r="CG113" s="1011"/>
      <c r="CH113" s="1011"/>
      <c r="CI113" s="1011"/>
      <c r="CJ113" s="1011"/>
      <c r="CK113" s="1041"/>
      <c r="CL113" s="1042"/>
      <c r="CM113" s="1012" t="s">
        <v>461</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453</v>
      </c>
      <c r="DH113" s="1055"/>
      <c r="DI113" s="1055"/>
      <c r="DJ113" s="1055"/>
      <c r="DK113" s="1056"/>
      <c r="DL113" s="1057" t="s">
        <v>449</v>
      </c>
      <c r="DM113" s="1055"/>
      <c r="DN113" s="1055"/>
      <c r="DO113" s="1055"/>
      <c r="DP113" s="1056"/>
      <c r="DQ113" s="1057" t="s">
        <v>411</v>
      </c>
      <c r="DR113" s="1055"/>
      <c r="DS113" s="1055"/>
      <c r="DT113" s="1055"/>
      <c r="DU113" s="1056"/>
      <c r="DV113" s="1058" t="s">
        <v>450</v>
      </c>
      <c r="DW113" s="1059"/>
      <c r="DX113" s="1059"/>
      <c r="DY113" s="1059"/>
      <c r="DZ113" s="1060"/>
    </row>
    <row r="114" spans="1:130" s="248" customFormat="1" ht="26.25" customHeight="1" x14ac:dyDescent="0.15">
      <c r="A114" s="1050"/>
      <c r="B114" s="1051"/>
      <c r="C114" s="1046" t="s">
        <v>462</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213390</v>
      </c>
      <c r="AB114" s="1055"/>
      <c r="AC114" s="1055"/>
      <c r="AD114" s="1055"/>
      <c r="AE114" s="1056"/>
      <c r="AF114" s="1057">
        <v>213389</v>
      </c>
      <c r="AG114" s="1055"/>
      <c r="AH114" s="1055"/>
      <c r="AI114" s="1055"/>
      <c r="AJ114" s="1056"/>
      <c r="AK114" s="1057">
        <v>225807</v>
      </c>
      <c r="AL114" s="1055"/>
      <c r="AM114" s="1055"/>
      <c r="AN114" s="1055"/>
      <c r="AO114" s="1056"/>
      <c r="AP114" s="1058">
        <v>2</v>
      </c>
      <c r="AQ114" s="1059"/>
      <c r="AR114" s="1059"/>
      <c r="AS114" s="1059"/>
      <c r="AT114" s="1060"/>
      <c r="AU114" s="996"/>
      <c r="AV114" s="997"/>
      <c r="AW114" s="997"/>
      <c r="AX114" s="997"/>
      <c r="AY114" s="997"/>
      <c r="AZ114" s="1045" t="s">
        <v>463</v>
      </c>
      <c r="BA114" s="1046"/>
      <c r="BB114" s="1046"/>
      <c r="BC114" s="1046"/>
      <c r="BD114" s="1046"/>
      <c r="BE114" s="1046"/>
      <c r="BF114" s="1046"/>
      <c r="BG114" s="1046"/>
      <c r="BH114" s="1046"/>
      <c r="BI114" s="1046"/>
      <c r="BJ114" s="1046"/>
      <c r="BK114" s="1046"/>
      <c r="BL114" s="1046"/>
      <c r="BM114" s="1046"/>
      <c r="BN114" s="1046"/>
      <c r="BO114" s="1046"/>
      <c r="BP114" s="1047"/>
      <c r="BQ114" s="1015">
        <v>2657592</v>
      </c>
      <c r="BR114" s="1016"/>
      <c r="BS114" s="1016"/>
      <c r="BT114" s="1016"/>
      <c r="BU114" s="1016"/>
      <c r="BV114" s="1016">
        <v>2719907</v>
      </c>
      <c r="BW114" s="1016"/>
      <c r="BX114" s="1016"/>
      <c r="BY114" s="1016"/>
      <c r="BZ114" s="1016"/>
      <c r="CA114" s="1016">
        <v>2777946</v>
      </c>
      <c r="CB114" s="1016"/>
      <c r="CC114" s="1016"/>
      <c r="CD114" s="1016"/>
      <c r="CE114" s="1016"/>
      <c r="CF114" s="1010">
        <v>24.1</v>
      </c>
      <c r="CG114" s="1011"/>
      <c r="CH114" s="1011"/>
      <c r="CI114" s="1011"/>
      <c r="CJ114" s="1011"/>
      <c r="CK114" s="1041"/>
      <c r="CL114" s="1042"/>
      <c r="CM114" s="1012" t="s">
        <v>464</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411</v>
      </c>
      <c r="DH114" s="1055"/>
      <c r="DI114" s="1055"/>
      <c r="DJ114" s="1055"/>
      <c r="DK114" s="1056"/>
      <c r="DL114" s="1057" t="s">
        <v>449</v>
      </c>
      <c r="DM114" s="1055"/>
      <c r="DN114" s="1055"/>
      <c r="DO114" s="1055"/>
      <c r="DP114" s="1056"/>
      <c r="DQ114" s="1057" t="s">
        <v>451</v>
      </c>
      <c r="DR114" s="1055"/>
      <c r="DS114" s="1055"/>
      <c r="DT114" s="1055"/>
      <c r="DU114" s="1056"/>
      <c r="DV114" s="1058" t="s">
        <v>465</v>
      </c>
      <c r="DW114" s="1059"/>
      <c r="DX114" s="1059"/>
      <c r="DY114" s="1059"/>
      <c r="DZ114" s="1060"/>
    </row>
    <row r="115" spans="1:130" s="248" customFormat="1" ht="26.25" customHeight="1" x14ac:dyDescent="0.15">
      <c r="A115" s="1050"/>
      <c r="B115" s="1051"/>
      <c r="C115" s="1046" t="s">
        <v>466</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t="s">
        <v>465</v>
      </c>
      <c r="AB115" s="1030"/>
      <c r="AC115" s="1030"/>
      <c r="AD115" s="1030"/>
      <c r="AE115" s="1031"/>
      <c r="AF115" s="1032" t="s">
        <v>467</v>
      </c>
      <c r="AG115" s="1030"/>
      <c r="AH115" s="1030"/>
      <c r="AI115" s="1030"/>
      <c r="AJ115" s="1031"/>
      <c r="AK115" s="1032" t="s">
        <v>411</v>
      </c>
      <c r="AL115" s="1030"/>
      <c r="AM115" s="1030"/>
      <c r="AN115" s="1030"/>
      <c r="AO115" s="1031"/>
      <c r="AP115" s="1033" t="s">
        <v>468</v>
      </c>
      <c r="AQ115" s="1034"/>
      <c r="AR115" s="1034"/>
      <c r="AS115" s="1034"/>
      <c r="AT115" s="1035"/>
      <c r="AU115" s="996"/>
      <c r="AV115" s="997"/>
      <c r="AW115" s="997"/>
      <c r="AX115" s="997"/>
      <c r="AY115" s="997"/>
      <c r="AZ115" s="1045" t="s">
        <v>469</v>
      </c>
      <c r="BA115" s="1046"/>
      <c r="BB115" s="1046"/>
      <c r="BC115" s="1046"/>
      <c r="BD115" s="1046"/>
      <c r="BE115" s="1046"/>
      <c r="BF115" s="1046"/>
      <c r="BG115" s="1046"/>
      <c r="BH115" s="1046"/>
      <c r="BI115" s="1046"/>
      <c r="BJ115" s="1046"/>
      <c r="BK115" s="1046"/>
      <c r="BL115" s="1046"/>
      <c r="BM115" s="1046"/>
      <c r="BN115" s="1046"/>
      <c r="BO115" s="1046"/>
      <c r="BP115" s="1047"/>
      <c r="BQ115" s="1015" t="s">
        <v>468</v>
      </c>
      <c r="BR115" s="1016"/>
      <c r="BS115" s="1016"/>
      <c r="BT115" s="1016"/>
      <c r="BU115" s="1016"/>
      <c r="BV115" s="1016" t="s">
        <v>411</v>
      </c>
      <c r="BW115" s="1016"/>
      <c r="BX115" s="1016"/>
      <c r="BY115" s="1016"/>
      <c r="BZ115" s="1016"/>
      <c r="CA115" s="1016" t="s">
        <v>450</v>
      </c>
      <c r="CB115" s="1016"/>
      <c r="CC115" s="1016"/>
      <c r="CD115" s="1016"/>
      <c r="CE115" s="1016"/>
      <c r="CF115" s="1010" t="s">
        <v>467</v>
      </c>
      <c r="CG115" s="1011"/>
      <c r="CH115" s="1011"/>
      <c r="CI115" s="1011"/>
      <c r="CJ115" s="1011"/>
      <c r="CK115" s="1041"/>
      <c r="CL115" s="1042"/>
      <c r="CM115" s="1045" t="s">
        <v>470</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411</v>
      </c>
      <c r="DH115" s="1055"/>
      <c r="DI115" s="1055"/>
      <c r="DJ115" s="1055"/>
      <c r="DK115" s="1056"/>
      <c r="DL115" s="1057" t="s">
        <v>450</v>
      </c>
      <c r="DM115" s="1055"/>
      <c r="DN115" s="1055"/>
      <c r="DO115" s="1055"/>
      <c r="DP115" s="1056"/>
      <c r="DQ115" s="1057" t="s">
        <v>411</v>
      </c>
      <c r="DR115" s="1055"/>
      <c r="DS115" s="1055"/>
      <c r="DT115" s="1055"/>
      <c r="DU115" s="1056"/>
      <c r="DV115" s="1058" t="s">
        <v>450</v>
      </c>
      <c r="DW115" s="1059"/>
      <c r="DX115" s="1059"/>
      <c r="DY115" s="1059"/>
      <c r="DZ115" s="1060"/>
    </row>
    <row r="116" spans="1:130" s="248" customFormat="1" ht="26.25" customHeight="1" x14ac:dyDescent="0.15">
      <c r="A116" s="1052"/>
      <c r="B116" s="1053"/>
      <c r="C116" s="1061" t="s">
        <v>471</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v>1305</v>
      </c>
      <c r="AB116" s="1055"/>
      <c r="AC116" s="1055"/>
      <c r="AD116" s="1055"/>
      <c r="AE116" s="1056"/>
      <c r="AF116" s="1057">
        <v>1372</v>
      </c>
      <c r="AG116" s="1055"/>
      <c r="AH116" s="1055"/>
      <c r="AI116" s="1055"/>
      <c r="AJ116" s="1056"/>
      <c r="AK116" s="1057">
        <v>710</v>
      </c>
      <c r="AL116" s="1055"/>
      <c r="AM116" s="1055"/>
      <c r="AN116" s="1055"/>
      <c r="AO116" s="1056"/>
      <c r="AP116" s="1058">
        <v>0</v>
      </c>
      <c r="AQ116" s="1059"/>
      <c r="AR116" s="1059"/>
      <c r="AS116" s="1059"/>
      <c r="AT116" s="1060"/>
      <c r="AU116" s="996"/>
      <c r="AV116" s="997"/>
      <c r="AW116" s="997"/>
      <c r="AX116" s="997"/>
      <c r="AY116" s="997"/>
      <c r="AZ116" s="1063" t="s">
        <v>472</v>
      </c>
      <c r="BA116" s="1064"/>
      <c r="BB116" s="1064"/>
      <c r="BC116" s="1064"/>
      <c r="BD116" s="1064"/>
      <c r="BE116" s="1064"/>
      <c r="BF116" s="1064"/>
      <c r="BG116" s="1064"/>
      <c r="BH116" s="1064"/>
      <c r="BI116" s="1064"/>
      <c r="BJ116" s="1064"/>
      <c r="BK116" s="1064"/>
      <c r="BL116" s="1064"/>
      <c r="BM116" s="1064"/>
      <c r="BN116" s="1064"/>
      <c r="BO116" s="1064"/>
      <c r="BP116" s="1065"/>
      <c r="BQ116" s="1015" t="s">
        <v>411</v>
      </c>
      <c r="BR116" s="1016"/>
      <c r="BS116" s="1016"/>
      <c r="BT116" s="1016"/>
      <c r="BU116" s="1016"/>
      <c r="BV116" s="1016" t="s">
        <v>411</v>
      </c>
      <c r="BW116" s="1016"/>
      <c r="BX116" s="1016"/>
      <c r="BY116" s="1016"/>
      <c r="BZ116" s="1016"/>
      <c r="CA116" s="1016" t="s">
        <v>449</v>
      </c>
      <c r="CB116" s="1016"/>
      <c r="CC116" s="1016"/>
      <c r="CD116" s="1016"/>
      <c r="CE116" s="1016"/>
      <c r="CF116" s="1010" t="s">
        <v>473</v>
      </c>
      <c r="CG116" s="1011"/>
      <c r="CH116" s="1011"/>
      <c r="CI116" s="1011"/>
      <c r="CJ116" s="1011"/>
      <c r="CK116" s="1041"/>
      <c r="CL116" s="1042"/>
      <c r="CM116" s="1012" t="s">
        <v>474</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449</v>
      </c>
      <c r="DH116" s="1055"/>
      <c r="DI116" s="1055"/>
      <c r="DJ116" s="1055"/>
      <c r="DK116" s="1056"/>
      <c r="DL116" s="1057" t="s">
        <v>411</v>
      </c>
      <c r="DM116" s="1055"/>
      <c r="DN116" s="1055"/>
      <c r="DO116" s="1055"/>
      <c r="DP116" s="1056"/>
      <c r="DQ116" s="1057" t="s">
        <v>411</v>
      </c>
      <c r="DR116" s="1055"/>
      <c r="DS116" s="1055"/>
      <c r="DT116" s="1055"/>
      <c r="DU116" s="1056"/>
      <c r="DV116" s="1058" t="s">
        <v>475</v>
      </c>
      <c r="DW116" s="1059"/>
      <c r="DX116" s="1059"/>
      <c r="DY116" s="1059"/>
      <c r="DZ116" s="1060"/>
    </row>
    <row r="117" spans="1:130" s="248" customFormat="1" ht="26.25" customHeight="1" x14ac:dyDescent="0.15">
      <c r="A117" s="1000" t="s">
        <v>187</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476</v>
      </c>
      <c r="Z117" s="982"/>
      <c r="AA117" s="1072">
        <v>4678471</v>
      </c>
      <c r="AB117" s="1073"/>
      <c r="AC117" s="1073"/>
      <c r="AD117" s="1073"/>
      <c r="AE117" s="1074"/>
      <c r="AF117" s="1075">
        <v>4642241</v>
      </c>
      <c r="AG117" s="1073"/>
      <c r="AH117" s="1073"/>
      <c r="AI117" s="1073"/>
      <c r="AJ117" s="1074"/>
      <c r="AK117" s="1075">
        <v>4106036</v>
      </c>
      <c r="AL117" s="1073"/>
      <c r="AM117" s="1073"/>
      <c r="AN117" s="1073"/>
      <c r="AO117" s="1074"/>
      <c r="AP117" s="1076"/>
      <c r="AQ117" s="1077"/>
      <c r="AR117" s="1077"/>
      <c r="AS117" s="1077"/>
      <c r="AT117" s="1078"/>
      <c r="AU117" s="996"/>
      <c r="AV117" s="997"/>
      <c r="AW117" s="997"/>
      <c r="AX117" s="997"/>
      <c r="AY117" s="997"/>
      <c r="AZ117" s="1063" t="s">
        <v>477</v>
      </c>
      <c r="BA117" s="1064"/>
      <c r="BB117" s="1064"/>
      <c r="BC117" s="1064"/>
      <c r="BD117" s="1064"/>
      <c r="BE117" s="1064"/>
      <c r="BF117" s="1064"/>
      <c r="BG117" s="1064"/>
      <c r="BH117" s="1064"/>
      <c r="BI117" s="1064"/>
      <c r="BJ117" s="1064"/>
      <c r="BK117" s="1064"/>
      <c r="BL117" s="1064"/>
      <c r="BM117" s="1064"/>
      <c r="BN117" s="1064"/>
      <c r="BO117" s="1064"/>
      <c r="BP117" s="1065"/>
      <c r="BQ117" s="1015" t="s">
        <v>468</v>
      </c>
      <c r="BR117" s="1016"/>
      <c r="BS117" s="1016"/>
      <c r="BT117" s="1016"/>
      <c r="BU117" s="1016"/>
      <c r="BV117" s="1016" t="s">
        <v>411</v>
      </c>
      <c r="BW117" s="1016"/>
      <c r="BX117" s="1016"/>
      <c r="BY117" s="1016"/>
      <c r="BZ117" s="1016"/>
      <c r="CA117" s="1016" t="s">
        <v>473</v>
      </c>
      <c r="CB117" s="1016"/>
      <c r="CC117" s="1016"/>
      <c r="CD117" s="1016"/>
      <c r="CE117" s="1016"/>
      <c r="CF117" s="1010" t="s">
        <v>411</v>
      </c>
      <c r="CG117" s="1011"/>
      <c r="CH117" s="1011"/>
      <c r="CI117" s="1011"/>
      <c r="CJ117" s="1011"/>
      <c r="CK117" s="1041"/>
      <c r="CL117" s="1042"/>
      <c r="CM117" s="1012" t="s">
        <v>478</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465</v>
      </c>
      <c r="DH117" s="1055"/>
      <c r="DI117" s="1055"/>
      <c r="DJ117" s="1055"/>
      <c r="DK117" s="1056"/>
      <c r="DL117" s="1057" t="s">
        <v>411</v>
      </c>
      <c r="DM117" s="1055"/>
      <c r="DN117" s="1055"/>
      <c r="DO117" s="1055"/>
      <c r="DP117" s="1056"/>
      <c r="DQ117" s="1057" t="s">
        <v>468</v>
      </c>
      <c r="DR117" s="1055"/>
      <c r="DS117" s="1055"/>
      <c r="DT117" s="1055"/>
      <c r="DU117" s="1056"/>
      <c r="DV117" s="1058" t="s">
        <v>473</v>
      </c>
      <c r="DW117" s="1059"/>
      <c r="DX117" s="1059"/>
      <c r="DY117" s="1059"/>
      <c r="DZ117" s="1060"/>
    </row>
    <row r="118" spans="1:130" s="248" customFormat="1" ht="26.25" customHeight="1" x14ac:dyDescent="0.15">
      <c r="A118" s="1000" t="s">
        <v>440</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437</v>
      </c>
      <c r="AB118" s="981"/>
      <c r="AC118" s="981"/>
      <c r="AD118" s="981"/>
      <c r="AE118" s="982"/>
      <c r="AF118" s="980" t="s">
        <v>438</v>
      </c>
      <c r="AG118" s="981"/>
      <c r="AH118" s="981"/>
      <c r="AI118" s="981"/>
      <c r="AJ118" s="982"/>
      <c r="AK118" s="980" t="s">
        <v>308</v>
      </c>
      <c r="AL118" s="981"/>
      <c r="AM118" s="981"/>
      <c r="AN118" s="981"/>
      <c r="AO118" s="982"/>
      <c r="AP118" s="1067" t="s">
        <v>439</v>
      </c>
      <c r="AQ118" s="1068"/>
      <c r="AR118" s="1068"/>
      <c r="AS118" s="1068"/>
      <c r="AT118" s="1069"/>
      <c r="AU118" s="996"/>
      <c r="AV118" s="997"/>
      <c r="AW118" s="997"/>
      <c r="AX118" s="997"/>
      <c r="AY118" s="997"/>
      <c r="AZ118" s="1070" t="s">
        <v>479</v>
      </c>
      <c r="BA118" s="1061"/>
      <c r="BB118" s="1061"/>
      <c r="BC118" s="1061"/>
      <c r="BD118" s="1061"/>
      <c r="BE118" s="1061"/>
      <c r="BF118" s="1061"/>
      <c r="BG118" s="1061"/>
      <c r="BH118" s="1061"/>
      <c r="BI118" s="1061"/>
      <c r="BJ118" s="1061"/>
      <c r="BK118" s="1061"/>
      <c r="BL118" s="1061"/>
      <c r="BM118" s="1061"/>
      <c r="BN118" s="1061"/>
      <c r="BO118" s="1061"/>
      <c r="BP118" s="1062"/>
      <c r="BQ118" s="1093" t="s">
        <v>411</v>
      </c>
      <c r="BR118" s="1094"/>
      <c r="BS118" s="1094"/>
      <c r="BT118" s="1094"/>
      <c r="BU118" s="1094"/>
      <c r="BV118" s="1094" t="s">
        <v>467</v>
      </c>
      <c r="BW118" s="1094"/>
      <c r="BX118" s="1094"/>
      <c r="BY118" s="1094"/>
      <c r="BZ118" s="1094"/>
      <c r="CA118" s="1094" t="s">
        <v>446</v>
      </c>
      <c r="CB118" s="1094"/>
      <c r="CC118" s="1094"/>
      <c r="CD118" s="1094"/>
      <c r="CE118" s="1094"/>
      <c r="CF118" s="1010" t="s">
        <v>411</v>
      </c>
      <c r="CG118" s="1011"/>
      <c r="CH118" s="1011"/>
      <c r="CI118" s="1011"/>
      <c r="CJ118" s="1011"/>
      <c r="CK118" s="1041"/>
      <c r="CL118" s="1042"/>
      <c r="CM118" s="1012" t="s">
        <v>480</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465</v>
      </c>
      <c r="DH118" s="1055"/>
      <c r="DI118" s="1055"/>
      <c r="DJ118" s="1055"/>
      <c r="DK118" s="1056"/>
      <c r="DL118" s="1057" t="s">
        <v>394</v>
      </c>
      <c r="DM118" s="1055"/>
      <c r="DN118" s="1055"/>
      <c r="DO118" s="1055"/>
      <c r="DP118" s="1056"/>
      <c r="DQ118" s="1057" t="s">
        <v>411</v>
      </c>
      <c r="DR118" s="1055"/>
      <c r="DS118" s="1055"/>
      <c r="DT118" s="1055"/>
      <c r="DU118" s="1056"/>
      <c r="DV118" s="1058" t="s">
        <v>451</v>
      </c>
      <c r="DW118" s="1059"/>
      <c r="DX118" s="1059"/>
      <c r="DY118" s="1059"/>
      <c r="DZ118" s="1060"/>
    </row>
    <row r="119" spans="1:130" s="248" customFormat="1" ht="26.25" customHeight="1" x14ac:dyDescent="0.15">
      <c r="A119" s="1154" t="s">
        <v>443</v>
      </c>
      <c r="B119" s="1040"/>
      <c r="C119" s="1019" t="s">
        <v>444</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456</v>
      </c>
      <c r="AB119" s="988"/>
      <c r="AC119" s="988"/>
      <c r="AD119" s="988"/>
      <c r="AE119" s="989"/>
      <c r="AF119" s="990" t="s">
        <v>411</v>
      </c>
      <c r="AG119" s="988"/>
      <c r="AH119" s="988"/>
      <c r="AI119" s="988"/>
      <c r="AJ119" s="989"/>
      <c r="AK119" s="990" t="s">
        <v>411</v>
      </c>
      <c r="AL119" s="988"/>
      <c r="AM119" s="988"/>
      <c r="AN119" s="988"/>
      <c r="AO119" s="989"/>
      <c r="AP119" s="991" t="s">
        <v>411</v>
      </c>
      <c r="AQ119" s="992"/>
      <c r="AR119" s="992"/>
      <c r="AS119" s="992"/>
      <c r="AT119" s="993"/>
      <c r="AU119" s="998"/>
      <c r="AV119" s="999"/>
      <c r="AW119" s="999"/>
      <c r="AX119" s="999"/>
      <c r="AY119" s="999"/>
      <c r="AZ119" s="279" t="s">
        <v>187</v>
      </c>
      <c r="BA119" s="279"/>
      <c r="BB119" s="279"/>
      <c r="BC119" s="279"/>
      <c r="BD119" s="279"/>
      <c r="BE119" s="279"/>
      <c r="BF119" s="279"/>
      <c r="BG119" s="279"/>
      <c r="BH119" s="279"/>
      <c r="BI119" s="279"/>
      <c r="BJ119" s="279"/>
      <c r="BK119" s="279"/>
      <c r="BL119" s="279"/>
      <c r="BM119" s="279"/>
      <c r="BN119" s="279"/>
      <c r="BO119" s="1071" t="s">
        <v>481</v>
      </c>
      <c r="BP119" s="1102"/>
      <c r="BQ119" s="1093">
        <v>56751488</v>
      </c>
      <c r="BR119" s="1094"/>
      <c r="BS119" s="1094"/>
      <c r="BT119" s="1094"/>
      <c r="BU119" s="1094"/>
      <c r="BV119" s="1094">
        <v>55490305</v>
      </c>
      <c r="BW119" s="1094"/>
      <c r="BX119" s="1094"/>
      <c r="BY119" s="1094"/>
      <c r="BZ119" s="1094"/>
      <c r="CA119" s="1094">
        <v>51854104</v>
      </c>
      <c r="CB119" s="1094"/>
      <c r="CC119" s="1094"/>
      <c r="CD119" s="1094"/>
      <c r="CE119" s="1094"/>
      <c r="CF119" s="1095"/>
      <c r="CG119" s="1096"/>
      <c r="CH119" s="1096"/>
      <c r="CI119" s="1096"/>
      <c r="CJ119" s="1097"/>
      <c r="CK119" s="1043"/>
      <c r="CL119" s="1044"/>
      <c r="CM119" s="1098" t="s">
        <v>482</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t="s">
        <v>467</v>
      </c>
      <c r="DH119" s="1080"/>
      <c r="DI119" s="1080"/>
      <c r="DJ119" s="1080"/>
      <c r="DK119" s="1081"/>
      <c r="DL119" s="1079" t="s">
        <v>411</v>
      </c>
      <c r="DM119" s="1080"/>
      <c r="DN119" s="1080"/>
      <c r="DO119" s="1080"/>
      <c r="DP119" s="1081"/>
      <c r="DQ119" s="1079" t="s">
        <v>467</v>
      </c>
      <c r="DR119" s="1080"/>
      <c r="DS119" s="1080"/>
      <c r="DT119" s="1080"/>
      <c r="DU119" s="1081"/>
      <c r="DV119" s="1082" t="s">
        <v>411</v>
      </c>
      <c r="DW119" s="1083"/>
      <c r="DX119" s="1083"/>
      <c r="DY119" s="1083"/>
      <c r="DZ119" s="1084"/>
    </row>
    <row r="120" spans="1:130" s="248" customFormat="1" ht="26.25" customHeight="1" x14ac:dyDescent="0.15">
      <c r="A120" s="1155"/>
      <c r="B120" s="1042"/>
      <c r="C120" s="1012" t="s">
        <v>452</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451</v>
      </c>
      <c r="AB120" s="1055"/>
      <c r="AC120" s="1055"/>
      <c r="AD120" s="1055"/>
      <c r="AE120" s="1056"/>
      <c r="AF120" s="1057" t="s">
        <v>411</v>
      </c>
      <c r="AG120" s="1055"/>
      <c r="AH120" s="1055"/>
      <c r="AI120" s="1055"/>
      <c r="AJ120" s="1056"/>
      <c r="AK120" s="1057" t="s">
        <v>411</v>
      </c>
      <c r="AL120" s="1055"/>
      <c r="AM120" s="1055"/>
      <c r="AN120" s="1055"/>
      <c r="AO120" s="1056"/>
      <c r="AP120" s="1058" t="s">
        <v>453</v>
      </c>
      <c r="AQ120" s="1059"/>
      <c r="AR120" s="1059"/>
      <c r="AS120" s="1059"/>
      <c r="AT120" s="1060"/>
      <c r="AU120" s="1085" t="s">
        <v>483</v>
      </c>
      <c r="AV120" s="1086"/>
      <c r="AW120" s="1086"/>
      <c r="AX120" s="1086"/>
      <c r="AY120" s="1087"/>
      <c r="AZ120" s="1036" t="s">
        <v>484</v>
      </c>
      <c r="BA120" s="985"/>
      <c r="BB120" s="985"/>
      <c r="BC120" s="985"/>
      <c r="BD120" s="985"/>
      <c r="BE120" s="985"/>
      <c r="BF120" s="985"/>
      <c r="BG120" s="985"/>
      <c r="BH120" s="985"/>
      <c r="BI120" s="985"/>
      <c r="BJ120" s="985"/>
      <c r="BK120" s="985"/>
      <c r="BL120" s="985"/>
      <c r="BM120" s="985"/>
      <c r="BN120" s="985"/>
      <c r="BO120" s="985"/>
      <c r="BP120" s="986"/>
      <c r="BQ120" s="1022">
        <v>5997320</v>
      </c>
      <c r="BR120" s="1023"/>
      <c r="BS120" s="1023"/>
      <c r="BT120" s="1023"/>
      <c r="BU120" s="1023"/>
      <c r="BV120" s="1023">
        <v>5627530</v>
      </c>
      <c r="BW120" s="1023"/>
      <c r="BX120" s="1023"/>
      <c r="BY120" s="1023"/>
      <c r="BZ120" s="1023"/>
      <c r="CA120" s="1023">
        <v>5940184</v>
      </c>
      <c r="CB120" s="1023"/>
      <c r="CC120" s="1023"/>
      <c r="CD120" s="1023"/>
      <c r="CE120" s="1023"/>
      <c r="CF120" s="1037">
        <v>51.5</v>
      </c>
      <c r="CG120" s="1038"/>
      <c r="CH120" s="1038"/>
      <c r="CI120" s="1038"/>
      <c r="CJ120" s="1038"/>
      <c r="CK120" s="1103" t="s">
        <v>485</v>
      </c>
      <c r="CL120" s="1104"/>
      <c r="CM120" s="1104"/>
      <c r="CN120" s="1104"/>
      <c r="CO120" s="1105"/>
      <c r="CP120" s="1111" t="s">
        <v>486</v>
      </c>
      <c r="CQ120" s="1112"/>
      <c r="CR120" s="1112"/>
      <c r="CS120" s="1112"/>
      <c r="CT120" s="1112"/>
      <c r="CU120" s="1112"/>
      <c r="CV120" s="1112"/>
      <c r="CW120" s="1112"/>
      <c r="CX120" s="1112"/>
      <c r="CY120" s="1112"/>
      <c r="CZ120" s="1112"/>
      <c r="DA120" s="1112"/>
      <c r="DB120" s="1112"/>
      <c r="DC120" s="1112"/>
      <c r="DD120" s="1112"/>
      <c r="DE120" s="1112"/>
      <c r="DF120" s="1113"/>
      <c r="DG120" s="1022">
        <v>12207226</v>
      </c>
      <c r="DH120" s="1023"/>
      <c r="DI120" s="1023"/>
      <c r="DJ120" s="1023"/>
      <c r="DK120" s="1023"/>
      <c r="DL120" s="1023">
        <v>11520850</v>
      </c>
      <c r="DM120" s="1023"/>
      <c r="DN120" s="1023"/>
      <c r="DO120" s="1023"/>
      <c r="DP120" s="1023"/>
      <c r="DQ120" s="1023">
        <v>13938471</v>
      </c>
      <c r="DR120" s="1023"/>
      <c r="DS120" s="1023"/>
      <c r="DT120" s="1023"/>
      <c r="DU120" s="1023"/>
      <c r="DV120" s="1024">
        <v>120.9</v>
      </c>
      <c r="DW120" s="1024"/>
      <c r="DX120" s="1024"/>
      <c r="DY120" s="1024"/>
      <c r="DZ120" s="1025"/>
    </row>
    <row r="121" spans="1:130" s="248" customFormat="1" ht="26.25" customHeight="1" x14ac:dyDescent="0.15">
      <c r="A121" s="1155"/>
      <c r="B121" s="1042"/>
      <c r="C121" s="1063" t="s">
        <v>487</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446</v>
      </c>
      <c r="AB121" s="1055"/>
      <c r="AC121" s="1055"/>
      <c r="AD121" s="1055"/>
      <c r="AE121" s="1056"/>
      <c r="AF121" s="1057" t="s">
        <v>465</v>
      </c>
      <c r="AG121" s="1055"/>
      <c r="AH121" s="1055"/>
      <c r="AI121" s="1055"/>
      <c r="AJ121" s="1056"/>
      <c r="AK121" s="1057" t="s">
        <v>411</v>
      </c>
      <c r="AL121" s="1055"/>
      <c r="AM121" s="1055"/>
      <c r="AN121" s="1055"/>
      <c r="AO121" s="1056"/>
      <c r="AP121" s="1058" t="s">
        <v>411</v>
      </c>
      <c r="AQ121" s="1059"/>
      <c r="AR121" s="1059"/>
      <c r="AS121" s="1059"/>
      <c r="AT121" s="1060"/>
      <c r="AU121" s="1088"/>
      <c r="AV121" s="1089"/>
      <c r="AW121" s="1089"/>
      <c r="AX121" s="1089"/>
      <c r="AY121" s="1090"/>
      <c r="AZ121" s="1045" t="s">
        <v>488</v>
      </c>
      <c r="BA121" s="1046"/>
      <c r="BB121" s="1046"/>
      <c r="BC121" s="1046"/>
      <c r="BD121" s="1046"/>
      <c r="BE121" s="1046"/>
      <c r="BF121" s="1046"/>
      <c r="BG121" s="1046"/>
      <c r="BH121" s="1046"/>
      <c r="BI121" s="1046"/>
      <c r="BJ121" s="1046"/>
      <c r="BK121" s="1046"/>
      <c r="BL121" s="1046"/>
      <c r="BM121" s="1046"/>
      <c r="BN121" s="1046"/>
      <c r="BO121" s="1046"/>
      <c r="BP121" s="1047"/>
      <c r="BQ121" s="1015">
        <v>1956330</v>
      </c>
      <c r="BR121" s="1016"/>
      <c r="BS121" s="1016"/>
      <c r="BT121" s="1016"/>
      <c r="BU121" s="1016"/>
      <c r="BV121" s="1016">
        <v>570719</v>
      </c>
      <c r="BW121" s="1016"/>
      <c r="BX121" s="1016"/>
      <c r="BY121" s="1016"/>
      <c r="BZ121" s="1016"/>
      <c r="CA121" s="1016">
        <v>490461</v>
      </c>
      <c r="CB121" s="1016"/>
      <c r="CC121" s="1016"/>
      <c r="CD121" s="1016"/>
      <c r="CE121" s="1016"/>
      <c r="CF121" s="1010">
        <v>4.3</v>
      </c>
      <c r="CG121" s="1011"/>
      <c r="CH121" s="1011"/>
      <c r="CI121" s="1011"/>
      <c r="CJ121" s="1011"/>
      <c r="CK121" s="1106"/>
      <c r="CL121" s="1107"/>
      <c r="CM121" s="1107"/>
      <c r="CN121" s="1107"/>
      <c r="CO121" s="1108"/>
      <c r="CP121" s="1116" t="s">
        <v>489</v>
      </c>
      <c r="CQ121" s="1117"/>
      <c r="CR121" s="1117"/>
      <c r="CS121" s="1117"/>
      <c r="CT121" s="1117"/>
      <c r="CU121" s="1117"/>
      <c r="CV121" s="1117"/>
      <c r="CW121" s="1117"/>
      <c r="CX121" s="1117"/>
      <c r="CY121" s="1117"/>
      <c r="CZ121" s="1117"/>
      <c r="DA121" s="1117"/>
      <c r="DB121" s="1117"/>
      <c r="DC121" s="1117"/>
      <c r="DD121" s="1117"/>
      <c r="DE121" s="1117"/>
      <c r="DF121" s="1118"/>
      <c r="DG121" s="1015">
        <v>2852793</v>
      </c>
      <c r="DH121" s="1016"/>
      <c r="DI121" s="1016"/>
      <c r="DJ121" s="1016"/>
      <c r="DK121" s="1016"/>
      <c r="DL121" s="1016">
        <v>2450138</v>
      </c>
      <c r="DM121" s="1016"/>
      <c r="DN121" s="1016"/>
      <c r="DO121" s="1016"/>
      <c r="DP121" s="1016"/>
      <c r="DQ121" s="1016">
        <v>2100834</v>
      </c>
      <c r="DR121" s="1016"/>
      <c r="DS121" s="1016"/>
      <c r="DT121" s="1016"/>
      <c r="DU121" s="1016"/>
      <c r="DV121" s="1017">
        <v>18.2</v>
      </c>
      <c r="DW121" s="1017"/>
      <c r="DX121" s="1017"/>
      <c r="DY121" s="1017"/>
      <c r="DZ121" s="1018"/>
    </row>
    <row r="122" spans="1:130" s="248" customFormat="1" ht="26.25" customHeight="1" x14ac:dyDescent="0.15">
      <c r="A122" s="1155"/>
      <c r="B122" s="1042"/>
      <c r="C122" s="1012" t="s">
        <v>464</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467</v>
      </c>
      <c r="AB122" s="1055"/>
      <c r="AC122" s="1055"/>
      <c r="AD122" s="1055"/>
      <c r="AE122" s="1056"/>
      <c r="AF122" s="1057" t="s">
        <v>490</v>
      </c>
      <c r="AG122" s="1055"/>
      <c r="AH122" s="1055"/>
      <c r="AI122" s="1055"/>
      <c r="AJ122" s="1056"/>
      <c r="AK122" s="1057" t="s">
        <v>129</v>
      </c>
      <c r="AL122" s="1055"/>
      <c r="AM122" s="1055"/>
      <c r="AN122" s="1055"/>
      <c r="AO122" s="1056"/>
      <c r="AP122" s="1058" t="s">
        <v>446</v>
      </c>
      <c r="AQ122" s="1059"/>
      <c r="AR122" s="1059"/>
      <c r="AS122" s="1059"/>
      <c r="AT122" s="1060"/>
      <c r="AU122" s="1088"/>
      <c r="AV122" s="1089"/>
      <c r="AW122" s="1089"/>
      <c r="AX122" s="1089"/>
      <c r="AY122" s="1090"/>
      <c r="AZ122" s="1070" t="s">
        <v>491</v>
      </c>
      <c r="BA122" s="1061"/>
      <c r="BB122" s="1061"/>
      <c r="BC122" s="1061"/>
      <c r="BD122" s="1061"/>
      <c r="BE122" s="1061"/>
      <c r="BF122" s="1061"/>
      <c r="BG122" s="1061"/>
      <c r="BH122" s="1061"/>
      <c r="BI122" s="1061"/>
      <c r="BJ122" s="1061"/>
      <c r="BK122" s="1061"/>
      <c r="BL122" s="1061"/>
      <c r="BM122" s="1061"/>
      <c r="BN122" s="1061"/>
      <c r="BO122" s="1061"/>
      <c r="BP122" s="1062"/>
      <c r="BQ122" s="1093">
        <v>37150836</v>
      </c>
      <c r="BR122" s="1094"/>
      <c r="BS122" s="1094"/>
      <c r="BT122" s="1094"/>
      <c r="BU122" s="1094"/>
      <c r="BV122" s="1094">
        <v>36186299</v>
      </c>
      <c r="BW122" s="1094"/>
      <c r="BX122" s="1094"/>
      <c r="BY122" s="1094"/>
      <c r="BZ122" s="1094"/>
      <c r="CA122" s="1094">
        <v>35767088</v>
      </c>
      <c r="CB122" s="1094"/>
      <c r="CC122" s="1094"/>
      <c r="CD122" s="1094"/>
      <c r="CE122" s="1094"/>
      <c r="CF122" s="1114">
        <v>310.2</v>
      </c>
      <c r="CG122" s="1115"/>
      <c r="CH122" s="1115"/>
      <c r="CI122" s="1115"/>
      <c r="CJ122" s="1115"/>
      <c r="CK122" s="1106"/>
      <c r="CL122" s="1107"/>
      <c r="CM122" s="1107"/>
      <c r="CN122" s="1107"/>
      <c r="CO122" s="1108"/>
      <c r="CP122" s="1116" t="s">
        <v>492</v>
      </c>
      <c r="CQ122" s="1117"/>
      <c r="CR122" s="1117"/>
      <c r="CS122" s="1117"/>
      <c r="CT122" s="1117"/>
      <c r="CU122" s="1117"/>
      <c r="CV122" s="1117"/>
      <c r="CW122" s="1117"/>
      <c r="CX122" s="1117"/>
      <c r="CY122" s="1117"/>
      <c r="CZ122" s="1117"/>
      <c r="DA122" s="1117"/>
      <c r="DB122" s="1117"/>
      <c r="DC122" s="1117"/>
      <c r="DD122" s="1117"/>
      <c r="DE122" s="1117"/>
      <c r="DF122" s="1118"/>
      <c r="DG122" s="1015">
        <v>1485472</v>
      </c>
      <c r="DH122" s="1016"/>
      <c r="DI122" s="1016"/>
      <c r="DJ122" s="1016"/>
      <c r="DK122" s="1016"/>
      <c r="DL122" s="1016">
        <v>1391605</v>
      </c>
      <c r="DM122" s="1016"/>
      <c r="DN122" s="1016"/>
      <c r="DO122" s="1016"/>
      <c r="DP122" s="1016"/>
      <c r="DQ122" s="1016">
        <v>1347848</v>
      </c>
      <c r="DR122" s="1016"/>
      <c r="DS122" s="1016"/>
      <c r="DT122" s="1016"/>
      <c r="DU122" s="1016"/>
      <c r="DV122" s="1017">
        <v>11.7</v>
      </c>
      <c r="DW122" s="1017"/>
      <c r="DX122" s="1017"/>
      <c r="DY122" s="1017"/>
      <c r="DZ122" s="1018"/>
    </row>
    <row r="123" spans="1:130" s="248" customFormat="1" ht="26.25" customHeight="1" x14ac:dyDescent="0.15">
      <c r="A123" s="1155"/>
      <c r="B123" s="1042"/>
      <c r="C123" s="1012" t="s">
        <v>474</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456</v>
      </c>
      <c r="AB123" s="1055"/>
      <c r="AC123" s="1055"/>
      <c r="AD123" s="1055"/>
      <c r="AE123" s="1056"/>
      <c r="AF123" s="1057" t="s">
        <v>453</v>
      </c>
      <c r="AG123" s="1055"/>
      <c r="AH123" s="1055"/>
      <c r="AI123" s="1055"/>
      <c r="AJ123" s="1056"/>
      <c r="AK123" s="1057" t="s">
        <v>451</v>
      </c>
      <c r="AL123" s="1055"/>
      <c r="AM123" s="1055"/>
      <c r="AN123" s="1055"/>
      <c r="AO123" s="1056"/>
      <c r="AP123" s="1058" t="s">
        <v>467</v>
      </c>
      <c r="AQ123" s="1059"/>
      <c r="AR123" s="1059"/>
      <c r="AS123" s="1059"/>
      <c r="AT123" s="1060"/>
      <c r="AU123" s="1091"/>
      <c r="AV123" s="1092"/>
      <c r="AW123" s="1092"/>
      <c r="AX123" s="1092"/>
      <c r="AY123" s="1092"/>
      <c r="AZ123" s="279" t="s">
        <v>187</v>
      </c>
      <c r="BA123" s="279"/>
      <c r="BB123" s="279"/>
      <c r="BC123" s="279"/>
      <c r="BD123" s="279"/>
      <c r="BE123" s="279"/>
      <c r="BF123" s="279"/>
      <c r="BG123" s="279"/>
      <c r="BH123" s="279"/>
      <c r="BI123" s="279"/>
      <c r="BJ123" s="279"/>
      <c r="BK123" s="279"/>
      <c r="BL123" s="279"/>
      <c r="BM123" s="279"/>
      <c r="BN123" s="279"/>
      <c r="BO123" s="1071" t="s">
        <v>493</v>
      </c>
      <c r="BP123" s="1102"/>
      <c r="BQ123" s="1161">
        <v>45104486</v>
      </c>
      <c r="BR123" s="1162"/>
      <c r="BS123" s="1162"/>
      <c r="BT123" s="1162"/>
      <c r="BU123" s="1162"/>
      <c r="BV123" s="1162">
        <v>42384548</v>
      </c>
      <c r="BW123" s="1162"/>
      <c r="BX123" s="1162"/>
      <c r="BY123" s="1162"/>
      <c r="BZ123" s="1162"/>
      <c r="CA123" s="1162">
        <v>42197733</v>
      </c>
      <c r="CB123" s="1162"/>
      <c r="CC123" s="1162"/>
      <c r="CD123" s="1162"/>
      <c r="CE123" s="1162"/>
      <c r="CF123" s="1095"/>
      <c r="CG123" s="1096"/>
      <c r="CH123" s="1096"/>
      <c r="CI123" s="1096"/>
      <c r="CJ123" s="1097"/>
      <c r="CK123" s="1106"/>
      <c r="CL123" s="1107"/>
      <c r="CM123" s="1107"/>
      <c r="CN123" s="1107"/>
      <c r="CO123" s="1108"/>
      <c r="CP123" s="1116" t="s">
        <v>494</v>
      </c>
      <c r="CQ123" s="1117"/>
      <c r="CR123" s="1117"/>
      <c r="CS123" s="1117"/>
      <c r="CT123" s="1117"/>
      <c r="CU123" s="1117"/>
      <c r="CV123" s="1117"/>
      <c r="CW123" s="1117"/>
      <c r="CX123" s="1117"/>
      <c r="CY123" s="1117"/>
      <c r="CZ123" s="1117"/>
      <c r="DA123" s="1117"/>
      <c r="DB123" s="1117"/>
      <c r="DC123" s="1117"/>
      <c r="DD123" s="1117"/>
      <c r="DE123" s="1117"/>
      <c r="DF123" s="1118"/>
      <c r="DG123" s="1054">
        <v>31045</v>
      </c>
      <c r="DH123" s="1055"/>
      <c r="DI123" s="1055"/>
      <c r="DJ123" s="1055"/>
      <c r="DK123" s="1056"/>
      <c r="DL123" s="1057">
        <v>34244</v>
      </c>
      <c r="DM123" s="1055"/>
      <c r="DN123" s="1055"/>
      <c r="DO123" s="1055"/>
      <c r="DP123" s="1056"/>
      <c r="DQ123" s="1057">
        <v>57183</v>
      </c>
      <c r="DR123" s="1055"/>
      <c r="DS123" s="1055"/>
      <c r="DT123" s="1055"/>
      <c r="DU123" s="1056"/>
      <c r="DV123" s="1058">
        <v>0.5</v>
      </c>
      <c r="DW123" s="1059"/>
      <c r="DX123" s="1059"/>
      <c r="DY123" s="1059"/>
      <c r="DZ123" s="1060"/>
    </row>
    <row r="124" spans="1:130" s="248" customFormat="1" ht="26.25" customHeight="1" thickBot="1" x14ac:dyDescent="0.2">
      <c r="A124" s="1155"/>
      <c r="B124" s="1042"/>
      <c r="C124" s="1012" t="s">
        <v>478</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468</v>
      </c>
      <c r="AB124" s="1055"/>
      <c r="AC124" s="1055"/>
      <c r="AD124" s="1055"/>
      <c r="AE124" s="1056"/>
      <c r="AF124" s="1057" t="s">
        <v>411</v>
      </c>
      <c r="AG124" s="1055"/>
      <c r="AH124" s="1055"/>
      <c r="AI124" s="1055"/>
      <c r="AJ124" s="1056"/>
      <c r="AK124" s="1057" t="s">
        <v>456</v>
      </c>
      <c r="AL124" s="1055"/>
      <c r="AM124" s="1055"/>
      <c r="AN124" s="1055"/>
      <c r="AO124" s="1056"/>
      <c r="AP124" s="1058" t="s">
        <v>465</v>
      </c>
      <c r="AQ124" s="1059"/>
      <c r="AR124" s="1059"/>
      <c r="AS124" s="1059"/>
      <c r="AT124" s="1060"/>
      <c r="AU124" s="1157" t="s">
        <v>495</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v>102.6</v>
      </c>
      <c r="BR124" s="1124"/>
      <c r="BS124" s="1124"/>
      <c r="BT124" s="1124"/>
      <c r="BU124" s="1124"/>
      <c r="BV124" s="1124">
        <v>116.3</v>
      </c>
      <c r="BW124" s="1124"/>
      <c r="BX124" s="1124"/>
      <c r="BY124" s="1124"/>
      <c r="BZ124" s="1124"/>
      <c r="CA124" s="1124">
        <v>83.7</v>
      </c>
      <c r="CB124" s="1124"/>
      <c r="CC124" s="1124"/>
      <c r="CD124" s="1124"/>
      <c r="CE124" s="1124"/>
      <c r="CF124" s="1125"/>
      <c r="CG124" s="1126"/>
      <c r="CH124" s="1126"/>
      <c r="CI124" s="1126"/>
      <c r="CJ124" s="1127"/>
      <c r="CK124" s="1109"/>
      <c r="CL124" s="1109"/>
      <c r="CM124" s="1109"/>
      <c r="CN124" s="1109"/>
      <c r="CO124" s="1110"/>
      <c r="CP124" s="1116" t="s">
        <v>496</v>
      </c>
      <c r="CQ124" s="1117"/>
      <c r="CR124" s="1117"/>
      <c r="CS124" s="1117"/>
      <c r="CT124" s="1117"/>
      <c r="CU124" s="1117"/>
      <c r="CV124" s="1117"/>
      <c r="CW124" s="1117"/>
      <c r="CX124" s="1117"/>
      <c r="CY124" s="1117"/>
      <c r="CZ124" s="1117"/>
      <c r="DA124" s="1117"/>
      <c r="DB124" s="1117"/>
      <c r="DC124" s="1117"/>
      <c r="DD124" s="1117"/>
      <c r="DE124" s="1117"/>
      <c r="DF124" s="1118"/>
      <c r="DG124" s="1101">
        <v>5220317</v>
      </c>
      <c r="DH124" s="1080"/>
      <c r="DI124" s="1080"/>
      <c r="DJ124" s="1080"/>
      <c r="DK124" s="1081"/>
      <c r="DL124" s="1079">
        <v>4854985</v>
      </c>
      <c r="DM124" s="1080"/>
      <c r="DN124" s="1080"/>
      <c r="DO124" s="1080"/>
      <c r="DP124" s="1081"/>
      <c r="DQ124" s="1079" t="s">
        <v>129</v>
      </c>
      <c r="DR124" s="1080"/>
      <c r="DS124" s="1080"/>
      <c r="DT124" s="1080"/>
      <c r="DU124" s="1081"/>
      <c r="DV124" s="1082" t="s">
        <v>465</v>
      </c>
      <c r="DW124" s="1083"/>
      <c r="DX124" s="1083"/>
      <c r="DY124" s="1083"/>
      <c r="DZ124" s="1084"/>
    </row>
    <row r="125" spans="1:130" s="248" customFormat="1" ht="26.25" customHeight="1" x14ac:dyDescent="0.15">
      <c r="A125" s="1155"/>
      <c r="B125" s="1042"/>
      <c r="C125" s="1012" t="s">
        <v>480</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411</v>
      </c>
      <c r="AB125" s="1055"/>
      <c r="AC125" s="1055"/>
      <c r="AD125" s="1055"/>
      <c r="AE125" s="1056"/>
      <c r="AF125" s="1057" t="s">
        <v>451</v>
      </c>
      <c r="AG125" s="1055"/>
      <c r="AH125" s="1055"/>
      <c r="AI125" s="1055"/>
      <c r="AJ125" s="1056"/>
      <c r="AK125" s="1057" t="s">
        <v>394</v>
      </c>
      <c r="AL125" s="1055"/>
      <c r="AM125" s="1055"/>
      <c r="AN125" s="1055"/>
      <c r="AO125" s="1056"/>
      <c r="AP125" s="1058" t="s">
        <v>411</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497</v>
      </c>
      <c r="CL125" s="1104"/>
      <c r="CM125" s="1104"/>
      <c r="CN125" s="1104"/>
      <c r="CO125" s="1105"/>
      <c r="CP125" s="1036" t="s">
        <v>498</v>
      </c>
      <c r="CQ125" s="985"/>
      <c r="CR125" s="985"/>
      <c r="CS125" s="985"/>
      <c r="CT125" s="985"/>
      <c r="CU125" s="985"/>
      <c r="CV125" s="985"/>
      <c r="CW125" s="985"/>
      <c r="CX125" s="985"/>
      <c r="CY125" s="985"/>
      <c r="CZ125" s="985"/>
      <c r="DA125" s="985"/>
      <c r="DB125" s="985"/>
      <c r="DC125" s="985"/>
      <c r="DD125" s="985"/>
      <c r="DE125" s="985"/>
      <c r="DF125" s="986"/>
      <c r="DG125" s="1022" t="s">
        <v>467</v>
      </c>
      <c r="DH125" s="1023"/>
      <c r="DI125" s="1023"/>
      <c r="DJ125" s="1023"/>
      <c r="DK125" s="1023"/>
      <c r="DL125" s="1023" t="s">
        <v>411</v>
      </c>
      <c r="DM125" s="1023"/>
      <c r="DN125" s="1023"/>
      <c r="DO125" s="1023"/>
      <c r="DP125" s="1023"/>
      <c r="DQ125" s="1023" t="s">
        <v>453</v>
      </c>
      <c r="DR125" s="1023"/>
      <c r="DS125" s="1023"/>
      <c r="DT125" s="1023"/>
      <c r="DU125" s="1023"/>
      <c r="DV125" s="1024" t="s">
        <v>490</v>
      </c>
      <c r="DW125" s="1024"/>
      <c r="DX125" s="1024"/>
      <c r="DY125" s="1024"/>
      <c r="DZ125" s="1025"/>
    </row>
    <row r="126" spans="1:130" s="248" customFormat="1" ht="26.25" customHeight="1" thickBot="1" x14ac:dyDescent="0.2">
      <c r="A126" s="1155"/>
      <c r="B126" s="1042"/>
      <c r="C126" s="1012" t="s">
        <v>482</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t="s">
        <v>411</v>
      </c>
      <c r="AB126" s="1055"/>
      <c r="AC126" s="1055"/>
      <c r="AD126" s="1055"/>
      <c r="AE126" s="1056"/>
      <c r="AF126" s="1057" t="s">
        <v>129</v>
      </c>
      <c r="AG126" s="1055"/>
      <c r="AH126" s="1055"/>
      <c r="AI126" s="1055"/>
      <c r="AJ126" s="1056"/>
      <c r="AK126" s="1057" t="s">
        <v>465</v>
      </c>
      <c r="AL126" s="1055"/>
      <c r="AM126" s="1055"/>
      <c r="AN126" s="1055"/>
      <c r="AO126" s="1056"/>
      <c r="AP126" s="1058" t="s">
        <v>456</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499</v>
      </c>
      <c r="CQ126" s="1046"/>
      <c r="CR126" s="1046"/>
      <c r="CS126" s="1046"/>
      <c r="CT126" s="1046"/>
      <c r="CU126" s="1046"/>
      <c r="CV126" s="1046"/>
      <c r="CW126" s="1046"/>
      <c r="CX126" s="1046"/>
      <c r="CY126" s="1046"/>
      <c r="CZ126" s="1046"/>
      <c r="DA126" s="1046"/>
      <c r="DB126" s="1046"/>
      <c r="DC126" s="1046"/>
      <c r="DD126" s="1046"/>
      <c r="DE126" s="1046"/>
      <c r="DF126" s="1047"/>
      <c r="DG126" s="1015" t="s">
        <v>453</v>
      </c>
      <c r="DH126" s="1016"/>
      <c r="DI126" s="1016"/>
      <c r="DJ126" s="1016"/>
      <c r="DK126" s="1016"/>
      <c r="DL126" s="1016" t="s">
        <v>453</v>
      </c>
      <c r="DM126" s="1016"/>
      <c r="DN126" s="1016"/>
      <c r="DO126" s="1016"/>
      <c r="DP126" s="1016"/>
      <c r="DQ126" s="1016" t="s">
        <v>451</v>
      </c>
      <c r="DR126" s="1016"/>
      <c r="DS126" s="1016"/>
      <c r="DT126" s="1016"/>
      <c r="DU126" s="1016"/>
      <c r="DV126" s="1017" t="s">
        <v>411</v>
      </c>
      <c r="DW126" s="1017"/>
      <c r="DX126" s="1017"/>
      <c r="DY126" s="1017"/>
      <c r="DZ126" s="1018"/>
    </row>
    <row r="127" spans="1:130" s="248" customFormat="1" ht="26.25" customHeight="1" x14ac:dyDescent="0.15">
      <c r="A127" s="1156"/>
      <c r="B127" s="1044"/>
      <c r="C127" s="1098" t="s">
        <v>500</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t="s">
        <v>411</v>
      </c>
      <c r="AB127" s="1055"/>
      <c r="AC127" s="1055"/>
      <c r="AD127" s="1055"/>
      <c r="AE127" s="1056"/>
      <c r="AF127" s="1057" t="s">
        <v>394</v>
      </c>
      <c r="AG127" s="1055"/>
      <c r="AH127" s="1055"/>
      <c r="AI127" s="1055"/>
      <c r="AJ127" s="1056"/>
      <c r="AK127" s="1057" t="s">
        <v>394</v>
      </c>
      <c r="AL127" s="1055"/>
      <c r="AM127" s="1055"/>
      <c r="AN127" s="1055"/>
      <c r="AO127" s="1056"/>
      <c r="AP127" s="1058" t="s">
        <v>394</v>
      </c>
      <c r="AQ127" s="1059"/>
      <c r="AR127" s="1059"/>
      <c r="AS127" s="1059"/>
      <c r="AT127" s="1060"/>
      <c r="AU127" s="284"/>
      <c r="AV127" s="284"/>
      <c r="AW127" s="284"/>
      <c r="AX127" s="1128" t="s">
        <v>501</v>
      </c>
      <c r="AY127" s="1129"/>
      <c r="AZ127" s="1129"/>
      <c r="BA127" s="1129"/>
      <c r="BB127" s="1129"/>
      <c r="BC127" s="1129"/>
      <c r="BD127" s="1129"/>
      <c r="BE127" s="1130"/>
      <c r="BF127" s="1131" t="s">
        <v>502</v>
      </c>
      <c r="BG127" s="1129"/>
      <c r="BH127" s="1129"/>
      <c r="BI127" s="1129"/>
      <c r="BJ127" s="1129"/>
      <c r="BK127" s="1129"/>
      <c r="BL127" s="1130"/>
      <c r="BM127" s="1131" t="s">
        <v>503</v>
      </c>
      <c r="BN127" s="1129"/>
      <c r="BO127" s="1129"/>
      <c r="BP127" s="1129"/>
      <c r="BQ127" s="1129"/>
      <c r="BR127" s="1129"/>
      <c r="BS127" s="1130"/>
      <c r="BT127" s="1131" t="s">
        <v>504</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505</v>
      </c>
      <c r="CQ127" s="1046"/>
      <c r="CR127" s="1046"/>
      <c r="CS127" s="1046"/>
      <c r="CT127" s="1046"/>
      <c r="CU127" s="1046"/>
      <c r="CV127" s="1046"/>
      <c r="CW127" s="1046"/>
      <c r="CX127" s="1046"/>
      <c r="CY127" s="1046"/>
      <c r="CZ127" s="1046"/>
      <c r="DA127" s="1046"/>
      <c r="DB127" s="1046"/>
      <c r="DC127" s="1046"/>
      <c r="DD127" s="1046"/>
      <c r="DE127" s="1046"/>
      <c r="DF127" s="1047"/>
      <c r="DG127" s="1015" t="s">
        <v>411</v>
      </c>
      <c r="DH127" s="1016"/>
      <c r="DI127" s="1016"/>
      <c r="DJ127" s="1016"/>
      <c r="DK127" s="1016"/>
      <c r="DL127" s="1016" t="s">
        <v>451</v>
      </c>
      <c r="DM127" s="1016"/>
      <c r="DN127" s="1016"/>
      <c r="DO127" s="1016"/>
      <c r="DP127" s="1016"/>
      <c r="DQ127" s="1016" t="s">
        <v>411</v>
      </c>
      <c r="DR127" s="1016"/>
      <c r="DS127" s="1016"/>
      <c r="DT127" s="1016"/>
      <c r="DU127" s="1016"/>
      <c r="DV127" s="1017" t="s">
        <v>451</v>
      </c>
      <c r="DW127" s="1017"/>
      <c r="DX127" s="1017"/>
      <c r="DY127" s="1017"/>
      <c r="DZ127" s="1018"/>
    </row>
    <row r="128" spans="1:130" s="248" customFormat="1" ht="26.25" customHeight="1" thickBot="1" x14ac:dyDescent="0.2">
      <c r="A128" s="1139" t="s">
        <v>506</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507</v>
      </c>
      <c r="X128" s="1141"/>
      <c r="Y128" s="1141"/>
      <c r="Z128" s="1142"/>
      <c r="AA128" s="1143">
        <v>156288</v>
      </c>
      <c r="AB128" s="1144"/>
      <c r="AC128" s="1144"/>
      <c r="AD128" s="1144"/>
      <c r="AE128" s="1145"/>
      <c r="AF128" s="1146">
        <v>161024</v>
      </c>
      <c r="AG128" s="1144"/>
      <c r="AH128" s="1144"/>
      <c r="AI128" s="1144"/>
      <c r="AJ128" s="1145"/>
      <c r="AK128" s="1146">
        <v>57799</v>
      </c>
      <c r="AL128" s="1144"/>
      <c r="AM128" s="1144"/>
      <c r="AN128" s="1144"/>
      <c r="AO128" s="1145"/>
      <c r="AP128" s="1147"/>
      <c r="AQ128" s="1148"/>
      <c r="AR128" s="1148"/>
      <c r="AS128" s="1148"/>
      <c r="AT128" s="1149"/>
      <c r="AU128" s="284"/>
      <c r="AV128" s="284"/>
      <c r="AW128" s="284"/>
      <c r="AX128" s="984" t="s">
        <v>508</v>
      </c>
      <c r="AY128" s="985"/>
      <c r="AZ128" s="985"/>
      <c r="BA128" s="985"/>
      <c r="BB128" s="985"/>
      <c r="BC128" s="985"/>
      <c r="BD128" s="985"/>
      <c r="BE128" s="986"/>
      <c r="BF128" s="1150" t="s">
        <v>411</v>
      </c>
      <c r="BG128" s="1151"/>
      <c r="BH128" s="1151"/>
      <c r="BI128" s="1151"/>
      <c r="BJ128" s="1151"/>
      <c r="BK128" s="1151"/>
      <c r="BL128" s="1152"/>
      <c r="BM128" s="1150">
        <v>12.78</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509</v>
      </c>
      <c r="CQ128" s="1133"/>
      <c r="CR128" s="1133"/>
      <c r="CS128" s="1133"/>
      <c r="CT128" s="1133"/>
      <c r="CU128" s="1133"/>
      <c r="CV128" s="1133"/>
      <c r="CW128" s="1133"/>
      <c r="CX128" s="1133"/>
      <c r="CY128" s="1133"/>
      <c r="CZ128" s="1133"/>
      <c r="DA128" s="1133"/>
      <c r="DB128" s="1133"/>
      <c r="DC128" s="1133"/>
      <c r="DD128" s="1133"/>
      <c r="DE128" s="1133"/>
      <c r="DF128" s="1134"/>
      <c r="DG128" s="1135" t="s">
        <v>411</v>
      </c>
      <c r="DH128" s="1136"/>
      <c r="DI128" s="1136"/>
      <c r="DJ128" s="1136"/>
      <c r="DK128" s="1136"/>
      <c r="DL128" s="1136" t="s">
        <v>411</v>
      </c>
      <c r="DM128" s="1136"/>
      <c r="DN128" s="1136"/>
      <c r="DO128" s="1136"/>
      <c r="DP128" s="1136"/>
      <c r="DQ128" s="1136" t="s">
        <v>446</v>
      </c>
      <c r="DR128" s="1136"/>
      <c r="DS128" s="1136"/>
      <c r="DT128" s="1136"/>
      <c r="DU128" s="1136"/>
      <c r="DV128" s="1137" t="s">
        <v>411</v>
      </c>
      <c r="DW128" s="1137"/>
      <c r="DX128" s="1137"/>
      <c r="DY128" s="1137"/>
      <c r="DZ128" s="1138"/>
    </row>
    <row r="129" spans="1:131" s="248" customFormat="1" ht="26.25" customHeight="1" x14ac:dyDescent="0.15">
      <c r="A129" s="1026" t="s">
        <v>108</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510</v>
      </c>
      <c r="X129" s="1170"/>
      <c r="Y129" s="1170"/>
      <c r="Z129" s="1171"/>
      <c r="AA129" s="1054">
        <v>14818977</v>
      </c>
      <c r="AB129" s="1055"/>
      <c r="AC129" s="1055"/>
      <c r="AD129" s="1055"/>
      <c r="AE129" s="1056"/>
      <c r="AF129" s="1057">
        <v>14748109</v>
      </c>
      <c r="AG129" s="1055"/>
      <c r="AH129" s="1055"/>
      <c r="AI129" s="1055"/>
      <c r="AJ129" s="1056"/>
      <c r="AK129" s="1057">
        <v>14910845</v>
      </c>
      <c r="AL129" s="1055"/>
      <c r="AM129" s="1055"/>
      <c r="AN129" s="1055"/>
      <c r="AO129" s="1056"/>
      <c r="AP129" s="1172"/>
      <c r="AQ129" s="1173"/>
      <c r="AR129" s="1173"/>
      <c r="AS129" s="1173"/>
      <c r="AT129" s="1174"/>
      <c r="AU129" s="286"/>
      <c r="AV129" s="286"/>
      <c r="AW129" s="286"/>
      <c r="AX129" s="1163" t="s">
        <v>511</v>
      </c>
      <c r="AY129" s="1046"/>
      <c r="AZ129" s="1046"/>
      <c r="BA129" s="1046"/>
      <c r="BB129" s="1046"/>
      <c r="BC129" s="1046"/>
      <c r="BD129" s="1046"/>
      <c r="BE129" s="1047"/>
      <c r="BF129" s="1164" t="s">
        <v>446</v>
      </c>
      <c r="BG129" s="1165"/>
      <c r="BH129" s="1165"/>
      <c r="BI129" s="1165"/>
      <c r="BJ129" s="1165"/>
      <c r="BK129" s="1165"/>
      <c r="BL129" s="1166"/>
      <c r="BM129" s="1164">
        <v>17.78</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1026" t="s">
        <v>512</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513</v>
      </c>
      <c r="X130" s="1170"/>
      <c r="Y130" s="1170"/>
      <c r="Z130" s="1171"/>
      <c r="AA130" s="1054">
        <v>3476172</v>
      </c>
      <c r="AB130" s="1055"/>
      <c r="AC130" s="1055"/>
      <c r="AD130" s="1055"/>
      <c r="AE130" s="1056"/>
      <c r="AF130" s="1057">
        <v>3483773</v>
      </c>
      <c r="AG130" s="1055"/>
      <c r="AH130" s="1055"/>
      <c r="AI130" s="1055"/>
      <c r="AJ130" s="1056"/>
      <c r="AK130" s="1057">
        <v>3379145</v>
      </c>
      <c r="AL130" s="1055"/>
      <c r="AM130" s="1055"/>
      <c r="AN130" s="1055"/>
      <c r="AO130" s="1056"/>
      <c r="AP130" s="1172"/>
      <c r="AQ130" s="1173"/>
      <c r="AR130" s="1173"/>
      <c r="AS130" s="1173"/>
      <c r="AT130" s="1174"/>
      <c r="AU130" s="286"/>
      <c r="AV130" s="286"/>
      <c r="AW130" s="286"/>
      <c r="AX130" s="1163" t="s">
        <v>514</v>
      </c>
      <c r="AY130" s="1046"/>
      <c r="AZ130" s="1046"/>
      <c r="BA130" s="1046"/>
      <c r="BB130" s="1046"/>
      <c r="BC130" s="1046"/>
      <c r="BD130" s="1046"/>
      <c r="BE130" s="1047"/>
      <c r="BF130" s="1200">
        <v>7.9</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515</v>
      </c>
      <c r="X131" s="1208"/>
      <c r="Y131" s="1208"/>
      <c r="Z131" s="1209"/>
      <c r="AA131" s="1101">
        <v>11342805</v>
      </c>
      <c r="AB131" s="1080"/>
      <c r="AC131" s="1080"/>
      <c r="AD131" s="1080"/>
      <c r="AE131" s="1081"/>
      <c r="AF131" s="1079">
        <v>11264336</v>
      </c>
      <c r="AG131" s="1080"/>
      <c r="AH131" s="1080"/>
      <c r="AI131" s="1080"/>
      <c r="AJ131" s="1081"/>
      <c r="AK131" s="1079">
        <v>11531700</v>
      </c>
      <c r="AL131" s="1080"/>
      <c r="AM131" s="1080"/>
      <c r="AN131" s="1080"/>
      <c r="AO131" s="1081"/>
      <c r="AP131" s="1210"/>
      <c r="AQ131" s="1211"/>
      <c r="AR131" s="1211"/>
      <c r="AS131" s="1211"/>
      <c r="AT131" s="1212"/>
      <c r="AU131" s="286"/>
      <c r="AV131" s="286"/>
      <c r="AW131" s="286"/>
      <c r="AX131" s="1182" t="s">
        <v>516</v>
      </c>
      <c r="AY131" s="1133"/>
      <c r="AZ131" s="1133"/>
      <c r="BA131" s="1133"/>
      <c r="BB131" s="1133"/>
      <c r="BC131" s="1133"/>
      <c r="BD131" s="1133"/>
      <c r="BE131" s="1134"/>
      <c r="BF131" s="1183">
        <v>83.7</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89" t="s">
        <v>517</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518</v>
      </c>
      <c r="W132" s="1193"/>
      <c r="X132" s="1193"/>
      <c r="Y132" s="1193"/>
      <c r="Z132" s="1194"/>
      <c r="AA132" s="1195">
        <v>9.2218018379999993</v>
      </c>
      <c r="AB132" s="1196"/>
      <c r="AC132" s="1196"/>
      <c r="AD132" s="1196"/>
      <c r="AE132" s="1197"/>
      <c r="AF132" s="1198">
        <v>8.8548850110000004</v>
      </c>
      <c r="AG132" s="1196"/>
      <c r="AH132" s="1196"/>
      <c r="AI132" s="1196"/>
      <c r="AJ132" s="1197"/>
      <c r="AK132" s="1198">
        <v>5.8021974209999998</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519</v>
      </c>
      <c r="W133" s="1176"/>
      <c r="X133" s="1176"/>
      <c r="Y133" s="1176"/>
      <c r="Z133" s="1177"/>
      <c r="AA133" s="1178">
        <v>11.5</v>
      </c>
      <c r="AB133" s="1179"/>
      <c r="AC133" s="1179"/>
      <c r="AD133" s="1179"/>
      <c r="AE133" s="1180"/>
      <c r="AF133" s="1178">
        <v>9.8000000000000007</v>
      </c>
      <c r="AG133" s="1179"/>
      <c r="AH133" s="1179"/>
      <c r="AI133" s="1179"/>
      <c r="AJ133" s="1180"/>
      <c r="AK133" s="1178">
        <v>7.9</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O1XVuvZ4UR/9GB8JM2EEmYcf0GUcjnfoxv2SPo66YN73THERgLj82mf7s7Dfi9PxbPkHaYIRqInApugwseoKNA==" saltValue="NhtOnNKV2C3UBkDWX0lo7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520</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6Zg1aUFNws61fieOOnbPz0FZ9UlH6rKTnYsMi6OsrEJn4cjjythhRBjdCeELr4FhJjsHgKhD8ciYpgkrJbeuEw==" saltValue="eL7LN6X7EZXuUJFEsRUxa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yHCCa39vOQXShKuIWgW3SJzEeTfjP2z2DvOkxfX0MVcT3nraVT/6zYXIcY/CsgtONlBJnUhtZkgf0zUDicrvbw==" saltValue="VKMP7xDGg2IU+d4HefqjQ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AZ73"/>
  <sheetViews>
    <sheetView showGridLines="0" view="pageBreakPreview"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521</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522</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523</v>
      </c>
      <c r="AP7" s="305"/>
      <c r="AQ7" s="306" t="s">
        <v>524</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525</v>
      </c>
      <c r="AQ8" s="312" t="s">
        <v>526</v>
      </c>
      <c r="AR8" s="313" t="s">
        <v>527</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528</v>
      </c>
      <c r="AL9" s="1216"/>
      <c r="AM9" s="1216"/>
      <c r="AN9" s="1217"/>
      <c r="AO9" s="314">
        <v>4171740</v>
      </c>
      <c r="AP9" s="314">
        <v>113736</v>
      </c>
      <c r="AQ9" s="315">
        <v>83474</v>
      </c>
      <c r="AR9" s="316">
        <v>36.299999999999997</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529</v>
      </c>
      <c r="AL10" s="1216"/>
      <c r="AM10" s="1216"/>
      <c r="AN10" s="1217"/>
      <c r="AO10" s="317">
        <v>564923</v>
      </c>
      <c r="AP10" s="317">
        <v>15402</v>
      </c>
      <c r="AQ10" s="318">
        <v>8278</v>
      </c>
      <c r="AR10" s="319">
        <v>86.1</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530</v>
      </c>
      <c r="AL11" s="1216"/>
      <c r="AM11" s="1216"/>
      <c r="AN11" s="1217"/>
      <c r="AO11" s="317">
        <v>112503</v>
      </c>
      <c r="AP11" s="317">
        <v>3067</v>
      </c>
      <c r="AQ11" s="318">
        <v>1520</v>
      </c>
      <c r="AR11" s="319">
        <v>101.8</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531</v>
      </c>
      <c r="AL12" s="1216"/>
      <c r="AM12" s="1216"/>
      <c r="AN12" s="1217"/>
      <c r="AO12" s="317" t="s">
        <v>532</v>
      </c>
      <c r="AP12" s="317" t="s">
        <v>532</v>
      </c>
      <c r="AQ12" s="318">
        <v>13</v>
      </c>
      <c r="AR12" s="319" t="s">
        <v>532</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533</v>
      </c>
      <c r="AL13" s="1216"/>
      <c r="AM13" s="1216"/>
      <c r="AN13" s="1217"/>
      <c r="AO13" s="317">
        <v>264597</v>
      </c>
      <c r="AP13" s="317">
        <v>7214</v>
      </c>
      <c r="AQ13" s="318">
        <v>2948</v>
      </c>
      <c r="AR13" s="319">
        <v>144.69999999999999</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534</v>
      </c>
      <c r="AL14" s="1216"/>
      <c r="AM14" s="1216"/>
      <c r="AN14" s="1217"/>
      <c r="AO14" s="317">
        <v>20460</v>
      </c>
      <c r="AP14" s="317">
        <v>558</v>
      </c>
      <c r="AQ14" s="318">
        <v>1798</v>
      </c>
      <c r="AR14" s="319">
        <v>-69</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535</v>
      </c>
      <c r="AL15" s="1222"/>
      <c r="AM15" s="1222"/>
      <c r="AN15" s="1223"/>
      <c r="AO15" s="317">
        <v>-249809</v>
      </c>
      <c r="AP15" s="317">
        <v>-6811</v>
      </c>
      <c r="AQ15" s="318">
        <v>-6111</v>
      </c>
      <c r="AR15" s="319">
        <v>11.5</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187</v>
      </c>
      <c r="AL16" s="1222"/>
      <c r="AM16" s="1222"/>
      <c r="AN16" s="1223"/>
      <c r="AO16" s="317">
        <v>4884414</v>
      </c>
      <c r="AP16" s="317">
        <v>133166</v>
      </c>
      <c r="AQ16" s="318">
        <v>91920</v>
      </c>
      <c r="AR16" s="319">
        <v>44.9</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536</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537</v>
      </c>
      <c r="AP20" s="326" t="s">
        <v>538</v>
      </c>
      <c r="AQ20" s="327" t="s">
        <v>539</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540</v>
      </c>
      <c r="AL21" s="1225"/>
      <c r="AM21" s="1225"/>
      <c r="AN21" s="1226"/>
      <c r="AO21" s="330">
        <v>10.5</v>
      </c>
      <c r="AP21" s="331">
        <v>8.52</v>
      </c>
      <c r="AQ21" s="332">
        <v>1.98</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541</v>
      </c>
      <c r="AL22" s="1225"/>
      <c r="AM22" s="1225"/>
      <c r="AN22" s="1226"/>
      <c r="AO22" s="335">
        <v>97.2</v>
      </c>
      <c r="AP22" s="336">
        <v>97.5</v>
      </c>
      <c r="AQ22" s="337">
        <v>-0.3</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542</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543</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544</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523</v>
      </c>
      <c r="AP30" s="305"/>
      <c r="AQ30" s="306" t="s">
        <v>524</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525</v>
      </c>
      <c r="AQ31" s="312" t="s">
        <v>526</v>
      </c>
      <c r="AR31" s="313" t="s">
        <v>527</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545</v>
      </c>
      <c r="AL32" s="1219"/>
      <c r="AM32" s="1219"/>
      <c r="AN32" s="1220"/>
      <c r="AO32" s="345">
        <v>2492482</v>
      </c>
      <c r="AP32" s="345">
        <v>67954</v>
      </c>
      <c r="AQ32" s="346">
        <v>52518</v>
      </c>
      <c r="AR32" s="347">
        <v>29.4</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546</v>
      </c>
      <c r="AL33" s="1219"/>
      <c r="AM33" s="1219"/>
      <c r="AN33" s="1220"/>
      <c r="AO33" s="345" t="s">
        <v>532</v>
      </c>
      <c r="AP33" s="345" t="s">
        <v>532</v>
      </c>
      <c r="AQ33" s="346" t="s">
        <v>532</v>
      </c>
      <c r="AR33" s="347" t="s">
        <v>532</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547</v>
      </c>
      <c r="AL34" s="1219"/>
      <c r="AM34" s="1219"/>
      <c r="AN34" s="1220"/>
      <c r="AO34" s="345" t="s">
        <v>532</v>
      </c>
      <c r="AP34" s="345" t="s">
        <v>532</v>
      </c>
      <c r="AQ34" s="346">
        <v>24</v>
      </c>
      <c r="AR34" s="347" t="s">
        <v>532</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548</v>
      </c>
      <c r="AL35" s="1219"/>
      <c r="AM35" s="1219"/>
      <c r="AN35" s="1220"/>
      <c r="AO35" s="345">
        <v>1387037</v>
      </c>
      <c r="AP35" s="345">
        <v>37816</v>
      </c>
      <c r="AQ35" s="346">
        <v>18573</v>
      </c>
      <c r="AR35" s="347">
        <v>103.6</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549</v>
      </c>
      <c r="AL36" s="1219"/>
      <c r="AM36" s="1219"/>
      <c r="AN36" s="1220"/>
      <c r="AO36" s="345">
        <v>225807</v>
      </c>
      <c r="AP36" s="345">
        <v>6156</v>
      </c>
      <c r="AQ36" s="346">
        <v>2920</v>
      </c>
      <c r="AR36" s="347">
        <v>110.8</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550</v>
      </c>
      <c r="AL37" s="1219"/>
      <c r="AM37" s="1219"/>
      <c r="AN37" s="1220"/>
      <c r="AO37" s="345" t="s">
        <v>532</v>
      </c>
      <c r="AP37" s="345" t="s">
        <v>532</v>
      </c>
      <c r="AQ37" s="346">
        <v>483</v>
      </c>
      <c r="AR37" s="347" t="s">
        <v>532</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551</v>
      </c>
      <c r="AL38" s="1228"/>
      <c r="AM38" s="1228"/>
      <c r="AN38" s="1229"/>
      <c r="AO38" s="348">
        <v>710</v>
      </c>
      <c r="AP38" s="348">
        <v>19</v>
      </c>
      <c r="AQ38" s="349">
        <v>1</v>
      </c>
      <c r="AR38" s="337">
        <v>1800</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552</v>
      </c>
      <c r="AL39" s="1228"/>
      <c r="AM39" s="1228"/>
      <c r="AN39" s="1229"/>
      <c r="AO39" s="345">
        <v>-57799</v>
      </c>
      <c r="AP39" s="345">
        <v>-1576</v>
      </c>
      <c r="AQ39" s="346">
        <v>-4335</v>
      </c>
      <c r="AR39" s="347">
        <v>-63.6</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553</v>
      </c>
      <c r="AL40" s="1219"/>
      <c r="AM40" s="1219"/>
      <c r="AN40" s="1220"/>
      <c r="AO40" s="345">
        <v>-3379145</v>
      </c>
      <c r="AP40" s="345">
        <v>-92128</v>
      </c>
      <c r="AQ40" s="346">
        <v>-49481</v>
      </c>
      <c r="AR40" s="347">
        <v>86.2</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300</v>
      </c>
      <c r="AL41" s="1231"/>
      <c r="AM41" s="1231"/>
      <c r="AN41" s="1232"/>
      <c r="AO41" s="345">
        <v>669092</v>
      </c>
      <c r="AP41" s="345">
        <v>18242</v>
      </c>
      <c r="AQ41" s="346">
        <v>20703</v>
      </c>
      <c r="AR41" s="347">
        <v>-11.9</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554</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555</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556</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523</v>
      </c>
      <c r="AN49" s="1235" t="s">
        <v>557</v>
      </c>
      <c r="AO49" s="1236"/>
      <c r="AP49" s="1236"/>
      <c r="AQ49" s="1236"/>
      <c r="AR49" s="1237"/>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558</v>
      </c>
      <c r="AO50" s="362" t="s">
        <v>559</v>
      </c>
      <c r="AP50" s="363" t="s">
        <v>560</v>
      </c>
      <c r="AQ50" s="364" t="s">
        <v>561</v>
      </c>
      <c r="AR50" s="365" t="s">
        <v>562</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563</v>
      </c>
      <c r="AL51" s="358"/>
      <c r="AM51" s="366">
        <v>2469075</v>
      </c>
      <c r="AN51" s="367">
        <v>62743</v>
      </c>
      <c r="AO51" s="368">
        <v>-18.100000000000001</v>
      </c>
      <c r="AP51" s="369">
        <v>65876</v>
      </c>
      <c r="AQ51" s="370">
        <v>-19.399999999999999</v>
      </c>
      <c r="AR51" s="371">
        <v>1.3</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564</v>
      </c>
      <c r="AM52" s="374">
        <v>1826252</v>
      </c>
      <c r="AN52" s="375">
        <v>46408</v>
      </c>
      <c r="AO52" s="376">
        <v>-11.9</v>
      </c>
      <c r="AP52" s="377">
        <v>36484</v>
      </c>
      <c r="AQ52" s="378">
        <v>-3.8</v>
      </c>
      <c r="AR52" s="379">
        <v>-8.1</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565</v>
      </c>
      <c r="AL53" s="358"/>
      <c r="AM53" s="366">
        <v>3015899</v>
      </c>
      <c r="AN53" s="367">
        <v>77993</v>
      </c>
      <c r="AO53" s="368">
        <v>24.3</v>
      </c>
      <c r="AP53" s="369">
        <v>68468</v>
      </c>
      <c r="AQ53" s="370">
        <v>3.9</v>
      </c>
      <c r="AR53" s="371">
        <v>20.399999999999999</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564</v>
      </c>
      <c r="AM54" s="374">
        <v>1788214</v>
      </c>
      <c r="AN54" s="375">
        <v>46244</v>
      </c>
      <c r="AO54" s="376">
        <v>-0.4</v>
      </c>
      <c r="AP54" s="377">
        <v>34140</v>
      </c>
      <c r="AQ54" s="378">
        <v>-6.4</v>
      </c>
      <c r="AR54" s="379">
        <v>6</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566</v>
      </c>
      <c r="AL55" s="358"/>
      <c r="AM55" s="366">
        <v>2882340</v>
      </c>
      <c r="AN55" s="367">
        <v>75825</v>
      </c>
      <c r="AO55" s="368">
        <v>-2.8</v>
      </c>
      <c r="AP55" s="369">
        <v>69729</v>
      </c>
      <c r="AQ55" s="370">
        <v>1.8</v>
      </c>
      <c r="AR55" s="371">
        <v>-4.5999999999999996</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564</v>
      </c>
      <c r="AM56" s="374">
        <v>2092604</v>
      </c>
      <c r="AN56" s="375">
        <v>55050</v>
      </c>
      <c r="AO56" s="376">
        <v>19</v>
      </c>
      <c r="AP56" s="377">
        <v>38908</v>
      </c>
      <c r="AQ56" s="378">
        <v>14</v>
      </c>
      <c r="AR56" s="379">
        <v>5</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567</v>
      </c>
      <c r="AL57" s="358"/>
      <c r="AM57" s="366">
        <v>2806752</v>
      </c>
      <c r="AN57" s="367">
        <v>75186</v>
      </c>
      <c r="AO57" s="368">
        <v>-0.8</v>
      </c>
      <c r="AP57" s="369">
        <v>74581</v>
      </c>
      <c r="AQ57" s="370">
        <v>7</v>
      </c>
      <c r="AR57" s="371">
        <v>-7.8</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564</v>
      </c>
      <c r="AM58" s="374">
        <v>2278296</v>
      </c>
      <c r="AN58" s="375">
        <v>61030</v>
      </c>
      <c r="AO58" s="376">
        <v>10.9</v>
      </c>
      <c r="AP58" s="377">
        <v>41563</v>
      </c>
      <c r="AQ58" s="378">
        <v>6.8</v>
      </c>
      <c r="AR58" s="379">
        <v>4.0999999999999996</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568</v>
      </c>
      <c r="AL59" s="358"/>
      <c r="AM59" s="366">
        <v>2249181</v>
      </c>
      <c r="AN59" s="367">
        <v>61321</v>
      </c>
      <c r="AO59" s="368">
        <v>-18.399999999999999</v>
      </c>
      <c r="AP59" s="369">
        <v>76347</v>
      </c>
      <c r="AQ59" s="370">
        <v>2.4</v>
      </c>
      <c r="AR59" s="371">
        <v>-20.8</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564</v>
      </c>
      <c r="AM60" s="374">
        <v>1383827</v>
      </c>
      <c r="AN60" s="375">
        <v>37728</v>
      </c>
      <c r="AO60" s="376">
        <v>-38.200000000000003</v>
      </c>
      <c r="AP60" s="377">
        <v>41762</v>
      </c>
      <c r="AQ60" s="378">
        <v>0.5</v>
      </c>
      <c r="AR60" s="379">
        <v>-38.700000000000003</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569</v>
      </c>
      <c r="AL61" s="380"/>
      <c r="AM61" s="381">
        <v>2684649</v>
      </c>
      <c r="AN61" s="382">
        <v>70614</v>
      </c>
      <c r="AO61" s="383">
        <v>-3.2</v>
      </c>
      <c r="AP61" s="384">
        <v>71000</v>
      </c>
      <c r="AQ61" s="385">
        <v>-0.9</v>
      </c>
      <c r="AR61" s="371">
        <v>-2.2999999999999998</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564</v>
      </c>
      <c r="AM62" s="374">
        <v>1873839</v>
      </c>
      <c r="AN62" s="375">
        <v>49292</v>
      </c>
      <c r="AO62" s="376">
        <v>-4.0999999999999996</v>
      </c>
      <c r="AP62" s="377">
        <v>38571</v>
      </c>
      <c r="AQ62" s="378">
        <v>2.2000000000000002</v>
      </c>
      <c r="AR62" s="379">
        <v>-6.3</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rh6wAVC0zXKqC1MsqXQNGON45wztxfK0gkuoeZCFJa8UxTmrzbu5O/JmpvSeAO6+TSeLRrMGH2T5IM1n54vOCg==" saltValue="+nAJjEiBsvLnL0JYt3O4eg=="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571</v>
      </c>
    </row>
    <row r="120" spans="125:125" ht="13.5" hidden="1" customHeight="1" x14ac:dyDescent="0.15"/>
    <row r="121" spans="125:125" ht="13.5" hidden="1" customHeight="1" x14ac:dyDescent="0.15">
      <c r="DU121" s="292"/>
    </row>
  </sheetData>
  <sheetProtection algorithmName="SHA-512" hashValue="jpbIfr7k6TwL72FBPCgT6iDj9r2sP/DL8bzJCt+iDO0asVvm89SrqUJbhksows33So2M0PDBT8A4DYugAjFk5g==" saltValue="bycovneqdnykJDzLGdApv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572</v>
      </c>
    </row>
  </sheetData>
  <sheetProtection algorithmName="SHA-512" hashValue="1sqOB1QTY6KGE8gL0IuSELSqMKgqwzAV5zjaUyjSFo9Bqisa5fSIWC1aqjHu0HZldM8zmY/3jLHU0676m1ZVcA==" saltValue="uISXz9LkfJiG9S9PF+C3f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573</v>
      </c>
      <c r="G46" s="8" t="s">
        <v>574</v>
      </c>
      <c r="H46" s="8" t="s">
        <v>575</v>
      </c>
      <c r="I46" s="8" t="s">
        <v>576</v>
      </c>
      <c r="J46" s="9" t="s">
        <v>577</v>
      </c>
    </row>
    <row r="47" spans="2:10" ht="57.75" customHeight="1" x14ac:dyDescent="0.15">
      <c r="B47" s="10"/>
      <c r="C47" s="1238" t="s">
        <v>3</v>
      </c>
      <c r="D47" s="1238"/>
      <c r="E47" s="1239"/>
      <c r="F47" s="11">
        <v>20.18</v>
      </c>
      <c r="G47" s="12">
        <v>20.84</v>
      </c>
      <c r="H47" s="12">
        <v>20.99</v>
      </c>
      <c r="I47" s="12">
        <v>18.420000000000002</v>
      </c>
      <c r="J47" s="13">
        <v>19.23</v>
      </c>
    </row>
    <row r="48" spans="2:10" ht="57.75" customHeight="1" x14ac:dyDescent="0.15">
      <c r="B48" s="14"/>
      <c r="C48" s="1240" t="s">
        <v>4</v>
      </c>
      <c r="D48" s="1240"/>
      <c r="E48" s="1241"/>
      <c r="F48" s="15">
        <v>2.92</v>
      </c>
      <c r="G48" s="16">
        <v>3.01</v>
      </c>
      <c r="H48" s="16">
        <v>2.95</v>
      </c>
      <c r="I48" s="16">
        <v>4.0599999999999996</v>
      </c>
      <c r="J48" s="17">
        <v>5.63</v>
      </c>
    </row>
    <row r="49" spans="2:10" ht="57.75" customHeight="1" thickBot="1" x14ac:dyDescent="0.2">
      <c r="B49" s="18"/>
      <c r="C49" s="1242" t="s">
        <v>5</v>
      </c>
      <c r="D49" s="1242"/>
      <c r="E49" s="1243"/>
      <c r="F49" s="19">
        <v>0.12</v>
      </c>
      <c r="G49" s="20">
        <v>2.33</v>
      </c>
      <c r="H49" s="20">
        <v>2.67</v>
      </c>
      <c r="I49" s="20" t="s">
        <v>578</v>
      </c>
      <c r="J49" s="21">
        <v>8.68</v>
      </c>
    </row>
    <row r="50" spans="2:10" ht="13.5" customHeight="1" x14ac:dyDescent="0.15"/>
  </sheetData>
  <sheetProtection algorithmName="SHA-512" hashValue="pEBAUUXNhR/RrSAy2Zs/xiy8crJZYryjobP9HtVf6zkwBuaS3aHjvYarWtKfEB2E+3aJCepGhChdDFpFBrpnaQ==" saltValue="8Gwdm+hlleiS124PdcLG6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2022-03-10T07:16:20Z</cp:lastPrinted>
  <dcterms:created xsi:type="dcterms:W3CDTF">2022-02-02T06:01:52Z</dcterms:created>
  <dcterms:modified xsi:type="dcterms:W3CDTF">2022-09-23T03:20:06Z</dcterms:modified>
  <cp:category/>
</cp:coreProperties>
</file>