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56"/>
  <workbookPr/>
  <mc:AlternateContent xmlns:mc="http://schemas.openxmlformats.org/markup-compatibility/2006">
    <mc:Choice Requires="x15">
      <x15ac:absPath xmlns:x15ac="http://schemas.microsoft.com/office/spreadsheetml/2010/11/ac" url="C:\Users\2231029\Desktop\20220906【作業依頼：920〆】令和２年度財政状況資料集の作成について（2回目）\02県回答\"/>
    </mc:Choice>
  </mc:AlternateContent>
  <xr:revisionPtr revIDLastSave="0" documentId="13_ncr:1_{7C1535C4-EAFD-42F5-8127-7EDF2E7344E7}" xr6:coauthVersionLast="36" xr6:coauthVersionMax="47" xr10:uidLastSave="{00000000-0000-0000-0000-000000000000}"/>
  <bookViews>
    <workbookView xWindow="20370" yWindow="-120" windowWidth="19440" windowHeight="1500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5" i="10"/>
  <c r="AO34" i="10"/>
  <c r="W39"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C39" i="10"/>
  <c r="CO38" i="10"/>
  <c r="BE38" i="10"/>
  <c r="AM38" i="10"/>
  <c r="C38" i="10"/>
  <c r="CO37" i="10"/>
  <c r="BE37" i="10"/>
  <c r="AM37" i="10"/>
  <c r="C37" i="10"/>
  <c r="CO36" i="10"/>
  <c r="BW36" i="10"/>
  <c r="BW37" i="10" s="1"/>
  <c r="BW38" i="10" s="1"/>
  <c r="BW39" i="10" s="1"/>
  <c r="BW40" i="10" s="1"/>
  <c r="BE36" i="10"/>
  <c r="AM36" i="10"/>
  <c r="C36" i="10"/>
  <c r="CO35" i="10"/>
  <c r="BW35" i="10"/>
  <c r="BE35" i="10"/>
  <c r="CO34" i="10"/>
  <c r="BW34" i="10"/>
  <c r="C34" i="10"/>
  <c r="C35" i="10" l="1"/>
  <c r="U34" i="10"/>
  <c r="U35" i="10" s="1"/>
  <c r="U36" i="10" s="1"/>
  <c r="U37" i="10" s="1"/>
  <c r="U38" i="10" s="1"/>
  <c r="U39"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AM34" i="10"/>
  <c r="AM35" i="10" s="1"/>
</calcChain>
</file>

<file path=xl/sharedStrings.xml><?xml version="1.0" encoding="utf-8"?>
<sst xmlns="http://schemas.openxmlformats.org/spreadsheetml/2006/main" count="1137" uniqueCount="608">
  <si>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</si>
  <si>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</si>
  <si>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</si>
  <si>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</si>
  <si>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</si>
  <si>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</si>
  <si>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</si>
  <si>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</si>
  <si>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</si>
  <si>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</si>
  <si>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</si>
  <si>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</si>
  <si>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</si>
  <si>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</si>
  <si>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</si>
  <si>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</si>
  <si>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</si>
  <si>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</si>
  <si>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</si>
  <si>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</si>
  <si>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</si>
  <si>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</si>
  <si>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</si>
  <si>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</si>
  <si>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</si>
  <si>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</si>
  <si>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</si>
  <si>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</si>
  <si>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</si>
  <si>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</si>
  <si>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</si>
  <si>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</si>
  <si>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</si>
  <si>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</si>
  <si>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</si>
  <si>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</si>
  <si>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</si>
  <si>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</si>
  <si>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</si>
  <si>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</si>
  <si>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</si>
  <si>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</si>
  <si>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</si>
  <si>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</si>
  <si>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</si>
  <si>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</si>
  <si>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</si>
  <si>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</si>
  <si>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</si>
  <si>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</si>
  <si>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</si>
  <si>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</si>
  <si>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</si>
  <si>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</si>
  <si>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</si>
  <si>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</si>
  <si>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</si>
  <si>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</si>
  <si>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</si>
  <si>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</si>
  <si>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</si>
  <si>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</si>
  <si>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</si>
  <si>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</si>
  <si>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</si>
  <si>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</si>
  <si>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</si>
  <si>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</si>
  <si>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</si>
  <si>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</si>
  <si>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</si>
  <si>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</si>
  <si>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</si>
  <si>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</si>
  <si>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</si>
  <si>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</si>
  <si>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</si>
  <si>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</si>
  <si>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</si>
  <si>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</si>
  <si>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</si>
  <si>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</si>
  <si>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</si>
  <si>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兵庫県</t>
    <phoneticPr fontId="5"/>
  </si>
  <si>
    <t>市町村類型</t>
    <phoneticPr fontId="5"/>
  </si>
  <si>
    <t>Ⅱ－２</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</si>
  <si>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</si>
  <si>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</si>
  <si>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</si>
  <si>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</si>
  <si>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</si>
  <si>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</si>
  <si>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</si>
  <si>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</si>
  <si>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</si>
  <si>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</si>
  <si>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</si>
  <si>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</si>
  <si>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丹波市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</si>
  <si>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</si>
  <si>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</si>
  <si>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</si>
  <si>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</si>
  <si>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</si>
  <si>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</si>
  <si>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</si>
  <si>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</si>
  <si>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</si>
  <si>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</si>
  <si>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</si>
  <si>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</si>
  <si>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</si>
  <si>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</si>
  <si>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</si>
  <si>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</si>
  <si>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</si>
  <si>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</si>
  <si>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</si>
  <si>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</si>
  <si>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</si>
  <si>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</si>
  <si>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</si>
  <si>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</si>
  <si>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-4.9</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</si>
  <si>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</si>
  <si>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</si>
  <si>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</si>
  <si>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</si>
  <si>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</si>
  <si>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</si>
  <si>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</si>
  <si>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</si>
  <si>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</si>
  <si>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</si>
  <si>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</si>
  <si>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</si>
  <si>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</si>
  <si>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</si>
  <si>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</si>
  <si>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</si>
  <si>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</si>
  <si>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</si>
  <si>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</si>
  <si>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</si>
  <si>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</si>
  <si>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</si>
  <si>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t>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</si>
  <si>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</si>
  <si>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</si>
  <si>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</si>
  <si>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</si>
  <si>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</si>
  <si>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-1.1</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</si>
  <si>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</si>
  <si>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</si>
  <si>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</si>
  <si>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</si>
  <si>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</si>
  <si>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</si>
  <si>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</si>
  <si>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</si>
  <si>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</si>
  <si>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</si>
  <si>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</si>
  <si>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</si>
  <si>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</si>
  <si>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</si>
  <si>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</si>
  <si>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</si>
  <si>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</si>
  <si>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</si>
  <si>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</si>
  <si>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</si>
  <si>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</si>
  <si>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</si>
  <si>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</si>
  <si>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</si>
  <si>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</si>
  <si>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</si>
  <si>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</si>
  <si>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</si>
  <si>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</si>
  <si>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</si>
  <si>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</si>
  <si>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</si>
  <si>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</si>
  <si>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</si>
  <si>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</si>
  <si>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</si>
  <si>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</si>
  <si>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</si>
  <si>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</si>
  <si>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</si>
  <si>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</si>
  <si>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</si>
  <si>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</si>
  <si>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</si>
  <si>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</si>
  <si>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</si>
  <si>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</si>
  <si>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</si>
  <si>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</si>
  <si>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</si>
  <si>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</si>
  <si>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</si>
  <si>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</si>
  <si>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</si>
  <si>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</si>
  <si>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</si>
  <si>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</si>
  <si>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</si>
  <si>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兵庫県丹波市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</si>
  <si>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</si>
  <si>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</si>
  <si>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</si>
  <si>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</si>
  <si>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</si>
  <si>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</si>
  <si>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</si>
  <si>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</si>
  <si>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</si>
  <si>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</si>
  <si>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</si>
  <si>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</si>
  <si>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</si>
  <si>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</si>
  <si>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</si>
  <si>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</si>
  <si>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</si>
  <si>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</si>
  <si>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</si>
  <si>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</si>
  <si>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</si>
  <si>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</si>
  <si>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</si>
  <si>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</si>
  <si>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</si>
  <si>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</si>
  <si>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</si>
  <si>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</si>
  <si>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</si>
  <si>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</si>
  <si>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</si>
  <si>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</si>
  <si>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</si>
  <si>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</si>
  <si>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</si>
  <si>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</si>
  <si>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</si>
  <si>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</si>
  <si>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</si>
  <si>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</si>
  <si>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</si>
  <si>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</si>
  <si>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</si>
  <si>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</si>
  <si>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</si>
  <si>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</si>
  <si>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</si>
  <si>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</si>
  <si>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</si>
  <si>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</si>
  <si>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</si>
  <si>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</si>
  <si>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</si>
  <si>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</si>
  <si>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</si>
  <si>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</si>
  <si>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</si>
  <si>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</si>
  <si>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</si>
  <si>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</si>
  <si>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</si>
  <si>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</si>
  <si>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</si>
  <si>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</si>
  <si>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</si>
  <si>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</si>
  <si>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</si>
  <si>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</si>
  <si>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</si>
  <si>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</si>
  <si>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</si>
  <si>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</si>
  <si>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</si>
  <si>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</si>
  <si>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</si>
  <si>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</si>
  <si>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</si>
  <si>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</si>
  <si>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</si>
  <si>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</si>
  <si>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</si>
  <si>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</si>
  <si>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</si>
  <si>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</si>
  <si>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</si>
  <si>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</si>
  <si>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</si>
  <si>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</si>
  <si>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</si>
  <si>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</si>
  <si>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</si>
  <si>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</si>
  <si>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</si>
  <si>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</si>
  <si>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</si>
  <si>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</si>
  <si>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</si>
  <si>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</si>
  <si>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</si>
  <si>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</si>
  <si>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</si>
  <si>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</si>
  <si>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</si>
  <si>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</si>
  <si>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</si>
  <si>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</si>
  <si>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</si>
  <si>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</si>
  <si>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</si>
  <si>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</si>
  <si>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</si>
  <si>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</si>
  <si>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</si>
  <si>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</si>
  <si>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</si>
  <si>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</si>
  <si>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</si>
  <si>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</si>
  <si>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</si>
  <si>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</si>
  <si>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</si>
  <si>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</si>
  <si>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</si>
  <si>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</si>
  <si>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介護サービス</t>
    <phoneticPr fontId="5"/>
  </si>
  <si>
    <t>被保険者数(人)</t>
  </si>
  <si>
    <t>　積立金</t>
    <phoneticPr fontId="5"/>
  </si>
  <si>
    <t>　うち減収補塡債(特例分)</t>
    <rPh sb="4" eb="5">
      <t>シュウ</t>
    </rPh>
    <rPh sb="9" eb="10">
      <t>トク</t>
    </rPh>
    <rPh sb="10" eb="11">
      <t>レイ</t>
    </rPh>
    <rPh sb="11" eb="12">
      <t>ブン</t>
    </rPh>
    <phoneticPr fontId="16"/>
  </si>
  <si>
    <t>その他</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</si>
  <si>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</si>
  <si>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</si>
  <si>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</si>
  <si>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</si>
  <si>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</si>
  <si>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</si>
  <si>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</si>
  <si>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</si>
  <si>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</si>
  <si>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</si>
  <si>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</si>
  <si>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</si>
  <si>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</si>
  <si>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</si>
  <si>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</si>
  <si>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</si>
  <si>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</si>
  <si>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</si>
  <si>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</si>
  <si>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</si>
  <si>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</si>
  <si>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</si>
  <si>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</si>
  <si>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</si>
  <si>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兵庫県丹波市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</si>
  <si>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</si>
  <si>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</si>
  <si>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</si>
  <si>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</si>
  <si>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</si>
  <si>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</si>
  <si>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</si>
  <si>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</si>
  <si>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</si>
  <si>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</si>
  <si>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</si>
  <si>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</si>
  <si>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</si>
  <si>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</si>
  <si>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</si>
  <si>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</si>
  <si>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</si>
  <si>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</si>
  <si>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</si>
  <si>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</si>
  <si>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看護専門学校特別会計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</si>
  <si>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</si>
  <si>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</si>
  <si>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</si>
  <si>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</si>
  <si>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</si>
  <si>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</si>
  <si>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</si>
  <si>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</si>
  <si>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</si>
  <si>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</si>
  <si>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</si>
  <si>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</si>
  <si>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</si>
  <si>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国民健康保険特別会計事業勘定</t>
    <phoneticPr fontId="5"/>
  </si>
  <si>
    <t>国民健康保険特別会計直診勘定</t>
    <phoneticPr fontId="5"/>
  </si>
  <si>
    <t>介護保険特別会計保険事業勘定</t>
    <phoneticPr fontId="5"/>
  </si>
  <si>
    <t>後期高齢者医療特別会計</t>
    <phoneticPr fontId="5"/>
  </si>
  <si>
    <t>訪問看護ステーション特別会計</t>
    <phoneticPr fontId="5"/>
  </si>
  <si>
    <t>駐車場特別会計</t>
    <phoneticPr fontId="5"/>
  </si>
  <si>
    <t>水道事業会計</t>
    <phoneticPr fontId="5"/>
  </si>
  <si>
    <t>法適用企業</t>
    <phoneticPr fontId="5"/>
  </si>
  <si>
    <t>下水道事業会計</t>
    <phoneticPr fontId="5"/>
  </si>
  <si>
    <t>地方卸売市場特別会計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</si>
  <si>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</si>
  <si>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</si>
  <si>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</si>
  <si>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</si>
  <si>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</si>
  <si>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</si>
  <si>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</si>
  <si>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</si>
  <si>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</si>
  <si>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</si>
  <si>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</si>
  <si>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</si>
  <si>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</si>
  <si>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</si>
  <si>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</si>
  <si>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</si>
  <si>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</si>
  <si>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</si>
  <si>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</si>
  <si>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</si>
  <si>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</si>
  <si>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</si>
  <si>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</si>
  <si>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</si>
  <si>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</si>
  <si>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</si>
  <si>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</si>
  <si>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</si>
  <si>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</si>
  <si>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</si>
  <si>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</si>
  <si>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</si>
  <si>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</si>
  <si>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</si>
  <si>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</si>
  <si>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</si>
  <si>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</si>
  <si>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</si>
  <si>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</si>
  <si>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</si>
  <si>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</si>
  <si>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</si>
  <si>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</si>
  <si>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</si>
  <si>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</si>
  <si>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</si>
  <si>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</si>
  <si>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</si>
  <si>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</si>
  <si>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</si>
  <si>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</si>
  <si>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</si>
  <si>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</si>
  <si>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</si>
  <si>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</si>
  <si>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</si>
  <si>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</si>
  <si>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</si>
  <si>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</si>
  <si>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</si>
  <si>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</si>
  <si>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</si>
  <si>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</si>
  <si>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</si>
  <si>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</si>
  <si>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国民健康保険特別会計直診勘定</t>
    <phoneticPr fontId="5"/>
  </si>
  <si>
    <t>(Ｆ)</t>
    <phoneticPr fontId="5"/>
  </si>
  <si>
    <t>地方卸売市場特別会計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</si>
  <si>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</si>
  <si>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</si>
  <si>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</si>
  <si>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</si>
  <si>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</si>
  <si>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</si>
  <si>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</si>
  <si>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</si>
  <si>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</si>
  <si>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</si>
  <si>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</si>
  <si>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</si>
  <si>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</si>
  <si>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</si>
  <si>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</si>
  <si>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</si>
  <si>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</si>
  <si>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</si>
  <si>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</si>
  <si>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</si>
  <si>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</si>
  <si>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</si>
  <si>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</si>
  <si>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</si>
  <si>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</si>
  <si>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</si>
  <si>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</si>
  <si>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</si>
  <si>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</si>
  <si>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</si>
  <si>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</si>
  <si>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</si>
  <si>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</si>
  <si>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</si>
  <si>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</si>
  <si>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</si>
  <si>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</si>
  <si>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</si>
  <si>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</si>
  <si>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</si>
  <si>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</si>
  <si>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</si>
  <si>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</si>
  <si>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</si>
  <si>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</si>
  <si>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</si>
  <si>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</si>
  <si>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</si>
  <si>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</si>
  <si>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</si>
  <si>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</si>
  <si>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</si>
  <si>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</si>
  <si>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</si>
  <si>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</si>
  <si>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</si>
  <si>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</si>
  <si>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</si>
  <si>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</si>
  <si>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</si>
  <si>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</si>
  <si>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</si>
  <si>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</si>
  <si>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</si>
  <si>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</si>
  <si>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</si>
  <si>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</si>
  <si>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</si>
  <si>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</si>
  <si>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</si>
  <si>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</si>
  <si>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</si>
  <si>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</si>
  <si>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</si>
  <si>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</si>
  <si>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</si>
  <si>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</si>
  <si>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</si>
  <si>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</si>
  <si>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</si>
  <si>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</si>
  <si>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</si>
  <si>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</si>
  <si>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4.53</t>
  </si>
  <si>
    <t>▲ 0.11</t>
  </si>
  <si>
    <t>水道事業会計</t>
  </si>
  <si>
    <t>下水道事業会計</t>
  </si>
  <si>
    <t>一般会計</t>
  </si>
  <si>
    <t>介護保険特別会計保険事業勘定</t>
  </si>
  <si>
    <t>国民健康保険特別会計事業勘定</t>
  </si>
  <si>
    <t>国民健康保険特別会計直診勘定</t>
  </si>
  <si>
    <t>後期高齢者医療特別会計</t>
  </si>
  <si>
    <t>看護専門学校特別会計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</si>
  <si>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</si>
  <si>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</si>
  <si>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</si>
  <si>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</si>
  <si>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</si>
  <si>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</si>
  <si>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</si>
  <si>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</si>
  <si>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地域振興基金</t>
    <rPh sb="0" eb="2">
      <t>チイキ</t>
    </rPh>
    <rPh sb="2" eb="4">
      <t>シンコウ</t>
    </rPh>
    <rPh sb="4" eb="6">
      <t>キキン</t>
    </rPh>
    <phoneticPr fontId="5"/>
  </si>
  <si>
    <t>庁舎整備事業基金</t>
    <rPh sb="0" eb="2">
      <t>チョウシャ</t>
    </rPh>
    <rPh sb="2" eb="4">
      <t>セイビ</t>
    </rPh>
    <rPh sb="4" eb="6">
      <t>ジギョウ</t>
    </rPh>
    <rPh sb="6" eb="8">
      <t>キキン</t>
    </rPh>
    <phoneticPr fontId="5"/>
  </si>
  <si>
    <t>地域づくり基金</t>
    <rPh sb="0" eb="2">
      <t>チイキ</t>
    </rPh>
    <rPh sb="5" eb="7">
      <t>キキン</t>
    </rPh>
    <phoneticPr fontId="5"/>
  </si>
  <si>
    <t>消防防災施設等整備基金</t>
    <rPh sb="0" eb="2">
      <t>ショウボウ</t>
    </rPh>
    <rPh sb="2" eb="4">
      <t>ボウサイ</t>
    </rPh>
    <rPh sb="4" eb="6">
      <t>シセツ</t>
    </rPh>
    <rPh sb="6" eb="7">
      <t>トウ</t>
    </rPh>
    <rPh sb="7" eb="9">
      <t>セイビ</t>
    </rPh>
    <rPh sb="9" eb="11">
      <t>キキン</t>
    </rPh>
    <phoneticPr fontId="5"/>
  </si>
  <si>
    <t>情報基盤整備基金</t>
    <rPh sb="0" eb="2">
      <t>ジョウホウ</t>
    </rPh>
    <rPh sb="2" eb="4">
      <t>キバン</t>
    </rPh>
    <rPh sb="4" eb="6">
      <t>セイビ</t>
    </rPh>
    <rPh sb="6" eb="8">
      <t>キキン</t>
    </rPh>
    <phoneticPr fontId="5"/>
  </si>
  <si>
    <t>-</t>
    <phoneticPr fontId="2"/>
  </si>
  <si>
    <t>氷上多可衛生事務組合</t>
    <rPh sb="0" eb="2">
      <t>ヒカミ</t>
    </rPh>
    <rPh sb="2" eb="4">
      <t>タカ</t>
    </rPh>
    <rPh sb="4" eb="6">
      <t>エイセイ</t>
    </rPh>
    <rPh sb="6" eb="8">
      <t>ジム</t>
    </rPh>
    <rPh sb="8" eb="10">
      <t>クミアイ</t>
    </rPh>
    <phoneticPr fontId="2"/>
  </si>
  <si>
    <t>兵庫県市町村職員退職手当組合</t>
    <rPh sb="0" eb="3">
      <t>ヒョウゴケン</t>
    </rPh>
    <rPh sb="3" eb="6">
      <t>シチョウソン</t>
    </rPh>
    <rPh sb="6" eb="8">
      <t>ショクイン</t>
    </rPh>
    <rPh sb="8" eb="10">
      <t>タイショク</t>
    </rPh>
    <rPh sb="10" eb="12">
      <t>テアテ</t>
    </rPh>
    <rPh sb="12" eb="14">
      <t>クミアイ</t>
    </rPh>
    <phoneticPr fontId="2"/>
  </si>
  <si>
    <t>兵庫県市町交通災害共済組合</t>
    <rPh sb="0" eb="3">
      <t>ヒョウゴケン</t>
    </rPh>
    <rPh sb="3" eb="5">
      <t>シチョウ</t>
    </rPh>
    <rPh sb="5" eb="7">
      <t>コウツウ</t>
    </rPh>
    <rPh sb="7" eb="9">
      <t>サイガイ</t>
    </rPh>
    <rPh sb="9" eb="11">
      <t>キョウサイ</t>
    </rPh>
    <rPh sb="11" eb="13">
      <t>クミアイ</t>
    </rPh>
    <phoneticPr fontId="2"/>
  </si>
  <si>
    <t>兵庫県町議会議員公務災害補償組合</t>
    <rPh sb="0" eb="3">
      <t>ヒョウゴケン</t>
    </rPh>
    <rPh sb="3" eb="6">
      <t>チョウギカイ</t>
    </rPh>
    <rPh sb="6" eb="8">
      <t>ギイン</t>
    </rPh>
    <rPh sb="8" eb="10">
      <t>コウム</t>
    </rPh>
    <rPh sb="10" eb="12">
      <t>サイガイ</t>
    </rPh>
    <rPh sb="12" eb="14">
      <t>ホショウ</t>
    </rPh>
    <rPh sb="14" eb="16">
      <t>クミアイ</t>
    </rPh>
    <phoneticPr fontId="2"/>
  </si>
  <si>
    <t>丹波少年自然の家事務組合</t>
    <rPh sb="0" eb="2">
      <t>タンバ</t>
    </rPh>
    <rPh sb="2" eb="4">
      <t>ショウネン</t>
    </rPh>
    <rPh sb="4" eb="6">
      <t>シゼン</t>
    </rPh>
    <rPh sb="7" eb="8">
      <t>イエ</t>
    </rPh>
    <rPh sb="8" eb="10">
      <t>ジム</t>
    </rPh>
    <rPh sb="10" eb="12">
      <t>クミアイ</t>
    </rPh>
    <phoneticPr fontId="2"/>
  </si>
  <si>
    <t>兵庫県後期高齢者医療広域連合（一般会計）</t>
    <rPh sb="0" eb="3">
      <t>ヒョウゴケン</t>
    </rPh>
    <rPh sb="3" eb="5">
      <t>コウキ</t>
    </rPh>
    <rPh sb="5" eb="8">
      <t>コウレイシャ</t>
    </rPh>
    <rPh sb="8" eb="10">
      <t>イリョウ</t>
    </rPh>
    <rPh sb="10" eb="12">
      <t>コウイキ</t>
    </rPh>
    <rPh sb="12" eb="14">
      <t>レンゴウ</t>
    </rPh>
    <rPh sb="15" eb="17">
      <t>イッパン</t>
    </rPh>
    <rPh sb="17" eb="19">
      <t>カイケイ</t>
    </rPh>
    <phoneticPr fontId="2"/>
  </si>
  <si>
    <t>兵庫県後期高齢者医療広域連合（特別会計）</t>
    <rPh sb="0" eb="3">
      <t>ヒョウゴケン</t>
    </rPh>
    <rPh sb="3" eb="5">
      <t>コウキ</t>
    </rPh>
    <rPh sb="5" eb="8">
      <t>コウレイシャ</t>
    </rPh>
    <rPh sb="8" eb="10">
      <t>イリョウ</t>
    </rPh>
    <rPh sb="10" eb="12">
      <t>コウイキ</t>
    </rPh>
    <rPh sb="12" eb="14">
      <t>レンゴウ</t>
    </rPh>
    <rPh sb="15" eb="17">
      <t>トクベツ</t>
    </rPh>
    <rPh sb="17" eb="19">
      <t>カイケイ</t>
    </rPh>
    <phoneticPr fontId="2"/>
  </si>
  <si>
    <t>兵庫丹波の森協会</t>
    <rPh sb="0" eb="2">
      <t>ヒョウゴ</t>
    </rPh>
    <rPh sb="2" eb="4">
      <t>タンバ</t>
    </rPh>
    <rPh sb="5" eb="6">
      <t>モリ</t>
    </rPh>
    <rPh sb="6" eb="8">
      <t>キョウカイ</t>
    </rPh>
    <phoneticPr fontId="2"/>
  </si>
  <si>
    <t>タンバンベルグ</t>
    <phoneticPr fontId="2"/>
  </si>
  <si>
    <t>まちづくり柏原</t>
    <rPh sb="5" eb="7">
      <t>カイバラ</t>
    </rPh>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</si>
  <si>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</si>
  <si>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</si>
  <si>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</si>
  <si>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</si>
  <si>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地方債の新規発行の抑制などにより、将来負担比率は減少傾向にある。有形固定資産減価償却率は類似団体内平均値より低くなっているが、本市では築30年以上を経過する施設が約35％を占めているため、老朽化が進行し、さらなる上昇が見込まれる。今後も、公共施設等総合管理計画に基づき、施設の統廃合や施設自体の必要性を検討するなど、保有施設の総量縮減を計画的かつ着実に推進する必要がある。</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</si>
  <si>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</si>
  <si>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</si>
  <si>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</si>
  <si>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</si>
  <si>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</si>
  <si>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</si>
  <si>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及び実質公債費比率ともに、類似団体内平均値を下回っている。引き続き、事業実施の適正化を図ることにより、地方債の新規発行抑制に努め、将来の負担を軽減できるよう適正な財政運営に努めていく必要がある。
　なお、将来負担比率は比率がマイナスとなり、将来負担が生じていないため、「-」で表記している。</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</si>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</sst>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7" xfId="11" applyNumberFormat="1" applyFon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A9F33DC4-DBFC-455C-9A82-D4CFAD23556A}"/>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57295</c:v>
                </c:pt>
                <c:pt idx="1">
                  <c:v>54110</c:v>
                </c:pt>
                <c:pt idx="2">
                  <c:v>54684</c:v>
                </c:pt>
                <c:pt idx="3">
                  <c:v>62383</c:v>
                </c:pt>
                <c:pt idx="4">
                  <c:v>63812</c:v>
                </c:pt>
              </c:numCache>
            </c:numRef>
          </c:val>
          <c:smooth val="0"/>
          <c:extLst>
            <c:ext xmlns:c16="http://schemas.microsoft.com/office/drawing/2014/chart" uri="{C3380CC4-5D6E-409C-BE32-E72D297353CC}">
              <c16:uniqueId val="{00000000-B936-430B-B3DC-0277D5B9E770}"/>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95079</c:v>
                </c:pt>
                <c:pt idx="1">
                  <c:v>63007</c:v>
                </c:pt>
                <c:pt idx="2">
                  <c:v>118948</c:v>
                </c:pt>
                <c:pt idx="3">
                  <c:v>68379</c:v>
                </c:pt>
                <c:pt idx="4">
                  <c:v>47325</c:v>
                </c:pt>
              </c:numCache>
            </c:numRef>
          </c:val>
          <c:smooth val="0"/>
          <c:extLst>
            <c:ext xmlns:c16="http://schemas.microsoft.com/office/drawing/2014/chart" uri="{C3380CC4-5D6E-409C-BE32-E72D297353CC}">
              <c16:uniqueId val="{00000001-B936-430B-B3DC-0277D5B9E770}"/>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8.19</c:v>
                </c:pt>
                <c:pt idx="1">
                  <c:v>5.83</c:v>
                </c:pt>
                <c:pt idx="2">
                  <c:v>6.56</c:v>
                </c:pt>
                <c:pt idx="3">
                  <c:v>5.73</c:v>
                </c:pt>
                <c:pt idx="4">
                  <c:v>7.98</c:v>
                </c:pt>
              </c:numCache>
            </c:numRef>
          </c:val>
          <c:extLst>
            <c:ext xmlns:c16="http://schemas.microsoft.com/office/drawing/2014/chart" uri="{C3380CC4-5D6E-409C-BE32-E72D297353CC}">
              <c16:uniqueId val="{00000000-9716-4AB9-A82F-74EC44E0FFDD}"/>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23.39</c:v>
                </c:pt>
                <c:pt idx="1">
                  <c:v>24.02</c:v>
                </c:pt>
                <c:pt idx="2">
                  <c:v>23.13</c:v>
                </c:pt>
                <c:pt idx="3">
                  <c:v>25.81</c:v>
                </c:pt>
                <c:pt idx="4">
                  <c:v>26.83</c:v>
                </c:pt>
              </c:numCache>
            </c:numRef>
          </c:val>
          <c:extLst>
            <c:ext xmlns:c16="http://schemas.microsoft.com/office/drawing/2014/chart" uri="{C3380CC4-5D6E-409C-BE32-E72D297353CC}">
              <c16:uniqueId val="{00000001-9716-4AB9-A82F-74EC44E0FFDD}"/>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-4.53</c:v>
                </c:pt>
                <c:pt idx="1">
                  <c:v>-0.11</c:v>
                </c:pt>
                <c:pt idx="2">
                  <c:v>1.42</c:v>
                </c:pt>
                <c:pt idx="3">
                  <c:v>1.76</c:v>
                </c:pt>
                <c:pt idx="4">
                  <c:v>2.12</c:v>
                </c:pt>
              </c:numCache>
            </c:numRef>
          </c:val>
          <c:smooth val="0"/>
          <c:extLst>
            <c:ext xmlns:c16="http://schemas.microsoft.com/office/drawing/2014/chart" uri="{C3380CC4-5D6E-409C-BE32-E72D297353CC}">
              <c16:uniqueId val="{00000002-9716-4AB9-A82F-74EC44E0FFDD}"/>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0.84</c:v>
                </c:pt>
                <c:pt idx="2">
                  <c:v>#N/A</c:v>
                </c:pt>
                <c:pt idx="3">
                  <c:v>0.84</c:v>
                </c:pt>
                <c:pt idx="4">
                  <c:v>#N/A</c:v>
                </c:pt>
                <c:pt idx="5">
                  <c:v>0.82</c:v>
                </c:pt>
                <c:pt idx="6">
                  <c:v>#N/A</c:v>
                </c:pt>
                <c:pt idx="7">
                  <c:v>0.78</c:v>
                </c:pt>
                <c:pt idx="8">
                  <c:v>#N/A</c:v>
                </c:pt>
                <c:pt idx="9">
                  <c:v>0.01</c:v>
                </c:pt>
              </c:numCache>
            </c:numRef>
          </c:val>
          <c:extLst>
            <c:ext xmlns:c16="http://schemas.microsoft.com/office/drawing/2014/chart" uri="{C3380CC4-5D6E-409C-BE32-E72D297353CC}">
              <c16:uniqueId val="{00000000-F375-4F45-8C4E-C01A6B7D1D7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F375-4F45-8C4E-C01A6B7D1D7A}"/>
            </c:ext>
          </c:extLst>
        </c:ser>
        <c:ser>
          <c:idx val="2"/>
          <c:order val="2"/>
          <c:tx>
            <c:strRef>
              <c:f>データシート!$A$29</c:f>
              <c:strCache>
                <c:ptCount val="1"/>
                <c:pt idx="0">
                  <c:v>看護専門学校特別会計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#N/A</c:v>
                </c:pt>
                <c:pt idx="1">
                  <c:v>0.06</c:v>
                </c:pt>
                <c:pt idx="2">
                  <c:v>#N/A</c:v>
                </c:pt>
                <c:pt idx="3">
                  <c:v>0.06</c:v>
                </c:pt>
                <c:pt idx="4">
                  <c:v>#N/A</c:v>
                </c:pt>
                <c:pt idx="5">
                  <c:v>0.06</c:v>
                </c:pt>
                <c:pt idx="6">
                  <c:v>#N/A</c:v>
                </c:pt>
                <c:pt idx="7">
                  <c:v>0.06</c:v>
                </c:pt>
                <c:pt idx="8">
                  <c:v>#N/A</c:v>
                </c:pt>
                <c:pt idx="9">
                  <c:v>0.06</c:v>
                </c:pt>
              </c:numCache>
            </c:numRef>
          </c:val>
          <c:extLst>
            <c:ext xmlns:c16="http://schemas.microsoft.com/office/drawing/2014/chart" uri="{C3380CC4-5D6E-409C-BE32-E72D297353CC}">
              <c16:uniqueId val="{00000002-F375-4F45-8C4E-C01A6B7D1D7A}"/>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0.08</c:v>
                </c:pt>
                <c:pt idx="2">
                  <c:v>#N/A</c:v>
                </c:pt>
                <c:pt idx="3">
                  <c:v>0.08</c:v>
                </c:pt>
                <c:pt idx="4">
                  <c:v>#N/A</c:v>
                </c:pt>
                <c:pt idx="5">
                  <c:v>0.12</c:v>
                </c:pt>
                <c:pt idx="6">
                  <c:v>#N/A</c:v>
                </c:pt>
                <c:pt idx="7">
                  <c:v>0.09</c:v>
                </c:pt>
                <c:pt idx="8">
                  <c:v>#N/A</c:v>
                </c:pt>
                <c:pt idx="9">
                  <c:v>0.08</c:v>
                </c:pt>
              </c:numCache>
            </c:numRef>
          </c:val>
          <c:extLst>
            <c:ext xmlns:c16="http://schemas.microsoft.com/office/drawing/2014/chart" uri="{C3380CC4-5D6E-409C-BE32-E72D297353CC}">
              <c16:uniqueId val="{00000003-F375-4F45-8C4E-C01A6B7D1D7A}"/>
            </c:ext>
          </c:extLst>
        </c:ser>
        <c:ser>
          <c:idx val="4"/>
          <c:order val="4"/>
          <c:tx>
            <c:strRef>
              <c:f>データシート!$A$31</c:f>
              <c:strCache>
                <c:ptCount val="1"/>
                <c:pt idx="0">
                  <c:v>国民健康保険特別会計直診勘定</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0.1</c:v>
                </c:pt>
                <c:pt idx="2">
                  <c:v>#N/A</c:v>
                </c:pt>
                <c:pt idx="3">
                  <c:v>0.12</c:v>
                </c:pt>
                <c:pt idx="4">
                  <c:v>#N/A</c:v>
                </c:pt>
                <c:pt idx="5">
                  <c:v>0.08</c:v>
                </c:pt>
                <c:pt idx="6">
                  <c:v>#N/A</c:v>
                </c:pt>
                <c:pt idx="7">
                  <c:v>7.0000000000000007E-2</c:v>
                </c:pt>
                <c:pt idx="8">
                  <c:v>#N/A</c:v>
                </c:pt>
                <c:pt idx="9">
                  <c:v>0.09</c:v>
                </c:pt>
              </c:numCache>
            </c:numRef>
          </c:val>
          <c:extLst>
            <c:ext xmlns:c16="http://schemas.microsoft.com/office/drawing/2014/chart" uri="{C3380CC4-5D6E-409C-BE32-E72D297353CC}">
              <c16:uniqueId val="{00000004-F375-4F45-8C4E-C01A6B7D1D7A}"/>
            </c:ext>
          </c:extLst>
        </c:ser>
        <c:ser>
          <c:idx val="5"/>
          <c:order val="5"/>
          <c:tx>
            <c:strRef>
              <c:f>データシート!$A$32</c:f>
              <c:strCache>
                <c:ptCount val="1"/>
                <c:pt idx="0">
                  <c:v>国民健康保険特別会計事業勘定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2.38</c:v>
                </c:pt>
                <c:pt idx="2">
                  <c:v>#N/A</c:v>
                </c:pt>
                <c:pt idx="3">
                  <c:v>2.69</c:v>
                </c:pt>
                <c:pt idx="4">
                  <c:v>#N/A</c:v>
                </c:pt>
                <c:pt idx="5">
                  <c:v>0.77</c:v>
                </c:pt>
                <c:pt idx="6">
                  <c:v>#N/A</c:v>
                </c:pt>
                <c:pt idx="7">
                  <c:v>0.46</c:v>
                </c:pt>
                <c:pt idx="8">
                  <c:v>#N/A</c:v>
                </c:pt>
                <c:pt idx="9">
                  <c:v>0.62</c:v>
                </c:pt>
              </c:numCache>
            </c:numRef>
          </c:val>
          <c:extLst>
            <c:ext xmlns:c16="http://schemas.microsoft.com/office/drawing/2014/chart" uri="{C3380CC4-5D6E-409C-BE32-E72D297353CC}">
              <c16:uniqueId val="{00000005-F375-4F45-8C4E-C01A6B7D1D7A}"/>
            </c:ext>
          </c:extLst>
        </c:ser>
        <c:ser>
          <c:idx val="6"/>
          <c:order val="6"/>
          <c:tx>
            <c:strRef>
              <c:f>データシート!$A$33</c:f>
              <c:strCache>
                <c:ptCount val="1"/>
                <c:pt idx="0">
                  <c:v>介護保険特別会計保険事業勘定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0.5</c:v>
                </c:pt>
                <c:pt idx="2">
                  <c:v>#N/A</c:v>
                </c:pt>
                <c:pt idx="3">
                  <c:v>0.73</c:v>
                </c:pt>
                <c:pt idx="4">
                  <c:v>#N/A</c:v>
                </c:pt>
                <c:pt idx="5">
                  <c:v>0.83</c:v>
                </c:pt>
                <c:pt idx="6">
                  <c:v>#N/A</c:v>
                </c:pt>
                <c:pt idx="7">
                  <c:v>1.81</c:v>
                </c:pt>
                <c:pt idx="8">
                  <c:v>#N/A</c:v>
                </c:pt>
                <c:pt idx="9">
                  <c:v>1.66</c:v>
                </c:pt>
              </c:numCache>
            </c:numRef>
          </c:val>
          <c:extLst>
            <c:ext xmlns:c16="http://schemas.microsoft.com/office/drawing/2014/chart" uri="{C3380CC4-5D6E-409C-BE32-E72D297353CC}">
              <c16:uniqueId val="{00000006-F375-4F45-8C4E-C01A6B7D1D7A}"/>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8.1300000000000008</c:v>
                </c:pt>
                <c:pt idx="2">
                  <c:v>#N/A</c:v>
                </c:pt>
                <c:pt idx="3">
                  <c:v>5.75</c:v>
                </c:pt>
                <c:pt idx="4">
                  <c:v>#N/A</c:v>
                </c:pt>
                <c:pt idx="5">
                  <c:v>6.5</c:v>
                </c:pt>
                <c:pt idx="6">
                  <c:v>#N/A</c:v>
                </c:pt>
                <c:pt idx="7">
                  <c:v>5.66</c:v>
                </c:pt>
                <c:pt idx="8">
                  <c:v>#N/A</c:v>
                </c:pt>
                <c:pt idx="9">
                  <c:v>7.9</c:v>
                </c:pt>
              </c:numCache>
            </c:numRef>
          </c:val>
          <c:extLst>
            <c:ext xmlns:c16="http://schemas.microsoft.com/office/drawing/2014/chart" uri="{C3380CC4-5D6E-409C-BE32-E72D297353CC}">
              <c16:uniqueId val="{00000007-F375-4F45-8C4E-C01A6B7D1D7A}"/>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10.050000000000001</c:v>
                </c:pt>
                <c:pt idx="2">
                  <c:v>#N/A</c:v>
                </c:pt>
                <c:pt idx="3">
                  <c:v>12.04</c:v>
                </c:pt>
                <c:pt idx="4">
                  <c:v>#N/A</c:v>
                </c:pt>
                <c:pt idx="5">
                  <c:v>13.21</c:v>
                </c:pt>
                <c:pt idx="6">
                  <c:v>#N/A</c:v>
                </c:pt>
                <c:pt idx="7">
                  <c:v>14.31</c:v>
                </c:pt>
                <c:pt idx="8">
                  <c:v>#N/A</c:v>
                </c:pt>
                <c:pt idx="9">
                  <c:v>15.06</c:v>
                </c:pt>
              </c:numCache>
            </c:numRef>
          </c:val>
          <c:extLst>
            <c:ext xmlns:c16="http://schemas.microsoft.com/office/drawing/2014/chart" uri="{C3380CC4-5D6E-409C-BE32-E72D297353CC}">
              <c16:uniqueId val="{00000008-F375-4F45-8C4E-C01A6B7D1D7A}"/>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14.87</c:v>
                </c:pt>
                <c:pt idx="2">
                  <c:v>#N/A</c:v>
                </c:pt>
                <c:pt idx="3">
                  <c:v>16.87</c:v>
                </c:pt>
                <c:pt idx="4">
                  <c:v>#N/A</c:v>
                </c:pt>
                <c:pt idx="5">
                  <c:v>18.04</c:v>
                </c:pt>
                <c:pt idx="6">
                  <c:v>#N/A</c:v>
                </c:pt>
                <c:pt idx="7">
                  <c:v>18.29</c:v>
                </c:pt>
                <c:pt idx="8">
                  <c:v>#N/A</c:v>
                </c:pt>
                <c:pt idx="9">
                  <c:v>17.71</c:v>
                </c:pt>
              </c:numCache>
            </c:numRef>
          </c:val>
          <c:extLst>
            <c:ext xmlns:c16="http://schemas.microsoft.com/office/drawing/2014/chart" uri="{C3380CC4-5D6E-409C-BE32-E72D297353CC}">
              <c16:uniqueId val="{00000009-F375-4F45-8C4E-C01A6B7D1D7A}"/>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5295</c:v>
                </c:pt>
                <c:pt idx="5">
                  <c:v>5333</c:v>
                </c:pt>
                <c:pt idx="8">
                  <c:v>5190</c:v>
                </c:pt>
                <c:pt idx="11">
                  <c:v>5277</c:v>
                </c:pt>
                <c:pt idx="14">
                  <c:v>5203</c:v>
                </c:pt>
              </c:numCache>
            </c:numRef>
          </c:val>
          <c:extLst>
            <c:ext xmlns:c16="http://schemas.microsoft.com/office/drawing/2014/chart" uri="{C3380CC4-5D6E-409C-BE32-E72D297353CC}">
              <c16:uniqueId val="{00000000-2CEB-40FB-9BE5-1860ED0B5A9B}"/>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2CEB-40FB-9BE5-1860ED0B5A9B}"/>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42</c:v>
                </c:pt>
                <c:pt idx="3">
                  <c:v>27</c:v>
                </c:pt>
                <c:pt idx="6">
                  <c:v>17</c:v>
                </c:pt>
                <c:pt idx="9">
                  <c:v>3</c:v>
                </c:pt>
                <c:pt idx="12">
                  <c:v>1</c:v>
                </c:pt>
              </c:numCache>
            </c:numRef>
          </c:val>
          <c:extLst>
            <c:ext xmlns:c16="http://schemas.microsoft.com/office/drawing/2014/chart" uri="{C3380CC4-5D6E-409C-BE32-E72D297353CC}">
              <c16:uniqueId val="{00000002-2CEB-40FB-9BE5-1860ED0B5A9B}"/>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0</c:v>
                </c:pt>
                <c:pt idx="3">
                  <c:v>0</c:v>
                </c:pt>
                <c:pt idx="6">
                  <c:v>0</c:v>
                </c:pt>
                <c:pt idx="9">
                  <c:v>5</c:v>
                </c:pt>
                <c:pt idx="12">
                  <c:v>16</c:v>
                </c:pt>
              </c:numCache>
            </c:numRef>
          </c:val>
          <c:extLst>
            <c:ext xmlns:c16="http://schemas.microsoft.com/office/drawing/2014/chart" uri="{C3380CC4-5D6E-409C-BE32-E72D297353CC}">
              <c16:uniqueId val="{00000003-2CEB-40FB-9BE5-1860ED0B5A9B}"/>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2313</c:v>
                </c:pt>
                <c:pt idx="3">
                  <c:v>1991</c:v>
                </c:pt>
                <c:pt idx="6">
                  <c:v>1640</c:v>
                </c:pt>
                <c:pt idx="9">
                  <c:v>1627</c:v>
                </c:pt>
                <c:pt idx="12">
                  <c:v>1507</c:v>
                </c:pt>
              </c:numCache>
            </c:numRef>
          </c:val>
          <c:extLst>
            <c:ext xmlns:c16="http://schemas.microsoft.com/office/drawing/2014/chart" uri="{C3380CC4-5D6E-409C-BE32-E72D297353CC}">
              <c16:uniqueId val="{00000004-2CEB-40FB-9BE5-1860ED0B5A9B}"/>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CEB-40FB-9BE5-1860ED0B5A9B}"/>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2CEB-40FB-9BE5-1860ED0B5A9B}"/>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4206</c:v>
                </c:pt>
                <c:pt idx="3">
                  <c:v>4406</c:v>
                </c:pt>
                <c:pt idx="6">
                  <c:v>4499</c:v>
                </c:pt>
                <c:pt idx="9">
                  <c:v>4573</c:v>
                </c:pt>
                <c:pt idx="12">
                  <c:v>4521</c:v>
                </c:pt>
              </c:numCache>
            </c:numRef>
          </c:val>
          <c:extLst>
            <c:ext xmlns:c16="http://schemas.microsoft.com/office/drawing/2014/chart" uri="{C3380CC4-5D6E-409C-BE32-E72D297353CC}">
              <c16:uniqueId val="{00000007-2CEB-40FB-9BE5-1860ED0B5A9B}"/>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1266</c:v>
                </c:pt>
                <c:pt idx="2">
                  <c:v>#N/A</c:v>
                </c:pt>
                <c:pt idx="3">
                  <c:v>#N/A</c:v>
                </c:pt>
                <c:pt idx="4">
                  <c:v>1091</c:v>
                </c:pt>
                <c:pt idx="5">
                  <c:v>#N/A</c:v>
                </c:pt>
                <c:pt idx="6">
                  <c:v>#N/A</c:v>
                </c:pt>
                <c:pt idx="7">
                  <c:v>966</c:v>
                </c:pt>
                <c:pt idx="8">
                  <c:v>#N/A</c:v>
                </c:pt>
                <c:pt idx="9">
                  <c:v>#N/A</c:v>
                </c:pt>
                <c:pt idx="10">
                  <c:v>931</c:v>
                </c:pt>
                <c:pt idx="11">
                  <c:v>#N/A</c:v>
                </c:pt>
                <c:pt idx="12">
                  <c:v>#N/A</c:v>
                </c:pt>
                <c:pt idx="13">
                  <c:v>842</c:v>
                </c:pt>
                <c:pt idx="14">
                  <c:v>#N/A</c:v>
                </c:pt>
              </c:numCache>
            </c:numRef>
          </c:val>
          <c:smooth val="0"/>
          <c:extLst>
            <c:ext xmlns:c16="http://schemas.microsoft.com/office/drawing/2014/chart" uri="{C3380CC4-5D6E-409C-BE32-E72D297353CC}">
              <c16:uniqueId val="{00000008-2CEB-40FB-9BE5-1860ED0B5A9B}"/>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53613</c:v>
                </c:pt>
                <c:pt idx="5">
                  <c:v>50953</c:v>
                </c:pt>
                <c:pt idx="8">
                  <c:v>50878</c:v>
                </c:pt>
                <c:pt idx="11">
                  <c:v>48949</c:v>
                </c:pt>
                <c:pt idx="14">
                  <c:v>46030</c:v>
                </c:pt>
              </c:numCache>
            </c:numRef>
          </c:val>
          <c:extLst>
            <c:ext xmlns:c16="http://schemas.microsoft.com/office/drawing/2014/chart" uri="{C3380CC4-5D6E-409C-BE32-E72D297353CC}">
              <c16:uniqueId val="{00000000-47F3-4B5B-82FD-1035F64D2ABA}"/>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1057</c:v>
                </c:pt>
                <c:pt idx="5">
                  <c:v>851</c:v>
                </c:pt>
                <c:pt idx="8">
                  <c:v>670</c:v>
                </c:pt>
                <c:pt idx="11">
                  <c:v>565</c:v>
                </c:pt>
                <c:pt idx="14">
                  <c:v>484</c:v>
                </c:pt>
              </c:numCache>
            </c:numRef>
          </c:val>
          <c:extLst>
            <c:ext xmlns:c16="http://schemas.microsoft.com/office/drawing/2014/chart" uri="{C3380CC4-5D6E-409C-BE32-E72D297353CC}">
              <c16:uniqueId val="{00000001-47F3-4B5B-82FD-1035F64D2ABA}"/>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12380</c:v>
                </c:pt>
                <c:pt idx="5">
                  <c:v>12836</c:v>
                </c:pt>
                <c:pt idx="8">
                  <c:v>13143</c:v>
                </c:pt>
                <c:pt idx="11">
                  <c:v>14475</c:v>
                </c:pt>
                <c:pt idx="14">
                  <c:v>14938</c:v>
                </c:pt>
              </c:numCache>
            </c:numRef>
          </c:val>
          <c:extLst>
            <c:ext xmlns:c16="http://schemas.microsoft.com/office/drawing/2014/chart" uri="{C3380CC4-5D6E-409C-BE32-E72D297353CC}">
              <c16:uniqueId val="{00000002-47F3-4B5B-82FD-1035F64D2ABA}"/>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7F3-4B5B-82FD-1035F64D2ABA}"/>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7F3-4B5B-82FD-1035F64D2ABA}"/>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7F3-4B5B-82FD-1035F64D2ABA}"/>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5650</c:v>
                </c:pt>
                <c:pt idx="3">
                  <c:v>5232</c:v>
                </c:pt>
                <c:pt idx="6">
                  <c:v>4968</c:v>
                </c:pt>
                <c:pt idx="9">
                  <c:v>4828</c:v>
                </c:pt>
                <c:pt idx="12">
                  <c:v>4801</c:v>
                </c:pt>
              </c:numCache>
            </c:numRef>
          </c:val>
          <c:extLst>
            <c:ext xmlns:c16="http://schemas.microsoft.com/office/drawing/2014/chart" uri="{C3380CC4-5D6E-409C-BE32-E72D297353CC}">
              <c16:uniqueId val="{00000006-47F3-4B5B-82FD-1035F64D2ABA}"/>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0</c:v>
                </c:pt>
                <c:pt idx="3">
                  <c:v>0</c:v>
                </c:pt>
                <c:pt idx="6">
                  <c:v>62</c:v>
                </c:pt>
                <c:pt idx="9">
                  <c:v>218</c:v>
                </c:pt>
                <c:pt idx="12">
                  <c:v>292</c:v>
                </c:pt>
              </c:numCache>
            </c:numRef>
          </c:val>
          <c:extLst>
            <c:ext xmlns:c16="http://schemas.microsoft.com/office/drawing/2014/chart" uri="{C3380CC4-5D6E-409C-BE32-E72D297353CC}">
              <c16:uniqueId val="{00000007-47F3-4B5B-82FD-1035F64D2ABA}"/>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27682</c:v>
                </c:pt>
                <c:pt idx="3">
                  <c:v>26612</c:v>
                </c:pt>
                <c:pt idx="6">
                  <c:v>24428</c:v>
                </c:pt>
                <c:pt idx="9">
                  <c:v>21569</c:v>
                </c:pt>
                <c:pt idx="12">
                  <c:v>18681</c:v>
                </c:pt>
              </c:numCache>
            </c:numRef>
          </c:val>
          <c:extLst>
            <c:ext xmlns:c16="http://schemas.microsoft.com/office/drawing/2014/chart" uri="{C3380CC4-5D6E-409C-BE32-E72D297353CC}">
              <c16:uniqueId val="{00000008-47F3-4B5B-82FD-1035F64D2ABA}"/>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54</c:v>
                </c:pt>
                <c:pt idx="3">
                  <c:v>22</c:v>
                </c:pt>
                <c:pt idx="6">
                  <c:v>6</c:v>
                </c:pt>
                <c:pt idx="9">
                  <c:v>2</c:v>
                </c:pt>
                <c:pt idx="12">
                  <c:v>1</c:v>
                </c:pt>
              </c:numCache>
            </c:numRef>
          </c:val>
          <c:extLst>
            <c:ext xmlns:c16="http://schemas.microsoft.com/office/drawing/2014/chart" uri="{C3380CC4-5D6E-409C-BE32-E72D297353CC}">
              <c16:uniqueId val="{00000009-47F3-4B5B-82FD-1035F64D2ABA}"/>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36322</c:v>
                </c:pt>
                <c:pt idx="3">
                  <c:v>35483</c:v>
                </c:pt>
                <c:pt idx="6">
                  <c:v>37479</c:v>
                </c:pt>
                <c:pt idx="9">
                  <c:v>37129</c:v>
                </c:pt>
                <c:pt idx="12">
                  <c:v>35586</c:v>
                </c:pt>
              </c:numCache>
            </c:numRef>
          </c:val>
          <c:extLst>
            <c:ext xmlns:c16="http://schemas.microsoft.com/office/drawing/2014/chart" uri="{C3380CC4-5D6E-409C-BE32-E72D297353CC}">
              <c16:uniqueId val="{0000000A-47F3-4B5B-82FD-1035F64D2ABA}"/>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2657</c:v>
                </c:pt>
                <c:pt idx="2">
                  <c:v>#N/A</c:v>
                </c:pt>
                <c:pt idx="3">
                  <c:v>#N/A</c:v>
                </c:pt>
                <c:pt idx="4">
                  <c:v>2708</c:v>
                </c:pt>
                <c:pt idx="5">
                  <c:v>#N/A</c:v>
                </c:pt>
                <c:pt idx="6">
                  <c:v>#N/A</c:v>
                </c:pt>
                <c:pt idx="7">
                  <c:v>2252</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47F3-4B5B-82FD-1035F64D2ABA}"/>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4919</c:v>
                </c:pt>
                <c:pt idx="1">
                  <c:v>5472</c:v>
                </c:pt>
                <c:pt idx="2">
                  <c:v>5490</c:v>
                </c:pt>
              </c:numCache>
            </c:numRef>
          </c:val>
          <c:extLst>
            <c:ext xmlns:c16="http://schemas.microsoft.com/office/drawing/2014/chart" uri="{C3380CC4-5D6E-409C-BE32-E72D297353CC}">
              <c16:uniqueId val="{00000000-9932-43B4-B3F1-9A5EB28F0B6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926</c:v>
                </c:pt>
                <c:pt idx="1">
                  <c:v>928</c:v>
                </c:pt>
                <c:pt idx="2">
                  <c:v>931</c:v>
                </c:pt>
              </c:numCache>
            </c:numRef>
          </c:val>
          <c:extLst>
            <c:ext xmlns:c16="http://schemas.microsoft.com/office/drawing/2014/chart" uri="{C3380CC4-5D6E-409C-BE32-E72D297353CC}">
              <c16:uniqueId val="{00000001-9932-43B4-B3F1-9A5EB28F0B6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8327</c:v>
                </c:pt>
                <c:pt idx="1">
                  <c:v>8947</c:v>
                </c:pt>
                <c:pt idx="2">
                  <c:v>9188</c:v>
                </c:pt>
              </c:numCache>
            </c:numRef>
          </c:val>
          <c:extLst>
            <c:ext xmlns:c16="http://schemas.microsoft.com/office/drawing/2014/chart" uri="{C3380CC4-5D6E-409C-BE32-E72D297353CC}">
              <c16:uniqueId val="{00000002-9932-43B4-B3F1-9A5EB28F0B65}"/>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manualLayout>
                  <c:x val="-4.5797569605124308E-2"/>
                  <c:y val="-6.4739042105865174E-2"/>
                </c:manualLayout>
              </c:layout>
              <c:tx>
                <c:strRef>
                  <c:f>公会計指標分析・財政指標組合せ分析表!$BP$50</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{BCB06CA9-287E-4F34-B961-BF2BC4A3A5B5}</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0-10AE-4696-963C-B9E25F7858D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{D8597EAD-2F36-4AFF-BA8D-F41FB07A5245}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0AE-4696-963C-B9E25F7858D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{EDEA9E21-31A3-4BD2-B41F-28E5FC7E8D8A}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0AE-4696-963C-B9E25F7858D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{87D2C16D-BA91-497F-B04F-379DBE7CA8FE}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0AE-4696-963C-B9E25F7858D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{CD7BEE5E-ED3C-48F5-9509-9889FC3BA0AD}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0AE-4696-963C-B9E25F7858DD}"/>
                </c:ext>
              </c:extLst>
            </c:dLbl>
            <c:dLbl>
              <c:idx val="8"/>
              <c:layout>
                <c:manualLayout>
                  <c:x val="-1.8492831334020566E-2"/>
                  <c:y val="-6.4739042105865174E-2"/>
                </c:manualLayout>
              </c:layout>
              <c:tx>
                <c:strRef>
                  <c:f>公会計指標分析・財政指標組合せ分析表!$BX$50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{1E3847BC-87D9-42F5-BF12-9AEB68274C3B}</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5-10AE-4696-963C-B9E25F7858DD}"/>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{E5C8F765-A2A3-45E0-A942-A79204F8D87D}</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06-10AE-4696-963C-B9E25F7858DD}"/>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{A55FB1F4-A389-4F1B-AF29-FAB76D36A90D}</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07-10AE-4696-963C-B9E25F7858DD}"/>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{7ABA3979-94DF-4664-90A6-BA3863616C9D}</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08-10AE-4696-963C-B9E25F7858D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53.5</c:v>
                </c:pt>
                <c:pt idx="8">
                  <c:v>53.5</c:v>
                </c:pt>
                <c:pt idx="16">
                  <c:v>54.2</c:v>
                </c:pt>
                <c:pt idx="24">
                  <c:v>55.7</c:v>
                </c:pt>
                <c:pt idx="32">
                  <c:v>59.8</c:v>
                </c:pt>
              </c:numCache>
            </c:numRef>
          </c:xVal>
          <c:yVal>
            <c:numRef>
              <c:f>公会計指標分析・財政指標組合せ分析表!$BP$51:$DC$51</c:f>
              <c:numCache>
                <c:formatCode>#,##0.0;"▲ "#,##0.0</c:formatCode>
                <c:ptCount val="40"/>
                <c:pt idx="0">
                  <c:v>15.9</c:v>
                </c:pt>
                <c:pt idx="8">
                  <c:v>16.8</c:v>
                </c:pt>
                <c:pt idx="16">
                  <c:v>13.8</c:v>
                </c:pt>
              </c:numCache>
            </c:numRef>
          </c:yVal>
          <c:smooth val="0"/>
          <c:extLst>
            <c:ext xmlns:c16="http://schemas.microsoft.com/office/drawing/2014/chart" uri="{C3380CC4-5D6E-409C-BE32-E72D297353CC}">
              <c16:uniqueId val="{00000009-10AE-4696-963C-B9E25F7858DD}"/>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{7BC2C367-664C-4635-93D4-E7967C177052}</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A-10AE-4696-963C-B9E25F7858DD}"/>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{99BCE4F0-F464-4A1D-ADAB-09E3FB0A4389}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0AE-4696-963C-B9E25F7858D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{2848AB08-1233-4929-970E-7F0943A5358B}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0AE-4696-963C-B9E25F7858D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{2714D3B7-89E5-4E3C-B0D0-1602E48A6ADF}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0AE-4696-963C-B9E25F7858D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{F214D0DE-87B0-4C73-9218-5D46177FD616}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0AE-4696-963C-B9E25F7858DD}"/>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{B2E62B7C-91DF-420E-9144-DB4170A10762}</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F-10AE-4696-963C-B9E25F7858DD}"/>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{80415C24-EA33-4D53-9551-EB6BE4541E62}</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10-10AE-4696-963C-B9E25F7858DD}"/>
                </c:ext>
              </c:extLst>
            </c:dLbl>
            <c:dLbl>
              <c:idx val="24"/>
              <c:layout>
                <c:manualLayout>
                  <c:x val="-4.1249862031829218E-2"/>
                  <c:y val="-6.4739042105865174E-2"/>
                </c:manualLayout>
              </c:layout>
              <c:tx>
                <c:strRef>
                  <c:f>公会計指標分析・財政指標組合せ分析表!$CN$50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{36EBBA15-141F-4EDA-9CA9-E401F0F934C7}</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11-10AE-4696-963C-B9E25F7858DD}"/>
                </c:ext>
              </c:extLst>
            </c:dLbl>
            <c:dLbl>
              <c:idx val="32"/>
              <c:layout>
                <c:manualLayout>
                  <c:x val="-2.27816392686391E-2"/>
                  <c:y val="-6.4739042105865174E-2"/>
                </c:manualLayout>
              </c:layout>
              <c:tx>
                <c:strRef>
                  <c:f>公会計指標分析・財政指標組合せ分析表!$CV$50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{EAC9A62D-49F9-407B-B673-4F2B8C1DA2DC}</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12-10AE-4696-963C-B9E25F7858D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57.2</c:v>
                </c:pt>
                <c:pt idx="8">
                  <c:v>58.5</c:v>
                </c:pt>
                <c:pt idx="16">
                  <c:v>59.8</c:v>
                </c:pt>
                <c:pt idx="24">
                  <c:v>61.1</c:v>
                </c:pt>
                <c:pt idx="32">
                  <c:v>61</c:v>
                </c:pt>
              </c:numCache>
            </c:numRef>
          </c:xVal>
          <c:yVal>
            <c:numRef>
              <c:f>公会計指標分析・財政指標組合せ分析表!$BP$55:$DC$55</c:f>
              <c:numCache>
                <c:formatCode>#,##0.0;"▲ "#,##0.0</c:formatCode>
                <c:ptCount val="40"/>
                <c:pt idx="0">
                  <c:v>33.1</c:v>
                </c:pt>
                <c:pt idx="8">
                  <c:v>31.3</c:v>
                </c:pt>
                <c:pt idx="16">
                  <c:v>25.3</c:v>
                </c:pt>
                <c:pt idx="24">
                  <c:v>25.5</c:v>
                </c:pt>
                <c:pt idx="32">
                  <c:v>25.1</c:v>
                </c:pt>
              </c:numCache>
            </c:numRef>
          </c:yVal>
          <c:smooth val="0"/>
          <c:extLst>
            <c:ext xmlns:c16="http://schemas.microsoft.com/office/drawing/2014/chart" uri="{C3380CC4-5D6E-409C-BE32-E72D297353CC}">
              <c16:uniqueId val="{00000013-10AE-4696-963C-B9E25F7858DD}"/>
            </c:ext>
          </c:extLst>
        </c:ser>
        <c:dLbls>
          <c:showLegendKey val="0"/>
          <c:showVal val="1"/>
          <c:showCatName val="0"/>
          <c:showSerName val="0"/>
          <c:showPercent val="0"/>
          <c:showBubbleSize val="0"/>
        </c:dLbls>
        <c:axId val="46179840"/>
        <c:axId val="46181760"/>
      </c:scatterChart>
      <c:valAx>
        <c:axId val="46179840"/>
        <c:scaling>
          <c:orientation val="maxMin"/>
          <c:max val="62"/>
          <c:min val="52"/>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4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{98BE4EBE-33C9-4326-8D4E-A92BDCFFF247}</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0-955A-4E37-BE9D-A44920DC505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{5B20A121-D7CA-4FDC-B167-8AF7307B41D9}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55A-4E37-BE9D-A44920DC505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{8D301C8F-CBF8-45F5-B3C3-472B141A3482}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55A-4E37-BE9D-A44920DC505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{A5228BC4-7851-4060-AD2F-2613453CF747}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55A-4E37-BE9D-A44920DC505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{1BFC192C-318F-49B8-9F4F-113255C199B1}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55A-4E37-BE9D-A44920DC5056}"/>
                </c:ext>
              </c:extLst>
            </c:dLbl>
            <c:dLbl>
              <c:idx val="8"/>
              <c:tx>
                <c:strRef>
                  <c:f>公会計指標分析・財政指標組合せ分析表!$BX$72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{25B95DA2-FE91-48F3-8FE3-ECC4683E8955}</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5-955A-4E37-BE9D-A44920DC5056}"/>
                </c:ext>
              </c:extLst>
            </c:dLbl>
            <c:dLbl>
              <c:idx val="16"/>
              <c:tx>
                <c:strRef>
                  <c:f>公会計指標分析・財政指標組合せ分析表!$CF$72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{AE320BE3-C411-417C-9CD0-48620C673C57}</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06-955A-4E37-BE9D-A44920DC5056}"/>
                </c:ext>
              </c:extLst>
            </c:dLbl>
            <c:dLbl>
              <c:idx val="24"/>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{57ADADEE-5955-417E-B72A-DBBE69E3CDD4}</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07-955A-4E37-BE9D-A44920DC5056}"/>
                </c:ext>
              </c:extLst>
            </c:dLbl>
            <c:dLbl>
              <c:idx val="32"/>
              <c:tx>
                <c:strRef>
                  <c:f>公会計指標分析・財政指標組合せ分析表!$CV$72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{29FB3A6C-292C-4302-872F-2898BD850F65}</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08-955A-4E37-BE9D-A44920DC505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6.4</c:v>
                </c:pt>
                <c:pt idx="8">
                  <c:v>6.3</c:v>
                </c:pt>
                <c:pt idx="16">
                  <c:v>6.7</c:v>
                </c:pt>
                <c:pt idx="24">
                  <c:v>6.1</c:v>
                </c:pt>
                <c:pt idx="32">
                  <c:v>5.7</c:v>
                </c:pt>
              </c:numCache>
            </c:numRef>
          </c:xVal>
          <c:yVal>
            <c:numRef>
              <c:f>公会計指標分析・財政指標組合せ分析表!$BP$73:$DC$73</c:f>
              <c:numCache>
                <c:formatCode>#,##0.0;"▲ "#,##0.0</c:formatCode>
                <c:ptCount val="40"/>
                <c:pt idx="0">
                  <c:v>15.9</c:v>
                </c:pt>
                <c:pt idx="8">
                  <c:v>16.8</c:v>
                </c:pt>
                <c:pt idx="16">
                  <c:v>13.8</c:v>
                </c:pt>
              </c:numCache>
            </c:numRef>
          </c:yVal>
          <c:smooth val="0"/>
          <c:extLst>
            <c:ext xmlns:c16="http://schemas.microsoft.com/office/drawing/2014/chart" uri="{C3380CC4-5D6E-409C-BE32-E72D297353CC}">
              <c16:uniqueId val="{00000009-955A-4E37-BE9D-A44920DC5056}"/>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{E574F0D8-4D02-4050-9DAD-E15525F5F1EB}</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A-955A-4E37-BE9D-A44920DC5056}"/>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{8FF333B6-9D47-42B9-9C37-F907E1EFDB60}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55A-4E37-BE9D-A44920DC505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{E89A891C-EE39-4620-A3BA-950B48097DD7}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55A-4E37-BE9D-A44920DC505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{A47C351C-905A-48C7-8DC7-E2AECBA5A6DD}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55A-4E37-BE9D-A44920DC505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{461A3287-7AE6-40E4-8856-88E7026E4C90}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55A-4E37-BE9D-A44920DC5056}"/>
                </c:ext>
              </c:extLst>
            </c:dLbl>
            <c:dLbl>
              <c:idx val="8"/>
              <c:tx>
                <c:strRef>
                  <c:f>公会計指標分析・財政指標組合せ分析表!$BX$72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{B68E15E4-EE75-476C-B068-4138AD1F2DAF}</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F-955A-4E37-BE9D-A44920DC5056}"/>
                </c:ext>
              </c:extLst>
            </c:dLbl>
            <c:dLbl>
              <c:idx val="16"/>
              <c:tx>
                <c:strRef>
                  <c:f>公会計指標分析・財政指標組合せ分析表!$CF$72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{E900E110-21F5-4F27-990B-94D7BAD50F92}</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10-955A-4E37-BE9D-A44920DC5056}"/>
                </c:ext>
              </c:extLst>
            </c:dLbl>
            <c:dLbl>
              <c:idx val="24"/>
              <c:tx>
                <c:strRef>
                  <c:f>公会計指標分析・財政指標組合せ分析表!$CN$72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{06F6B945-AB37-416C-B8BC-0BAA203D5CDF}</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11-955A-4E37-BE9D-A44920DC5056}"/>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{4654A64C-A16D-4FEB-B9AF-6466EFC939A3}</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12-955A-4E37-BE9D-A44920DC505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7.5</c:v>
                </c:pt>
                <c:pt idx="8">
                  <c:v>7.2</c:v>
                </c:pt>
                <c:pt idx="16">
                  <c:v>6.9</c:v>
                </c:pt>
                <c:pt idx="24">
                  <c:v>6.6</c:v>
                </c:pt>
                <c:pt idx="32">
                  <c:v>6.4</c:v>
                </c:pt>
              </c:numCache>
            </c:numRef>
          </c:xVal>
          <c:yVal>
            <c:numRef>
              <c:f>公会計指標分析・財政指標組合せ分析表!$BP$77:$DC$77</c:f>
              <c:numCache>
                <c:formatCode>#,##0.0;"▲ "#,##0.0</c:formatCode>
                <c:ptCount val="40"/>
                <c:pt idx="0">
                  <c:v>33.1</c:v>
                </c:pt>
                <c:pt idx="8">
                  <c:v>31.3</c:v>
                </c:pt>
                <c:pt idx="16">
                  <c:v>25.3</c:v>
                </c:pt>
                <c:pt idx="24">
                  <c:v>25.5</c:v>
                </c:pt>
                <c:pt idx="32">
                  <c:v>25.1</c:v>
                </c:pt>
              </c:numCache>
            </c:numRef>
          </c:yVal>
          <c:smooth val="0"/>
          <c:extLst>
            <c:ext xmlns:c16="http://schemas.microsoft.com/office/drawing/2014/chart" uri="{C3380CC4-5D6E-409C-BE32-E72D297353CC}">
              <c16:uniqueId val="{00000013-955A-4E37-BE9D-A44920DC5056}"/>
            </c:ext>
          </c:extLst>
        </c:ser>
        <c:dLbls>
          <c:showLegendKey val="0"/>
          <c:showVal val="1"/>
          <c:showCatName val="0"/>
          <c:showSerName val="0"/>
          <c:showPercent val="0"/>
          <c:showBubbleSize val="0"/>
        </c:dLbls>
        <c:axId val="84219776"/>
        <c:axId val="84234240"/>
      </c:scatterChart>
      <c:valAx>
        <c:axId val="84219776"/>
        <c:scaling>
          <c:orientation val="maxMin"/>
          <c:max val="8"/>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4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兵庫県丹波市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２</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年度の単年度数値は</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5.4</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％となっており、単年度で比較すると</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0.4</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ポイント改善した。</a:t>
          </a:r>
          <a:endParaRPr lang="ja-JP" altLang="ja-JP" sz="11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その主な要因としては、令和</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２</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年度の下水道事業</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の高資本費対策に要する経費等に</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対する繰出金の減少による分子側の数値の減少があげられる。</a:t>
          </a:r>
          <a:endParaRPr lang="ja-JP" altLang="ja-JP" sz="11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市債残高の推移や公債費の動向を十分に管理するとともに、特別会計にかかる公債費繰出額や公債費に準ずる債務負担行為等も管理を徹底し、今後も実質公債費比率を抑制する必要がある。</a:t>
          </a:r>
          <a:endParaRPr lang="ja-JP" altLang="ja-JP" sz="11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満期一括償還地方債の借入はない。</a:t>
          </a:r>
          <a:endParaRPr lang="ja-JP" altLang="ja-JP" sz="10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兵庫県丹波市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将来負担比率は、公債費充当可能財源等が将来負担額を上回るため、該当しない。前年度から</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12.1</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ポイント改善し、</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13.6</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％となっている。</a:t>
          </a:r>
          <a:endParaRPr lang="ja-JP" altLang="ja-JP" sz="11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当該比率の改善は、分子である公営企業等繰入見込額が約</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億円減少したことが主な要因にあげられる。</a:t>
          </a:r>
          <a:endParaRPr lang="ja-JP" altLang="ja-JP" sz="11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今後も、継続的に地方債の繰上償還を実施し、地方債現在高の累増の抑制に努める。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兵庫県丹波市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地域振興基金を約３億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万円、学校等整備基金を約２億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万円、ふるさと寄附金基金を約１億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万円、地域づくり基金を約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万円取り崩した一方で、地域振興基金に約３億円、ふるさと寄附金基金に約２億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5,500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万円、学校等整備基金に約１億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万円、情報基盤整備基金に約１億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万円を積み立てたことなどにより、基金全体としては約２億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6,200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財政収支見通しの中で、今後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年間の単純累計額は、約９億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3,900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万円の赤字となる。財政調整基金についても取り崩しが増えていくため厳しい見通しであるが、平成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年度の豪雨災害の事例（約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億円取崩）もあるため、災害に備えるための基金残高は維持していく必要がある。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地域振興基金：市民連携の強化及び均衡ある地域振興を図るための事業に要する経費に充当する基金</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庁舎整備事業基金：新庁舎建設事業に要する経費に充当する基金</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地域づくり基金：住民主体の地域づくり活動の推進を図るための事業に要する経費に充当する基金</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消防防災施設等整備基金：消防本部又は消防団の消防防災施設及び設備の整備に要する経費に充当する基金</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情報基盤</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整備基金：情報基盤の整備及び更新に要する経費に充当する基金</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地域振興基金を約３億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1,700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万円、学校等整備基金を約２億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9,000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万円取り崩した一方で、地域振興基金に約３億円、ふるさと寄附金基金に約２億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5,500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万円を積み立てたこと等により、基金全体としては約２億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6,200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万円の増となった。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地域振興基金：地域振興を図る事業に毎年約５億円充当しているので、今後も事業を継続するため、引き続き、基金を積み立てていく。</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庁舎整備事業基金：新庁舎の建設を凍結したため、令和４年度予算において、基金の積立予定はない。</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取り崩しをせずに、約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1,800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万円を積み立てたことにより増額となった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財政調整基金の残高は、標準財政規模の約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％を目安として積立等を行っている。平成</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26</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年の豪雨災害では約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億円を取り崩したため、こうした災害にも備えるために</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％を目安としている。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取り崩しをせずに、約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300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万円を積み立てたことにより増額となった。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令和４年度予算において、減債基金の積立予定はないが、今後、繰上償還等が必要となったときは基金積立を順次行っていく。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66D84E0E-C8CA-4523-8F7D-BD7EF824F41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63955BBC-F3C1-4618-9841-A44805240EE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91</xdr:col>
      <xdr:colOff>0</xdr:colOff>
      <xdr:row>50</xdr:row>
      <xdr:rowOff>0</xdr:rowOff>
    </xdr:from>
    <xdr:to>
      <xdr:col>99</xdr:col>
      <xdr:colOff>0</xdr:colOff>
      <xdr:row>52</xdr:row>
      <xdr:rowOff>0</xdr:rowOff>
    </xdr:to>
    <xdr:sp macro="" textlink="">
      <xdr:nvSpPr>
        <xdr:cNvPr id="4" name="正方形/長方形 3">
          <a:extLst>
            <a:ext uri="{FF2B5EF4-FFF2-40B4-BE49-F238E27FC236}">
              <a16:creationId xmlns:a16="http://schemas.microsoft.com/office/drawing/2014/main" id="{3508B25B-8DFE-456A-9289-AD5942DCFE83}"/>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5" name="正方形/長方形 4">
          <a:extLst>
            <a:ext uri="{FF2B5EF4-FFF2-40B4-BE49-F238E27FC236}">
              <a16:creationId xmlns:a16="http://schemas.microsoft.com/office/drawing/2014/main" id="{8D62BCD7-392F-4F20-B531-871F9BC701AE}"/>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6" name="正方形/長方形 5">
          <a:extLst>
            <a:ext uri="{FF2B5EF4-FFF2-40B4-BE49-F238E27FC236}">
              <a16:creationId xmlns:a16="http://schemas.microsoft.com/office/drawing/2014/main" id="{2F4AF4F0-DA9F-49B8-A0E2-8A5B74995549}"/>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7" name="正方形/長方形 6">
          <a:extLst>
            <a:ext uri="{FF2B5EF4-FFF2-40B4-BE49-F238E27FC236}">
              <a16:creationId xmlns:a16="http://schemas.microsoft.com/office/drawing/2014/main" id="{724140E0-399E-4523-AAE9-0BEA82066F0E}"/>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8" name="正方形/長方形 7">
          <a:extLst>
            <a:ext uri="{FF2B5EF4-FFF2-40B4-BE49-F238E27FC236}">
              <a16:creationId xmlns:a16="http://schemas.microsoft.com/office/drawing/2014/main" id="{A6080F16-F3B8-4D17-935A-C8B601383121}"/>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9" name="正方形/長方形 8">
          <a:extLst>
            <a:ext uri="{FF2B5EF4-FFF2-40B4-BE49-F238E27FC236}">
              <a16:creationId xmlns:a16="http://schemas.microsoft.com/office/drawing/2014/main" id="{6FC6D2A8-D25A-4117-AFC8-B96DC8CB92D2}"/>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0" name="正方形/長方形 9">
          <a:extLst>
            <a:ext uri="{FF2B5EF4-FFF2-40B4-BE49-F238E27FC236}">
              <a16:creationId xmlns:a16="http://schemas.microsoft.com/office/drawing/2014/main" id="{A82603AA-CDA1-4C9F-A353-69B0D8C88F9E}"/>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1" name="正方形/長方形 10">
          <a:extLst>
            <a:ext uri="{FF2B5EF4-FFF2-40B4-BE49-F238E27FC236}">
              <a16:creationId xmlns:a16="http://schemas.microsoft.com/office/drawing/2014/main" id="{5B53802D-578F-4F22-BE61-FED4CABFD5DE}"/>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兵庫県丹波市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2" name="正方形/長方形 11">
          <a:extLst>
            <a:ext uri="{FF2B5EF4-FFF2-40B4-BE49-F238E27FC236}">
              <a16:creationId xmlns:a16="http://schemas.microsoft.com/office/drawing/2014/main" id="{3028AE93-43DD-4363-8763-F8EC2DD8117E}"/>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3" name="正方形/長方形 12">
          <a:extLst>
            <a:ext uri="{FF2B5EF4-FFF2-40B4-BE49-F238E27FC236}">
              <a16:creationId xmlns:a16="http://schemas.microsoft.com/office/drawing/2014/main" id="{8EFEC428-C713-4F4B-B790-D36D5183E868}"/>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4" name="正方形/長方形 13">
          <a:extLst>
            <a:ext uri="{FF2B5EF4-FFF2-40B4-BE49-F238E27FC236}">
              <a16:creationId xmlns:a16="http://schemas.microsoft.com/office/drawing/2014/main" id="{4B62E05E-9FEE-43FE-86CC-9473692BEF8B}"/>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5" name="正方形/長方形 14">
          <a:extLst>
            <a:ext uri="{FF2B5EF4-FFF2-40B4-BE49-F238E27FC236}">
              <a16:creationId xmlns:a16="http://schemas.microsoft.com/office/drawing/2014/main" id="{3F78CBBD-4C6E-4244-AE65-0CB410A67C5A}"/>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6" name="正方形/長方形 15">
          <a:extLst>
            <a:ext uri="{FF2B5EF4-FFF2-40B4-BE49-F238E27FC236}">
              <a16:creationId xmlns:a16="http://schemas.microsoft.com/office/drawing/2014/main" id="{E4936F91-BA69-42AB-8DDC-950915966E2B}"/>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7" name="正方形/長方形 16">
          <a:extLst>
            <a:ext uri="{FF2B5EF4-FFF2-40B4-BE49-F238E27FC236}">
              <a16:creationId xmlns:a16="http://schemas.microsoft.com/office/drawing/2014/main" id="{A1A5CBC4-B8F4-4049-96BA-185D1426BD64}"/>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63,235
62,275
493.21
42,468,653
40,476,893
1,631,934
20,459,041
35,586,358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8" name="正方形/長方形 17">
          <a:extLst>
            <a:ext uri="{FF2B5EF4-FFF2-40B4-BE49-F238E27FC236}">
              <a16:creationId xmlns:a16="http://schemas.microsoft.com/office/drawing/2014/main" id="{455A53C2-040A-4902-9872-2871BE05FD97}"/>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9" name="正方形/長方形 18">
          <a:extLst>
            <a:ext uri="{FF2B5EF4-FFF2-40B4-BE49-F238E27FC236}">
              <a16:creationId xmlns:a16="http://schemas.microsoft.com/office/drawing/2014/main" id="{C88B4A47-0CDD-4196-ABAE-96E02537F28B}"/>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0" name="正方形/長方形 19">
          <a:extLst>
            <a:ext uri="{FF2B5EF4-FFF2-40B4-BE49-F238E27FC236}">
              <a16:creationId xmlns:a16="http://schemas.microsoft.com/office/drawing/2014/main" id="{56ADB350-2389-446C-ADF4-D297085F706F}"/>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1" name="正方形/長方形 20">
          <a:extLst>
            <a:ext uri="{FF2B5EF4-FFF2-40B4-BE49-F238E27FC236}">
              <a16:creationId xmlns:a16="http://schemas.microsoft.com/office/drawing/2014/main" id="{ED184282-2050-4292-B0E1-9695D5E4E17A}"/>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2" name="正方形/長方形 21">
          <a:extLst>
            <a:ext uri="{FF2B5EF4-FFF2-40B4-BE49-F238E27FC236}">
              <a16:creationId xmlns:a16="http://schemas.microsoft.com/office/drawing/2014/main" id="{5AA42FAB-8ACF-4DC1-BF5A-937D3D4AC9A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3" name="正方形/長方形 22">
          <a:extLst>
            <a:ext uri="{FF2B5EF4-FFF2-40B4-BE49-F238E27FC236}">
              <a16:creationId xmlns:a16="http://schemas.microsoft.com/office/drawing/2014/main" id="{6DD037E6-DF5A-42A3-AA99-211A81D7E67E}"/>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4" name="角丸四角形 23">
          <a:extLst>
            <a:ext uri="{FF2B5EF4-FFF2-40B4-BE49-F238E27FC236}">
              <a16:creationId xmlns:a16="http://schemas.microsoft.com/office/drawing/2014/main" id="{B7C910E0-DA08-47EA-91E9-5A6680826486}"/>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5" name="正方形/長方形 24">
          <a:extLst>
            <a:ext uri="{FF2B5EF4-FFF2-40B4-BE49-F238E27FC236}">
              <a16:creationId xmlns:a16="http://schemas.microsoft.com/office/drawing/2014/main" id="{A79EA2FB-56D3-461C-A0C2-F656C63909DB}"/>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6" name="正方形/長方形 25">
          <a:extLst>
            <a:ext uri="{FF2B5EF4-FFF2-40B4-BE49-F238E27FC236}">
              <a16:creationId xmlns:a16="http://schemas.microsoft.com/office/drawing/2014/main" id="{061966E2-261B-4B8C-98B5-0CF3407BB8D9}"/>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7" name="正方形/長方形 26">
          <a:extLst>
            <a:ext uri="{FF2B5EF4-FFF2-40B4-BE49-F238E27FC236}">
              <a16:creationId xmlns:a16="http://schemas.microsoft.com/office/drawing/2014/main" id="{0E110E53-1E98-4462-9FBB-9217B2C808D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8" name="直線コネクタ 27">
          <a:extLst>
            <a:ext uri="{FF2B5EF4-FFF2-40B4-BE49-F238E27FC236}">
              <a16:creationId xmlns:a16="http://schemas.microsoft.com/office/drawing/2014/main" id="{35FD1C85-1049-49EF-8481-512B6B153CB8}"/>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9" name="楕円 28">
          <a:extLst>
            <a:ext uri="{FF2B5EF4-FFF2-40B4-BE49-F238E27FC236}">
              <a16:creationId xmlns:a16="http://schemas.microsoft.com/office/drawing/2014/main" id="{689FBB00-3C47-41D1-A13C-45AC83319CDB}"/>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0" name="フローチャート: 判断 29">
          <a:extLst>
            <a:ext uri="{FF2B5EF4-FFF2-40B4-BE49-F238E27FC236}">
              <a16:creationId xmlns:a16="http://schemas.microsoft.com/office/drawing/2014/main" id="{6EED3197-DFD6-4BD7-A9AF-AD8952FCEEC5}"/>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1" name="直線コネクタ 30">
          <a:extLst>
            <a:ext uri="{FF2B5EF4-FFF2-40B4-BE49-F238E27FC236}">
              <a16:creationId xmlns:a16="http://schemas.microsoft.com/office/drawing/2014/main" id="{5F2A5614-D74D-4B91-8AEC-68114ED8AF79}"/>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2" name="直線コネクタ 31">
          <a:extLst>
            <a:ext uri="{FF2B5EF4-FFF2-40B4-BE49-F238E27FC236}">
              <a16:creationId xmlns:a16="http://schemas.microsoft.com/office/drawing/2014/main" id="{D58C2AC4-E2F8-4822-9F29-B4F633C0D56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3" name="直線コネクタ 32">
          <a:extLst>
            <a:ext uri="{FF2B5EF4-FFF2-40B4-BE49-F238E27FC236}">
              <a16:creationId xmlns:a16="http://schemas.microsoft.com/office/drawing/2014/main" id="{71B526C8-D0BC-4BDD-B78A-1C84D50035FB}"/>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4" name="直線コネクタ 33">
          <a:extLst>
            <a:ext uri="{FF2B5EF4-FFF2-40B4-BE49-F238E27FC236}">
              <a16:creationId xmlns:a16="http://schemas.microsoft.com/office/drawing/2014/main" id="{5FA1C44C-E5A9-4C77-96DC-1B0E8909270D}"/>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5" name="テキスト ボックス 34">
          <a:extLst>
            <a:ext uri="{FF2B5EF4-FFF2-40B4-BE49-F238E27FC236}">
              <a16:creationId xmlns:a16="http://schemas.microsoft.com/office/drawing/2014/main" id="{1726C80D-57F0-410D-82F8-34FE593839E5}"/>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6" name="テキスト ボックス 35">
          <a:extLst>
            <a:ext uri="{FF2B5EF4-FFF2-40B4-BE49-F238E27FC236}">
              <a16:creationId xmlns:a16="http://schemas.microsoft.com/office/drawing/2014/main" id="{E2C4B29D-4883-4B6E-A846-F6E75E98844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7" name="テキスト ボックス 36">
          <a:extLst>
            <a:ext uri="{FF2B5EF4-FFF2-40B4-BE49-F238E27FC236}">
              <a16:creationId xmlns:a16="http://schemas.microsoft.com/office/drawing/2014/main" id="{8D300DC7-DE20-4C67-8DAA-32837BAF2B78}"/>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8" name="テキスト ボックス 37">
          <a:extLst>
            <a:ext uri="{FF2B5EF4-FFF2-40B4-BE49-F238E27FC236}">
              <a16:creationId xmlns:a16="http://schemas.microsoft.com/office/drawing/2014/main" id="{D9645CA8-B6B9-4E7B-A12B-9E0682FF91B1}"/>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9" name="テキスト ボックス 38">
          <a:extLst>
            <a:ext uri="{FF2B5EF4-FFF2-40B4-BE49-F238E27FC236}">
              <a16:creationId xmlns:a16="http://schemas.microsoft.com/office/drawing/2014/main" id="{1D6401DE-9AD8-4501-AD89-40687C67860F}"/>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0" name="正方形/長方形 39">
          <a:extLst>
            <a:ext uri="{FF2B5EF4-FFF2-40B4-BE49-F238E27FC236}">
              <a16:creationId xmlns:a16="http://schemas.microsoft.com/office/drawing/2014/main" id="{D993C75C-F3B4-4465-953D-E61C9CA46FB2}"/>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1" name="正方形/長方形 40">
          <a:extLst>
            <a:ext uri="{FF2B5EF4-FFF2-40B4-BE49-F238E27FC236}">
              <a16:creationId xmlns:a16="http://schemas.microsoft.com/office/drawing/2014/main" id="{EEBBD86A-B3DA-44D2-B35B-966267CA844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2" name="正方形/長方形 41">
          <a:extLst>
            <a:ext uri="{FF2B5EF4-FFF2-40B4-BE49-F238E27FC236}">
              <a16:creationId xmlns:a16="http://schemas.microsoft.com/office/drawing/2014/main" id="{EAD023B8-1DB0-4A8A-BA50-4E5767B0B53F}"/>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[ 59.8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3" name="正方形/長方形 42">
          <a:extLst>
            <a:ext uri="{FF2B5EF4-FFF2-40B4-BE49-F238E27FC236}">
              <a16:creationId xmlns:a16="http://schemas.microsoft.com/office/drawing/2014/main" id="{2FC54391-F815-4052-81F5-0A777DB70D86}"/>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4" name="正方形/長方形 43">
          <a:extLst>
            <a:ext uri="{FF2B5EF4-FFF2-40B4-BE49-F238E27FC236}">
              <a16:creationId xmlns:a16="http://schemas.microsoft.com/office/drawing/2014/main" id="{72093412-D064-40E4-96E5-6F227AA5B9E1}"/>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5" name="正方形/長方形 44">
          <a:extLst>
            <a:ext uri="{FF2B5EF4-FFF2-40B4-BE49-F238E27FC236}">
              <a16:creationId xmlns:a16="http://schemas.microsoft.com/office/drawing/2014/main" id="{FC666DC9-AC5D-4704-A93D-E2A4E651BCF4}"/>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6" name="正方形/長方形 45">
          <a:extLst>
            <a:ext uri="{FF2B5EF4-FFF2-40B4-BE49-F238E27FC236}">
              <a16:creationId xmlns:a16="http://schemas.microsoft.com/office/drawing/2014/main" id="{C6FA271C-BB3F-47F6-9FCD-5A5AD2139445}"/>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7" name="正方形/長方形 46">
          <a:extLst>
            <a:ext uri="{FF2B5EF4-FFF2-40B4-BE49-F238E27FC236}">
              <a16:creationId xmlns:a16="http://schemas.microsoft.com/office/drawing/2014/main" id="{DF202AF1-1AA0-4F3A-BF9A-8976E625E345}"/>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8" name="正方形/長方形 47">
          <a:extLst>
            <a:ext uri="{FF2B5EF4-FFF2-40B4-BE49-F238E27FC236}">
              <a16:creationId xmlns:a16="http://schemas.microsoft.com/office/drawing/2014/main" id="{D3FCD66E-CC7A-4278-BB3D-9E59389A4E19}"/>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9" name="正方形/長方形 48">
          <a:extLst>
            <a:ext uri="{FF2B5EF4-FFF2-40B4-BE49-F238E27FC236}">
              <a16:creationId xmlns:a16="http://schemas.microsoft.com/office/drawing/2014/main" id="{11B18295-4CE3-471C-960E-FC63B299D2CD}"/>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0" name="正方形/長方形 49">
          <a:extLst>
            <a:ext uri="{FF2B5EF4-FFF2-40B4-BE49-F238E27FC236}">
              <a16:creationId xmlns:a16="http://schemas.microsoft.com/office/drawing/2014/main" id="{B31B0552-354C-45F3-832B-4B4803D9D62F}"/>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1" name="正方形/長方形 50">
          <a:extLst>
            <a:ext uri="{FF2B5EF4-FFF2-40B4-BE49-F238E27FC236}">
              <a16:creationId xmlns:a16="http://schemas.microsoft.com/office/drawing/2014/main" id="{12C4D766-7A01-4B67-B48B-BD683DE0305E}"/>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2" name="テキスト ボックス 51">
          <a:extLst>
            <a:ext uri="{FF2B5EF4-FFF2-40B4-BE49-F238E27FC236}">
              <a16:creationId xmlns:a16="http://schemas.microsoft.com/office/drawing/2014/main" id="{84E035F3-47CF-49B0-A156-38694654ED08}"/>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有形固定資産減価償却率については、類似団体内平均値をやや下回っているが、上昇傾向にあるため、施設の統廃合や施設自体の必要性を検討するなど、計画的な資産管理・運用が今後の課題となる。</a:t>
          </a:r>
        </a:p>
        <a:p>
          <a:r>
            <a:rPr kumimoji="1" lang="ja-JP" altLang="en-US" sz="1100">
              <a:latin typeface="ＭＳ Ｐゴシック" panose="020B0600070205080204" pitchFamily="50" charset="-128"/>
              <a:ea typeface="ＭＳ Ｐゴシック" panose="020B0600070205080204" pitchFamily="50" charset="-128"/>
            </a:rPr>
            <a:t>　平成</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年度に策定した公共施設等総合管理計画において、公共施設などの延べ床面積を</a:t>
          </a:r>
          <a:r>
            <a:rPr kumimoji="1" lang="en-US" altLang="ja-JP" sz="1100">
              <a:latin typeface="ＭＳ Ｐゴシック" panose="020B0600070205080204" pitchFamily="50" charset="-128"/>
              <a:ea typeface="ＭＳ Ｐゴシック" panose="020B0600070205080204" pitchFamily="50" charset="-128"/>
            </a:rPr>
            <a:t>40</a:t>
          </a:r>
          <a:r>
            <a:rPr kumimoji="1" lang="ja-JP" altLang="en-US" sz="1100">
              <a:latin typeface="ＭＳ Ｐゴシック" panose="020B0600070205080204" pitchFamily="50" charset="-128"/>
              <a:ea typeface="ＭＳ Ｐゴシック" panose="020B0600070205080204" pitchFamily="50" charset="-128"/>
            </a:rPr>
            <a:t>年間で</a:t>
          </a:r>
          <a:r>
            <a:rPr kumimoji="1" lang="en-US" altLang="ja-JP" sz="1100">
              <a:latin typeface="ＭＳ Ｐゴシック" panose="020B0600070205080204" pitchFamily="50" charset="-128"/>
              <a:ea typeface="ＭＳ Ｐゴシック" panose="020B0600070205080204" pitchFamily="50" charset="-128"/>
            </a:rPr>
            <a:t>34</a:t>
          </a:r>
          <a:r>
            <a:rPr kumimoji="1" lang="ja-JP" altLang="en-US" sz="1100">
              <a:latin typeface="ＭＳ Ｐゴシック" panose="020B0600070205080204" pitchFamily="50" charset="-128"/>
              <a:ea typeface="ＭＳ Ｐゴシック" panose="020B0600070205080204" pitchFamily="50" charset="-128"/>
            </a:rPr>
            <a:t>％以上縮減するという目標を掲げ、老朽化した施設の集約化・複合化や除却を進めている。</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3" name="テキスト ボックス 52">
          <a:extLst>
            <a:ext uri="{FF2B5EF4-FFF2-40B4-BE49-F238E27FC236}">
              <a16:creationId xmlns:a16="http://schemas.microsoft.com/office/drawing/2014/main" id="{A0F9024A-046A-48C3-83BB-4AFE1BB91459}"/>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4" name="直線コネクタ 53">
          <a:extLst>
            <a:ext uri="{FF2B5EF4-FFF2-40B4-BE49-F238E27FC236}">
              <a16:creationId xmlns:a16="http://schemas.microsoft.com/office/drawing/2014/main" id="{C0467508-A8B2-4FBF-89E7-B42FBF524EAB}"/>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5" name="テキスト ボックス 54">
          <a:extLst>
            <a:ext uri="{FF2B5EF4-FFF2-40B4-BE49-F238E27FC236}">
              <a16:creationId xmlns:a16="http://schemas.microsoft.com/office/drawing/2014/main" id="{59A975DE-201B-4FF3-8C53-9E0BD8A48E5C}"/>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6" name="直線コネクタ 55">
          <a:extLst>
            <a:ext uri="{FF2B5EF4-FFF2-40B4-BE49-F238E27FC236}">
              <a16:creationId xmlns:a16="http://schemas.microsoft.com/office/drawing/2014/main" id="{0B41DCA6-483E-493E-BA88-DDAA33FBBC0F}"/>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7" name="テキスト ボックス 56">
          <a:extLst>
            <a:ext uri="{FF2B5EF4-FFF2-40B4-BE49-F238E27FC236}">
              <a16:creationId xmlns:a16="http://schemas.microsoft.com/office/drawing/2014/main" id="{3B384584-FA1E-4A60-BDD0-DEADA142B8CF}"/>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8" name="直線コネクタ 57">
          <a:extLst>
            <a:ext uri="{FF2B5EF4-FFF2-40B4-BE49-F238E27FC236}">
              <a16:creationId xmlns:a16="http://schemas.microsoft.com/office/drawing/2014/main" id="{BCABD187-4A05-4BD6-97A9-A85400891AAB}"/>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9" name="テキスト ボックス 58">
          <a:extLst>
            <a:ext uri="{FF2B5EF4-FFF2-40B4-BE49-F238E27FC236}">
              <a16:creationId xmlns:a16="http://schemas.microsoft.com/office/drawing/2014/main" id="{F56386D6-3DA2-4581-AA45-3296F8FF3C1F}"/>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0" name="直線コネクタ 59">
          <a:extLst>
            <a:ext uri="{FF2B5EF4-FFF2-40B4-BE49-F238E27FC236}">
              <a16:creationId xmlns:a16="http://schemas.microsoft.com/office/drawing/2014/main" id="{BC3A835C-33B7-46FD-B708-DAB6EF0B091E}"/>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1" name="テキスト ボックス 60">
          <a:extLst>
            <a:ext uri="{FF2B5EF4-FFF2-40B4-BE49-F238E27FC236}">
              <a16:creationId xmlns:a16="http://schemas.microsoft.com/office/drawing/2014/main" id="{A0327D4D-D5AD-4FF7-B00A-02AB422D880F}"/>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2" name="直線コネクタ 61">
          <a:extLst>
            <a:ext uri="{FF2B5EF4-FFF2-40B4-BE49-F238E27FC236}">
              <a16:creationId xmlns:a16="http://schemas.microsoft.com/office/drawing/2014/main" id="{302807D9-064C-43D1-ACE2-D360D3158414}"/>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3" name="テキスト ボックス 62">
          <a:extLst>
            <a:ext uri="{FF2B5EF4-FFF2-40B4-BE49-F238E27FC236}">
              <a16:creationId xmlns:a16="http://schemas.microsoft.com/office/drawing/2014/main" id="{D86A4C4A-4790-4EAE-A5D4-E619DA852F12}"/>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4" name="直線コネクタ 63">
          <a:extLst>
            <a:ext uri="{FF2B5EF4-FFF2-40B4-BE49-F238E27FC236}">
              <a16:creationId xmlns:a16="http://schemas.microsoft.com/office/drawing/2014/main" id="{43387177-077E-40A6-BBA5-3742E526A42A}"/>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5" name="テキスト ボックス 64">
          <a:extLst>
            <a:ext uri="{FF2B5EF4-FFF2-40B4-BE49-F238E27FC236}">
              <a16:creationId xmlns:a16="http://schemas.microsoft.com/office/drawing/2014/main" id="{43A2BF58-3C33-4E0B-8DD7-99C8E5C8E303}"/>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6" name="直線コネクタ 65">
          <a:extLst>
            <a:ext uri="{FF2B5EF4-FFF2-40B4-BE49-F238E27FC236}">
              <a16:creationId xmlns:a16="http://schemas.microsoft.com/office/drawing/2014/main" id="{5697E4BF-8D19-4CE3-ABE9-9F6639C3447A}"/>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7" name="テキスト ボックス 66">
          <a:extLst>
            <a:ext uri="{FF2B5EF4-FFF2-40B4-BE49-F238E27FC236}">
              <a16:creationId xmlns:a16="http://schemas.microsoft.com/office/drawing/2014/main" id="{091003DA-AC62-4C43-8094-09687ABD9A43}"/>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8" name="有形固定資産減価償却率グラフ枠">
          <a:extLst>
            <a:ext uri="{FF2B5EF4-FFF2-40B4-BE49-F238E27FC236}">
              <a16:creationId xmlns:a16="http://schemas.microsoft.com/office/drawing/2014/main" id="{9D79EEA4-28D6-45D9-827B-0CD2F1BB4E36}"/>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25</xdr:row>
      <xdr:rowOff>165100</xdr:rowOff>
    </xdr:from>
    <xdr:to>
      <xdr:col>23</xdr:col>
      <xdr:colOff>85090</xdr:colOff>
      <xdr:row>33</xdr:row>
      <xdr:rowOff>153670</xdr:rowOff>
    </xdr:to>
    <xdr:cxnSp macro="">
      <xdr:nvCxnSpPr>
        <xdr:cNvPr id="69" name="直線コネクタ 68">
          <a:extLst>
            <a:ext uri="{FF2B5EF4-FFF2-40B4-BE49-F238E27FC236}">
              <a16:creationId xmlns:a16="http://schemas.microsoft.com/office/drawing/2014/main" id="{B7C7F92F-A6CD-456D-94AC-4E6D26664612}"/>
            </a:ext>
          </a:extLst>
        </xdr:cNvPr>
        <xdr:cNvCxnSpPr/>
      </xdr:nvCxnSpPr>
      <xdr:spPr>
        <a:xfrm flipV="1">
          <a:off x="4760595" y="5222875"/>
          <a:ext cx="1270" cy="1360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157497</xdr:rowOff>
    </xdr:from>
    <xdr:ext cx="405111" cy="259045"/>
    <xdr:sp macro="" textlink="">
      <xdr:nvSpPr>
        <xdr:cNvPr id="70" name="有形固定資産減価償却率最小値テキスト">
          <a:extLst>
            <a:ext uri="{FF2B5EF4-FFF2-40B4-BE49-F238E27FC236}">
              <a16:creationId xmlns:a16="http://schemas.microsoft.com/office/drawing/2014/main" id="{18E58D5C-CFA4-4533-A9C9-7E5B02C822B9}"/>
            </a:ext>
          </a:extLst>
        </xdr:cNvPr>
        <xdr:cNvSpPr txBox="1"/>
      </xdr:nvSpPr>
      <xdr:spPr>
        <a:xfrm>
          <a:off x="4813300" y="6586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153670</xdr:rowOff>
    </xdr:from>
    <xdr:to>
      <xdr:col>23</xdr:col>
      <xdr:colOff>174625</xdr:colOff>
      <xdr:row>33</xdr:row>
      <xdr:rowOff>153670</xdr:rowOff>
    </xdr:to>
    <xdr:cxnSp macro="">
      <xdr:nvCxnSpPr>
        <xdr:cNvPr id="71" name="直線コネクタ 70">
          <a:extLst>
            <a:ext uri="{FF2B5EF4-FFF2-40B4-BE49-F238E27FC236}">
              <a16:creationId xmlns:a16="http://schemas.microsoft.com/office/drawing/2014/main" id="{1D5EF283-2FCC-45F9-96D9-70AE78B0ED23}"/>
            </a:ext>
          </a:extLst>
        </xdr:cNvPr>
        <xdr:cNvCxnSpPr/>
      </xdr:nvCxnSpPr>
      <xdr:spPr>
        <a:xfrm>
          <a:off x="4673600" y="6583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111777</xdr:rowOff>
    </xdr:from>
    <xdr:ext cx="405111" cy="259045"/>
    <xdr:sp macro="" textlink="">
      <xdr:nvSpPr>
        <xdr:cNvPr id="72" name="有形固定資産減価償却率最大値テキスト">
          <a:extLst>
            <a:ext uri="{FF2B5EF4-FFF2-40B4-BE49-F238E27FC236}">
              <a16:creationId xmlns:a16="http://schemas.microsoft.com/office/drawing/2014/main" id="{C7EDF2EE-F769-4A22-BD60-88F0D8F44DD6}"/>
            </a:ext>
          </a:extLst>
        </xdr:cNvPr>
        <xdr:cNvSpPr txBox="1"/>
      </xdr:nvSpPr>
      <xdr:spPr>
        <a:xfrm>
          <a:off x="4813300" y="4998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25</xdr:row>
      <xdr:rowOff>165100</xdr:rowOff>
    </xdr:from>
    <xdr:to>
      <xdr:col>23</xdr:col>
      <xdr:colOff>174625</xdr:colOff>
      <xdr:row>25</xdr:row>
      <xdr:rowOff>165100</xdr:rowOff>
    </xdr:to>
    <xdr:cxnSp macro="">
      <xdr:nvCxnSpPr>
        <xdr:cNvPr id="73" name="直線コネクタ 72">
          <a:extLst>
            <a:ext uri="{FF2B5EF4-FFF2-40B4-BE49-F238E27FC236}">
              <a16:creationId xmlns:a16="http://schemas.microsoft.com/office/drawing/2014/main" id="{1C438598-5776-4CF7-8E76-3474D1C42249}"/>
            </a:ext>
          </a:extLst>
        </xdr:cNvPr>
        <xdr:cNvCxnSpPr/>
      </xdr:nvCxnSpPr>
      <xdr:spPr>
        <a:xfrm>
          <a:off x="4673600" y="5222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81085</xdr:rowOff>
    </xdr:from>
    <xdr:ext cx="405111" cy="259045"/>
    <xdr:sp macro="" textlink="">
      <xdr:nvSpPr>
        <xdr:cNvPr id="74" name="有形固定資産減価償却率平均値テキスト">
          <a:extLst>
            <a:ext uri="{FF2B5EF4-FFF2-40B4-BE49-F238E27FC236}">
              <a16:creationId xmlns:a16="http://schemas.microsoft.com/office/drawing/2014/main" id="{6543970D-6A45-4A4C-9DB3-2160A77BEFAF}"/>
            </a:ext>
          </a:extLst>
        </xdr:cNvPr>
        <xdr:cNvSpPr txBox="1"/>
      </xdr:nvSpPr>
      <xdr:spPr>
        <a:xfrm>
          <a:off x="4813300" y="599611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102658</xdr:rowOff>
    </xdr:from>
    <xdr:to>
      <xdr:col>23</xdr:col>
      <xdr:colOff>136525</xdr:colOff>
      <xdr:row>31</xdr:row>
      <xdr:rowOff>32808</xdr:rowOff>
    </xdr:to>
    <xdr:sp macro="" textlink="">
      <xdr:nvSpPr>
        <xdr:cNvPr id="75" name="フローチャート: 判断 74">
          <a:extLst>
            <a:ext uri="{FF2B5EF4-FFF2-40B4-BE49-F238E27FC236}">
              <a16:creationId xmlns:a16="http://schemas.microsoft.com/office/drawing/2014/main" id="{4F76953B-0F63-4786-999A-E1CF289E3222}"/>
            </a:ext>
          </a:extLst>
        </xdr:cNvPr>
        <xdr:cNvSpPr/>
      </xdr:nvSpPr>
      <xdr:spPr>
        <a:xfrm>
          <a:off x="4711700" y="6017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106257</xdr:rowOff>
    </xdr:from>
    <xdr:to>
      <xdr:col>19</xdr:col>
      <xdr:colOff>187325</xdr:colOff>
      <xdr:row>31</xdr:row>
      <xdr:rowOff>36407</xdr:rowOff>
    </xdr:to>
    <xdr:sp macro="" textlink="">
      <xdr:nvSpPr>
        <xdr:cNvPr id="76" name="フローチャート: 判断 75">
          <a:extLst>
            <a:ext uri="{FF2B5EF4-FFF2-40B4-BE49-F238E27FC236}">
              <a16:creationId xmlns:a16="http://schemas.microsoft.com/office/drawing/2014/main" id="{DBFF2BD0-A820-4820-93CA-A96A28873851}"/>
            </a:ext>
          </a:extLst>
        </xdr:cNvPr>
        <xdr:cNvSpPr/>
      </xdr:nvSpPr>
      <xdr:spPr>
        <a:xfrm>
          <a:off x="4000500" y="6021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59478</xdr:rowOff>
    </xdr:from>
    <xdr:to>
      <xdr:col>15</xdr:col>
      <xdr:colOff>187325</xdr:colOff>
      <xdr:row>30</xdr:row>
      <xdr:rowOff>161078</xdr:rowOff>
    </xdr:to>
    <xdr:sp macro="" textlink="">
      <xdr:nvSpPr>
        <xdr:cNvPr id="77" name="フローチャート: 判断 76">
          <a:extLst>
            <a:ext uri="{FF2B5EF4-FFF2-40B4-BE49-F238E27FC236}">
              <a16:creationId xmlns:a16="http://schemas.microsoft.com/office/drawing/2014/main" id="{1B134A16-D892-4D1C-A5E9-E3CA72354CB4}"/>
            </a:ext>
          </a:extLst>
        </xdr:cNvPr>
        <xdr:cNvSpPr/>
      </xdr:nvSpPr>
      <xdr:spPr>
        <a:xfrm>
          <a:off x="3238500" y="5974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12700</xdr:rowOff>
    </xdr:from>
    <xdr:to>
      <xdr:col>11</xdr:col>
      <xdr:colOff>187325</xdr:colOff>
      <xdr:row>30</xdr:row>
      <xdr:rowOff>114300</xdr:rowOff>
    </xdr:to>
    <xdr:sp macro="" textlink="">
      <xdr:nvSpPr>
        <xdr:cNvPr id="78" name="フローチャート: 判断 77">
          <a:extLst>
            <a:ext uri="{FF2B5EF4-FFF2-40B4-BE49-F238E27FC236}">
              <a16:creationId xmlns:a16="http://schemas.microsoft.com/office/drawing/2014/main" id="{F3A88275-33FD-41F5-AE61-90B8658F3A03}"/>
            </a:ext>
          </a:extLst>
        </xdr:cNvPr>
        <xdr:cNvSpPr/>
      </xdr:nvSpPr>
      <xdr:spPr>
        <a:xfrm>
          <a:off x="2476500" y="5927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137372</xdr:rowOff>
    </xdr:from>
    <xdr:to>
      <xdr:col>7</xdr:col>
      <xdr:colOff>187325</xdr:colOff>
      <xdr:row>30</xdr:row>
      <xdr:rowOff>67522</xdr:rowOff>
    </xdr:to>
    <xdr:sp macro="" textlink="">
      <xdr:nvSpPr>
        <xdr:cNvPr id="79" name="フローチャート: 判断 78">
          <a:extLst>
            <a:ext uri="{FF2B5EF4-FFF2-40B4-BE49-F238E27FC236}">
              <a16:creationId xmlns:a16="http://schemas.microsoft.com/office/drawing/2014/main" id="{7AD758D1-54A5-4075-A7CE-36A496F2646C}"/>
            </a:ext>
          </a:extLst>
        </xdr:cNvPr>
        <xdr:cNvSpPr/>
      </xdr:nvSpPr>
      <xdr:spPr>
        <a:xfrm>
          <a:off x="1714500" y="5880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CED5594C-E881-44A1-87A5-B4B080015BF9}"/>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27D1263E-384A-46D1-852C-37F610A34EDA}"/>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8F6DC818-5FF2-4694-9122-0DAC8D5AF929}"/>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3" name="テキスト ボックス 82">
          <a:extLst>
            <a:ext uri="{FF2B5EF4-FFF2-40B4-BE49-F238E27FC236}">
              <a16:creationId xmlns:a16="http://schemas.microsoft.com/office/drawing/2014/main" id="{852B0637-D254-48D2-839A-A9FCD76AB33C}"/>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A5F3E2C3-E1BB-49F2-A1F9-657CFCFDDF09}"/>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59478</xdr:rowOff>
    </xdr:from>
    <xdr:to>
      <xdr:col>23</xdr:col>
      <xdr:colOff>136525</xdr:colOff>
      <xdr:row>30</xdr:row>
      <xdr:rowOff>161078</xdr:rowOff>
    </xdr:to>
    <xdr:sp macro="" textlink="">
      <xdr:nvSpPr>
        <xdr:cNvPr id="85" name="楕円 84">
          <a:extLst>
            <a:ext uri="{FF2B5EF4-FFF2-40B4-BE49-F238E27FC236}">
              <a16:creationId xmlns:a16="http://schemas.microsoft.com/office/drawing/2014/main" id="{0A220CEA-5A9B-4C09-8168-445E686DF57C}"/>
            </a:ext>
          </a:extLst>
        </xdr:cNvPr>
        <xdr:cNvSpPr/>
      </xdr:nvSpPr>
      <xdr:spPr>
        <a:xfrm>
          <a:off x="4711700" y="5974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82355</xdr:rowOff>
    </xdr:from>
    <xdr:ext cx="405111" cy="259045"/>
    <xdr:sp macro="" textlink="">
      <xdr:nvSpPr>
        <xdr:cNvPr id="86" name="有形固定資産減価償却率該当値テキスト">
          <a:extLst>
            <a:ext uri="{FF2B5EF4-FFF2-40B4-BE49-F238E27FC236}">
              <a16:creationId xmlns:a16="http://schemas.microsoft.com/office/drawing/2014/main" id="{DA00F0A5-7F22-4CD6-B355-1C79AC36A425}"/>
            </a:ext>
          </a:extLst>
        </xdr:cNvPr>
        <xdr:cNvSpPr txBox="1"/>
      </xdr:nvSpPr>
      <xdr:spPr>
        <a:xfrm>
          <a:off x="4813300" y="58259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83397</xdr:rowOff>
    </xdr:from>
    <xdr:to>
      <xdr:col>19</xdr:col>
      <xdr:colOff>187325</xdr:colOff>
      <xdr:row>30</xdr:row>
      <xdr:rowOff>13547</xdr:rowOff>
    </xdr:to>
    <xdr:sp macro="" textlink="">
      <xdr:nvSpPr>
        <xdr:cNvPr id="87" name="楕円 86">
          <a:extLst>
            <a:ext uri="{FF2B5EF4-FFF2-40B4-BE49-F238E27FC236}">
              <a16:creationId xmlns:a16="http://schemas.microsoft.com/office/drawing/2014/main" id="{9E7C540F-3CE5-4F50-9DBD-C9A11E756769}"/>
            </a:ext>
          </a:extLst>
        </xdr:cNvPr>
        <xdr:cNvSpPr/>
      </xdr:nvSpPr>
      <xdr:spPr>
        <a:xfrm>
          <a:off x="4000500" y="5826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134197</xdr:rowOff>
    </xdr:from>
    <xdr:to>
      <xdr:col>23</xdr:col>
      <xdr:colOff>85725</xdr:colOff>
      <xdr:row>30</xdr:row>
      <xdr:rowOff>110278</xdr:rowOff>
    </xdr:to>
    <xdr:cxnSp macro="">
      <xdr:nvCxnSpPr>
        <xdr:cNvPr id="88" name="直線コネクタ 87">
          <a:extLst>
            <a:ext uri="{FF2B5EF4-FFF2-40B4-BE49-F238E27FC236}">
              <a16:creationId xmlns:a16="http://schemas.microsoft.com/office/drawing/2014/main" id="{F3F27FF8-0CD9-4614-82F6-6EFC59CB98AF}"/>
            </a:ext>
          </a:extLst>
        </xdr:cNvPr>
        <xdr:cNvCxnSpPr/>
      </xdr:nvCxnSpPr>
      <xdr:spPr>
        <a:xfrm>
          <a:off x="4051300" y="5877772"/>
          <a:ext cx="711200" cy="147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29422</xdr:rowOff>
    </xdr:from>
    <xdr:to>
      <xdr:col>15</xdr:col>
      <xdr:colOff>187325</xdr:colOff>
      <xdr:row>29</xdr:row>
      <xdr:rowOff>131022</xdr:rowOff>
    </xdr:to>
    <xdr:sp macro="" textlink="">
      <xdr:nvSpPr>
        <xdr:cNvPr id="89" name="楕円 88">
          <a:extLst>
            <a:ext uri="{FF2B5EF4-FFF2-40B4-BE49-F238E27FC236}">
              <a16:creationId xmlns:a16="http://schemas.microsoft.com/office/drawing/2014/main" id="{FE6D6AD7-E168-42BD-9F11-213354BF8D89}"/>
            </a:ext>
          </a:extLst>
        </xdr:cNvPr>
        <xdr:cNvSpPr/>
      </xdr:nvSpPr>
      <xdr:spPr>
        <a:xfrm>
          <a:off x="3238500" y="5772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80222</xdr:rowOff>
    </xdr:from>
    <xdr:to>
      <xdr:col>19</xdr:col>
      <xdr:colOff>136525</xdr:colOff>
      <xdr:row>29</xdr:row>
      <xdr:rowOff>134197</xdr:rowOff>
    </xdr:to>
    <xdr:cxnSp macro="">
      <xdr:nvCxnSpPr>
        <xdr:cNvPr id="90" name="直線コネクタ 89">
          <a:extLst>
            <a:ext uri="{FF2B5EF4-FFF2-40B4-BE49-F238E27FC236}">
              <a16:creationId xmlns:a16="http://schemas.microsoft.com/office/drawing/2014/main" id="{4DE31FAE-02F4-4C08-9888-EE7102ED5F1F}"/>
            </a:ext>
          </a:extLst>
        </xdr:cNvPr>
        <xdr:cNvCxnSpPr/>
      </xdr:nvCxnSpPr>
      <xdr:spPr>
        <a:xfrm>
          <a:off x="3289300" y="5823797"/>
          <a:ext cx="762000" cy="53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4233</xdr:rowOff>
    </xdr:from>
    <xdr:to>
      <xdr:col>11</xdr:col>
      <xdr:colOff>187325</xdr:colOff>
      <xdr:row>29</xdr:row>
      <xdr:rowOff>105833</xdr:rowOff>
    </xdr:to>
    <xdr:sp macro="" textlink="">
      <xdr:nvSpPr>
        <xdr:cNvPr id="91" name="楕円 90">
          <a:extLst>
            <a:ext uri="{FF2B5EF4-FFF2-40B4-BE49-F238E27FC236}">
              <a16:creationId xmlns:a16="http://schemas.microsoft.com/office/drawing/2014/main" id="{3152F712-416E-4A01-8BE6-EB0B76AD3901}"/>
            </a:ext>
          </a:extLst>
        </xdr:cNvPr>
        <xdr:cNvSpPr/>
      </xdr:nvSpPr>
      <xdr:spPr>
        <a:xfrm>
          <a:off x="2476500" y="5747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55033</xdr:rowOff>
    </xdr:from>
    <xdr:to>
      <xdr:col>15</xdr:col>
      <xdr:colOff>136525</xdr:colOff>
      <xdr:row>29</xdr:row>
      <xdr:rowOff>80222</xdr:rowOff>
    </xdr:to>
    <xdr:cxnSp macro="">
      <xdr:nvCxnSpPr>
        <xdr:cNvPr id="92" name="直線コネクタ 91">
          <a:extLst>
            <a:ext uri="{FF2B5EF4-FFF2-40B4-BE49-F238E27FC236}">
              <a16:creationId xmlns:a16="http://schemas.microsoft.com/office/drawing/2014/main" id="{AD87F7A8-B1D0-4685-B9B9-11037BE64AC3}"/>
            </a:ext>
          </a:extLst>
        </xdr:cNvPr>
        <xdr:cNvCxnSpPr/>
      </xdr:nvCxnSpPr>
      <xdr:spPr>
        <a:xfrm>
          <a:off x="2527300" y="5798608"/>
          <a:ext cx="762000" cy="25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4233</xdr:rowOff>
    </xdr:from>
    <xdr:to>
      <xdr:col>7</xdr:col>
      <xdr:colOff>187325</xdr:colOff>
      <xdr:row>29</xdr:row>
      <xdr:rowOff>105833</xdr:rowOff>
    </xdr:to>
    <xdr:sp macro="" textlink="">
      <xdr:nvSpPr>
        <xdr:cNvPr id="93" name="楕円 92">
          <a:extLst>
            <a:ext uri="{FF2B5EF4-FFF2-40B4-BE49-F238E27FC236}">
              <a16:creationId xmlns:a16="http://schemas.microsoft.com/office/drawing/2014/main" id="{57221614-B965-4EFF-B741-7FD8D588D6AE}"/>
            </a:ext>
          </a:extLst>
        </xdr:cNvPr>
        <xdr:cNvSpPr/>
      </xdr:nvSpPr>
      <xdr:spPr>
        <a:xfrm>
          <a:off x="1714500" y="5747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55033</xdr:rowOff>
    </xdr:from>
    <xdr:to>
      <xdr:col>11</xdr:col>
      <xdr:colOff>136525</xdr:colOff>
      <xdr:row>29</xdr:row>
      <xdr:rowOff>55033</xdr:rowOff>
    </xdr:to>
    <xdr:cxnSp macro="">
      <xdr:nvCxnSpPr>
        <xdr:cNvPr id="94" name="直線コネクタ 93">
          <a:extLst>
            <a:ext uri="{FF2B5EF4-FFF2-40B4-BE49-F238E27FC236}">
              <a16:creationId xmlns:a16="http://schemas.microsoft.com/office/drawing/2014/main" id="{212E87A1-14BB-40DE-A40E-D8D98D3F71D6}"/>
            </a:ext>
          </a:extLst>
        </xdr:cNvPr>
        <xdr:cNvCxnSpPr/>
      </xdr:nvCxnSpPr>
      <xdr:spPr>
        <a:xfrm>
          <a:off x="1765300" y="5798608"/>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27534</xdr:rowOff>
    </xdr:from>
    <xdr:ext cx="405111" cy="259045"/>
    <xdr:sp macro="" textlink="">
      <xdr:nvSpPr>
        <xdr:cNvPr id="95" name="n_1aveValue有形固定資産減価償却率">
          <a:extLst>
            <a:ext uri="{FF2B5EF4-FFF2-40B4-BE49-F238E27FC236}">
              <a16:creationId xmlns:a16="http://schemas.microsoft.com/office/drawing/2014/main" id="{DE230C2E-E392-4064-8B00-3E8C760597E0}"/>
            </a:ext>
          </a:extLst>
        </xdr:cNvPr>
        <xdr:cNvSpPr txBox="1"/>
      </xdr:nvSpPr>
      <xdr:spPr>
        <a:xfrm>
          <a:off x="3836044" y="61140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152205</xdr:rowOff>
    </xdr:from>
    <xdr:ext cx="405111" cy="259045"/>
    <xdr:sp macro="" textlink="">
      <xdr:nvSpPr>
        <xdr:cNvPr id="96" name="n_2aveValue有形固定資産減価償却率">
          <a:extLst>
            <a:ext uri="{FF2B5EF4-FFF2-40B4-BE49-F238E27FC236}">
              <a16:creationId xmlns:a16="http://schemas.microsoft.com/office/drawing/2014/main" id="{7DD4206E-0272-46FF-9947-A29D41FF4823}"/>
            </a:ext>
          </a:extLst>
        </xdr:cNvPr>
        <xdr:cNvSpPr txBox="1"/>
      </xdr:nvSpPr>
      <xdr:spPr>
        <a:xfrm>
          <a:off x="3086744" y="60672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105427</xdr:rowOff>
    </xdr:from>
    <xdr:ext cx="405111" cy="259045"/>
    <xdr:sp macro="" textlink="">
      <xdr:nvSpPr>
        <xdr:cNvPr id="97" name="n_3aveValue有形固定資産減価償却率">
          <a:extLst>
            <a:ext uri="{FF2B5EF4-FFF2-40B4-BE49-F238E27FC236}">
              <a16:creationId xmlns:a16="http://schemas.microsoft.com/office/drawing/2014/main" id="{E2ED47BC-A385-4C2A-B99F-CE5002D3D5F2}"/>
            </a:ext>
          </a:extLst>
        </xdr:cNvPr>
        <xdr:cNvSpPr txBox="1"/>
      </xdr:nvSpPr>
      <xdr:spPr>
        <a:xfrm>
          <a:off x="2324744" y="6020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58649</xdr:rowOff>
    </xdr:from>
    <xdr:ext cx="405111" cy="259045"/>
    <xdr:sp macro="" textlink="">
      <xdr:nvSpPr>
        <xdr:cNvPr id="98" name="n_4aveValue有形固定資産減価償却率">
          <a:extLst>
            <a:ext uri="{FF2B5EF4-FFF2-40B4-BE49-F238E27FC236}">
              <a16:creationId xmlns:a16="http://schemas.microsoft.com/office/drawing/2014/main" id="{4CA63274-D948-4B4D-A44F-B33AF604EA7F}"/>
            </a:ext>
          </a:extLst>
        </xdr:cNvPr>
        <xdr:cNvSpPr txBox="1"/>
      </xdr:nvSpPr>
      <xdr:spPr>
        <a:xfrm>
          <a:off x="1562744" y="59736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30074</xdr:rowOff>
    </xdr:from>
    <xdr:ext cx="405111" cy="259045"/>
    <xdr:sp macro="" textlink="">
      <xdr:nvSpPr>
        <xdr:cNvPr id="99" name="n_1mainValue有形固定資産減価償却率">
          <a:extLst>
            <a:ext uri="{FF2B5EF4-FFF2-40B4-BE49-F238E27FC236}">
              <a16:creationId xmlns:a16="http://schemas.microsoft.com/office/drawing/2014/main" id="{6A64AF06-E614-41FC-B165-ACB475B7EF8B}"/>
            </a:ext>
          </a:extLst>
        </xdr:cNvPr>
        <xdr:cNvSpPr txBox="1"/>
      </xdr:nvSpPr>
      <xdr:spPr>
        <a:xfrm>
          <a:off x="3836044" y="5602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147549</xdr:rowOff>
    </xdr:from>
    <xdr:ext cx="405111" cy="259045"/>
    <xdr:sp macro="" textlink="">
      <xdr:nvSpPr>
        <xdr:cNvPr id="100" name="n_2mainValue有形固定資産減価償却率">
          <a:extLst>
            <a:ext uri="{FF2B5EF4-FFF2-40B4-BE49-F238E27FC236}">
              <a16:creationId xmlns:a16="http://schemas.microsoft.com/office/drawing/2014/main" id="{D4BEA3D2-F5D0-4D7D-A6ED-79A6394D0F7C}"/>
            </a:ext>
          </a:extLst>
        </xdr:cNvPr>
        <xdr:cNvSpPr txBox="1"/>
      </xdr:nvSpPr>
      <xdr:spPr>
        <a:xfrm>
          <a:off x="3086744" y="55482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122360</xdr:rowOff>
    </xdr:from>
    <xdr:ext cx="405111" cy="259045"/>
    <xdr:sp macro="" textlink="">
      <xdr:nvSpPr>
        <xdr:cNvPr id="101" name="n_3mainValue有形固定資産減価償却率">
          <a:extLst>
            <a:ext uri="{FF2B5EF4-FFF2-40B4-BE49-F238E27FC236}">
              <a16:creationId xmlns:a16="http://schemas.microsoft.com/office/drawing/2014/main" id="{AAB047FE-5CDB-4DB3-9CD8-182E19E0D408}"/>
            </a:ext>
          </a:extLst>
        </xdr:cNvPr>
        <xdr:cNvSpPr txBox="1"/>
      </xdr:nvSpPr>
      <xdr:spPr>
        <a:xfrm>
          <a:off x="2324744" y="55230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122360</xdr:rowOff>
    </xdr:from>
    <xdr:ext cx="405111" cy="259045"/>
    <xdr:sp macro="" textlink="">
      <xdr:nvSpPr>
        <xdr:cNvPr id="102" name="n_4mainValue有形固定資産減価償却率">
          <a:extLst>
            <a:ext uri="{FF2B5EF4-FFF2-40B4-BE49-F238E27FC236}">
              <a16:creationId xmlns:a16="http://schemas.microsoft.com/office/drawing/2014/main" id="{21D0A169-532D-440B-87AB-4266757A65E3}"/>
            </a:ext>
          </a:extLst>
        </xdr:cNvPr>
        <xdr:cNvSpPr txBox="1"/>
      </xdr:nvSpPr>
      <xdr:spPr>
        <a:xfrm>
          <a:off x="1562744" y="55230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3" name="正方形/長方形 102">
          <a:extLst>
            <a:ext uri="{FF2B5EF4-FFF2-40B4-BE49-F238E27FC236}">
              <a16:creationId xmlns:a16="http://schemas.microsoft.com/office/drawing/2014/main" id="{7C9A0A3B-C148-442F-B780-F608E88E6F95}"/>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4" name="正方形/長方形 103">
          <a:extLst>
            <a:ext uri="{FF2B5EF4-FFF2-40B4-BE49-F238E27FC236}">
              <a16:creationId xmlns:a16="http://schemas.microsoft.com/office/drawing/2014/main" id="{E2C1BC57-AA46-40C7-ABA2-26678E7B98D1}"/>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5" name="正方形/長方形 104">
          <a:extLst>
            <a:ext uri="{FF2B5EF4-FFF2-40B4-BE49-F238E27FC236}">
              <a16:creationId xmlns:a16="http://schemas.microsoft.com/office/drawing/2014/main" id="{26017FF5-E21D-4A0E-ACEA-12438D561BCC}"/>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[ 588.1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6" name="正方形/長方形 105">
          <a:extLst>
            <a:ext uri="{FF2B5EF4-FFF2-40B4-BE49-F238E27FC236}">
              <a16:creationId xmlns:a16="http://schemas.microsoft.com/office/drawing/2014/main" id="{D770004B-5B92-4DE3-8EC4-AE4E382E4631}"/>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7" name="正方形/長方形 106">
          <a:extLst>
            <a:ext uri="{FF2B5EF4-FFF2-40B4-BE49-F238E27FC236}">
              <a16:creationId xmlns:a16="http://schemas.microsoft.com/office/drawing/2014/main" id="{C35D821A-48AE-41D9-B9A5-F71C45397B25}"/>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8" name="正方形/長方形 107">
          <a:extLst>
            <a:ext uri="{FF2B5EF4-FFF2-40B4-BE49-F238E27FC236}">
              <a16:creationId xmlns:a16="http://schemas.microsoft.com/office/drawing/2014/main" id="{53CFE642-0473-4B4F-83F3-396BD721D1A9}"/>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9" name="正方形/長方形 108">
          <a:extLst>
            <a:ext uri="{FF2B5EF4-FFF2-40B4-BE49-F238E27FC236}">
              <a16:creationId xmlns:a16="http://schemas.microsoft.com/office/drawing/2014/main" id="{466877D3-26B5-4D62-9FA5-B7D7EDFFDD28}"/>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0" name="正方形/長方形 109">
          <a:extLst>
            <a:ext uri="{FF2B5EF4-FFF2-40B4-BE49-F238E27FC236}">
              <a16:creationId xmlns:a16="http://schemas.microsoft.com/office/drawing/2014/main" id="{83EC1BD3-14BF-48D6-94E4-3085F8AD46AF}"/>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1" name="正方形/長方形 110">
          <a:extLst>
            <a:ext uri="{FF2B5EF4-FFF2-40B4-BE49-F238E27FC236}">
              <a16:creationId xmlns:a16="http://schemas.microsoft.com/office/drawing/2014/main" id="{30FB760C-C2AD-4DC9-A9DB-6A894FCD9DB3}"/>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2" name="正方形/長方形 111">
          <a:extLst>
            <a:ext uri="{FF2B5EF4-FFF2-40B4-BE49-F238E27FC236}">
              <a16:creationId xmlns:a16="http://schemas.microsoft.com/office/drawing/2014/main" id="{0D857DD9-91BC-44BD-9823-CB47E25BD84A}"/>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3" name="正方形/長方形 112">
          <a:extLst>
            <a:ext uri="{FF2B5EF4-FFF2-40B4-BE49-F238E27FC236}">
              <a16:creationId xmlns:a16="http://schemas.microsoft.com/office/drawing/2014/main" id="{BAF78FEF-97AC-413B-853A-F519B09E4C15}"/>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4" name="正方形/長方形 113">
          <a:extLst>
            <a:ext uri="{FF2B5EF4-FFF2-40B4-BE49-F238E27FC236}">
              <a16:creationId xmlns:a16="http://schemas.microsoft.com/office/drawing/2014/main" id="{70E027FE-E08B-4E44-98D9-ED92B745D85E}"/>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5" name="テキスト ボックス 114">
          <a:extLst>
            <a:ext uri="{FF2B5EF4-FFF2-40B4-BE49-F238E27FC236}">
              <a16:creationId xmlns:a16="http://schemas.microsoft.com/office/drawing/2014/main" id="{F0DD85FF-0811-4160-9CBE-977A55721FC4}"/>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債務償還比率については、類似団体内平均値をやや下回っている。平成</a:t>
          </a:r>
          <a:r>
            <a:rPr kumimoji="1" lang="en-US" altLang="ja-JP" sz="1100">
              <a:latin typeface="ＭＳ Ｐゴシック" panose="020B0600070205080204" pitchFamily="50" charset="-128"/>
              <a:ea typeface="ＭＳ Ｐゴシック" panose="020B0600070205080204" pitchFamily="50" charset="-128"/>
            </a:rPr>
            <a:t>15</a:t>
          </a:r>
          <a:r>
            <a:rPr kumimoji="1" lang="ja-JP" altLang="en-US" sz="1100">
              <a:latin typeface="ＭＳ Ｐゴシック" panose="020B0600070205080204" pitchFamily="50" charset="-128"/>
              <a:ea typeface="ＭＳ Ｐゴシック" panose="020B0600070205080204" pitchFamily="50" charset="-128"/>
            </a:rPr>
            <a:t>年以降、下水道事業に係る企業債の残高が減少に転じ、公営企業繰入見込額の減少に伴い、償還比率は改善傾向にある。引き続き、市債残高の抑制と経常一般財源の確保に努める必要がある。</a:t>
          </a:r>
        </a:p>
      </xdr:txBody>
    </xdr:sp>
    <xdr:clientData/>
  </xdr:twoCellAnchor>
  <xdr:oneCellAnchor>
    <xdr:from>
      <xdr:col>57</xdr:col>
      <xdr:colOff>111125</xdr:colOff>
      <xdr:row>23</xdr:row>
      <xdr:rowOff>47625</xdr:rowOff>
    </xdr:from>
    <xdr:ext cx="349839" cy="225703"/>
    <xdr:sp macro="" textlink="">
      <xdr:nvSpPr>
        <xdr:cNvPr id="116" name="テキスト ボックス 115">
          <a:extLst>
            <a:ext uri="{FF2B5EF4-FFF2-40B4-BE49-F238E27FC236}">
              <a16:creationId xmlns:a16="http://schemas.microsoft.com/office/drawing/2014/main" id="{0D05C3BB-2720-472F-AB5F-A66D7D0B053E}"/>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7" name="直線コネクタ 116">
          <a:extLst>
            <a:ext uri="{FF2B5EF4-FFF2-40B4-BE49-F238E27FC236}">
              <a16:creationId xmlns:a16="http://schemas.microsoft.com/office/drawing/2014/main" id="{25FB879A-9BD2-4C07-895E-9E4C687902F8}"/>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8" name="テキスト ボックス 117">
          <a:extLst>
            <a:ext uri="{FF2B5EF4-FFF2-40B4-BE49-F238E27FC236}">
              <a16:creationId xmlns:a16="http://schemas.microsoft.com/office/drawing/2014/main" id="{5D868059-1C35-49EE-9A76-1B798509738C}"/>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9" name="直線コネクタ 118">
          <a:extLst>
            <a:ext uri="{FF2B5EF4-FFF2-40B4-BE49-F238E27FC236}">
              <a16:creationId xmlns:a16="http://schemas.microsoft.com/office/drawing/2014/main" id="{985A884D-BB22-4252-85A5-6A8717DBC488}"/>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0" name="テキスト ボックス 119">
          <a:extLst>
            <a:ext uri="{FF2B5EF4-FFF2-40B4-BE49-F238E27FC236}">
              <a16:creationId xmlns:a16="http://schemas.microsoft.com/office/drawing/2014/main" id="{C1401FB8-0461-4A3F-BE4C-29FAEA7F5E99}"/>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1" name="直線コネクタ 120">
          <a:extLst>
            <a:ext uri="{FF2B5EF4-FFF2-40B4-BE49-F238E27FC236}">
              <a16:creationId xmlns:a16="http://schemas.microsoft.com/office/drawing/2014/main" id="{DE64CF40-B139-4219-AE00-0DB1CA5F335E}"/>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2" name="テキスト ボックス 121">
          <a:extLst>
            <a:ext uri="{FF2B5EF4-FFF2-40B4-BE49-F238E27FC236}">
              <a16:creationId xmlns:a16="http://schemas.microsoft.com/office/drawing/2014/main" id="{93158764-1039-427D-B27F-06ED8F87E159}"/>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3" name="直線コネクタ 122">
          <a:extLst>
            <a:ext uri="{FF2B5EF4-FFF2-40B4-BE49-F238E27FC236}">
              <a16:creationId xmlns:a16="http://schemas.microsoft.com/office/drawing/2014/main" id="{6FC8C2B7-3912-4934-9585-8EF0F8F23762}"/>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4" name="テキスト ボックス 123">
          <a:extLst>
            <a:ext uri="{FF2B5EF4-FFF2-40B4-BE49-F238E27FC236}">
              <a16:creationId xmlns:a16="http://schemas.microsoft.com/office/drawing/2014/main" id="{E461A3C9-5954-4E25-98CC-C573CBCC7A27}"/>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5" name="直線コネクタ 124">
          <a:extLst>
            <a:ext uri="{FF2B5EF4-FFF2-40B4-BE49-F238E27FC236}">
              <a16:creationId xmlns:a16="http://schemas.microsoft.com/office/drawing/2014/main" id="{6CE16E13-F864-49B7-B99C-A90FE71F3342}"/>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6" name="テキスト ボックス 125">
          <a:extLst>
            <a:ext uri="{FF2B5EF4-FFF2-40B4-BE49-F238E27FC236}">
              <a16:creationId xmlns:a16="http://schemas.microsoft.com/office/drawing/2014/main" id="{13C95A37-E8F5-4870-A346-50FF5FD01B33}"/>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7" name="直線コネクタ 126">
          <a:extLst>
            <a:ext uri="{FF2B5EF4-FFF2-40B4-BE49-F238E27FC236}">
              <a16:creationId xmlns:a16="http://schemas.microsoft.com/office/drawing/2014/main" id="{F42D98EF-DBA4-400C-9695-DA26E6AC0B15}"/>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8" name="テキスト ボックス 127">
          <a:extLst>
            <a:ext uri="{FF2B5EF4-FFF2-40B4-BE49-F238E27FC236}">
              <a16:creationId xmlns:a16="http://schemas.microsoft.com/office/drawing/2014/main" id="{F98D0BFE-2180-4F62-9840-A216D36BA722}"/>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9" name="直線コネクタ 128">
          <a:extLst>
            <a:ext uri="{FF2B5EF4-FFF2-40B4-BE49-F238E27FC236}">
              <a16:creationId xmlns:a16="http://schemas.microsoft.com/office/drawing/2014/main" id="{A2925876-5FCB-43FA-B2F3-55B08A5A6BEE}"/>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0" name="債務償還比率グラフ枠">
          <a:extLst>
            <a:ext uri="{FF2B5EF4-FFF2-40B4-BE49-F238E27FC236}">
              <a16:creationId xmlns:a16="http://schemas.microsoft.com/office/drawing/2014/main" id="{29532BDF-AD6E-41AD-9083-1FA5E238C3F1}"/>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35</xdr:row>
      <xdr:rowOff>11317</xdr:rowOff>
    </xdr:to>
    <xdr:cxnSp macro="">
      <xdr:nvCxnSpPr>
        <xdr:cNvPr id="131" name="直線コネクタ 130">
          <a:extLst>
            <a:ext uri="{FF2B5EF4-FFF2-40B4-BE49-F238E27FC236}">
              <a16:creationId xmlns:a16="http://schemas.microsoft.com/office/drawing/2014/main" id="{095397E7-D08D-4523-995B-A6E510414EF6}"/>
            </a:ext>
          </a:extLst>
        </xdr:cNvPr>
        <xdr:cNvCxnSpPr/>
      </xdr:nvCxnSpPr>
      <xdr:spPr>
        <a:xfrm flipV="1">
          <a:off x="14793595" y="5312833"/>
          <a:ext cx="1269" cy="14707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15144</xdr:rowOff>
    </xdr:from>
    <xdr:ext cx="560923" cy="259045"/>
    <xdr:sp macro="" textlink="">
      <xdr:nvSpPr>
        <xdr:cNvPr id="132" name="債務償還比率最小値テキスト">
          <a:extLst>
            <a:ext uri="{FF2B5EF4-FFF2-40B4-BE49-F238E27FC236}">
              <a16:creationId xmlns:a16="http://schemas.microsoft.com/office/drawing/2014/main" id="{44C4BFF3-5716-4F45-9E90-229BFD589255}"/>
            </a:ext>
          </a:extLst>
        </xdr:cNvPr>
        <xdr:cNvSpPr txBox="1"/>
      </xdr:nvSpPr>
      <xdr:spPr>
        <a:xfrm>
          <a:off x="14846300" y="6787419"/>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11317</xdr:rowOff>
    </xdr:from>
    <xdr:to>
      <xdr:col>76</xdr:col>
      <xdr:colOff>111125</xdr:colOff>
      <xdr:row>35</xdr:row>
      <xdr:rowOff>11317</xdr:rowOff>
    </xdr:to>
    <xdr:cxnSp macro="">
      <xdr:nvCxnSpPr>
        <xdr:cNvPr id="133" name="直線コネクタ 132">
          <a:extLst>
            <a:ext uri="{FF2B5EF4-FFF2-40B4-BE49-F238E27FC236}">
              <a16:creationId xmlns:a16="http://schemas.microsoft.com/office/drawing/2014/main" id="{C61E68ED-F232-444B-932D-4BBFC84F9945}"/>
            </a:ext>
          </a:extLst>
        </xdr:cNvPr>
        <xdr:cNvCxnSpPr/>
      </xdr:nvCxnSpPr>
      <xdr:spPr>
        <a:xfrm>
          <a:off x="14706600" y="6783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4" name="債務償還比率最大値テキスト">
          <a:extLst>
            <a:ext uri="{FF2B5EF4-FFF2-40B4-BE49-F238E27FC236}">
              <a16:creationId xmlns:a16="http://schemas.microsoft.com/office/drawing/2014/main" id="{F8AC2624-0DC4-4200-9D91-56FD8346DCE0}"/>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5" name="直線コネクタ 134">
          <a:extLst>
            <a:ext uri="{FF2B5EF4-FFF2-40B4-BE49-F238E27FC236}">
              <a16:creationId xmlns:a16="http://schemas.microsoft.com/office/drawing/2014/main" id="{9EFB4214-9E73-487C-AFAD-0D1B28948267}"/>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87082</xdr:rowOff>
    </xdr:from>
    <xdr:ext cx="469744" cy="259045"/>
    <xdr:sp macro="" textlink="">
      <xdr:nvSpPr>
        <xdr:cNvPr id="136" name="債務償還比率平均値テキスト">
          <a:extLst>
            <a:ext uri="{FF2B5EF4-FFF2-40B4-BE49-F238E27FC236}">
              <a16:creationId xmlns:a16="http://schemas.microsoft.com/office/drawing/2014/main" id="{23C69C70-CE41-452D-B815-545102515006}"/>
            </a:ext>
          </a:extLst>
        </xdr:cNvPr>
        <xdr:cNvSpPr txBox="1"/>
      </xdr:nvSpPr>
      <xdr:spPr>
        <a:xfrm>
          <a:off x="14846300" y="60021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108655</xdr:rowOff>
    </xdr:from>
    <xdr:to>
      <xdr:col>76</xdr:col>
      <xdr:colOff>73025</xdr:colOff>
      <xdr:row>31</xdr:row>
      <xdr:rowOff>38805</xdr:rowOff>
    </xdr:to>
    <xdr:sp macro="" textlink="">
      <xdr:nvSpPr>
        <xdr:cNvPr id="137" name="フローチャート: 判断 136">
          <a:extLst>
            <a:ext uri="{FF2B5EF4-FFF2-40B4-BE49-F238E27FC236}">
              <a16:creationId xmlns:a16="http://schemas.microsoft.com/office/drawing/2014/main" id="{9207FEE5-0D1D-47C2-AA05-937142746D7E}"/>
            </a:ext>
          </a:extLst>
        </xdr:cNvPr>
        <xdr:cNvSpPr/>
      </xdr:nvSpPr>
      <xdr:spPr>
        <a:xfrm>
          <a:off x="14744700" y="602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110695</xdr:rowOff>
    </xdr:from>
    <xdr:to>
      <xdr:col>72</xdr:col>
      <xdr:colOff>123825</xdr:colOff>
      <xdr:row>31</xdr:row>
      <xdr:rowOff>40845</xdr:rowOff>
    </xdr:to>
    <xdr:sp macro="" textlink="">
      <xdr:nvSpPr>
        <xdr:cNvPr id="138" name="フローチャート: 判断 137">
          <a:extLst>
            <a:ext uri="{FF2B5EF4-FFF2-40B4-BE49-F238E27FC236}">
              <a16:creationId xmlns:a16="http://schemas.microsoft.com/office/drawing/2014/main" id="{57D5D805-99D7-41A8-AFAE-F1EC0CBCAA7D}"/>
            </a:ext>
          </a:extLst>
        </xdr:cNvPr>
        <xdr:cNvSpPr/>
      </xdr:nvSpPr>
      <xdr:spPr>
        <a:xfrm>
          <a:off x="14033500" y="602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91743</xdr:rowOff>
    </xdr:from>
    <xdr:to>
      <xdr:col>68</xdr:col>
      <xdr:colOff>123825</xdr:colOff>
      <xdr:row>31</xdr:row>
      <xdr:rowOff>21893</xdr:rowOff>
    </xdr:to>
    <xdr:sp macro="" textlink="">
      <xdr:nvSpPr>
        <xdr:cNvPr id="139" name="フローチャート: 判断 138">
          <a:extLst>
            <a:ext uri="{FF2B5EF4-FFF2-40B4-BE49-F238E27FC236}">
              <a16:creationId xmlns:a16="http://schemas.microsoft.com/office/drawing/2014/main" id="{A3DB02F3-0A58-4FF9-94E7-9B8A084B860A}"/>
            </a:ext>
          </a:extLst>
        </xdr:cNvPr>
        <xdr:cNvSpPr/>
      </xdr:nvSpPr>
      <xdr:spPr>
        <a:xfrm>
          <a:off x="13271500" y="6006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115852</xdr:rowOff>
    </xdr:from>
    <xdr:to>
      <xdr:col>64</xdr:col>
      <xdr:colOff>123825</xdr:colOff>
      <xdr:row>31</xdr:row>
      <xdr:rowOff>46002</xdr:rowOff>
    </xdr:to>
    <xdr:sp macro="" textlink="">
      <xdr:nvSpPr>
        <xdr:cNvPr id="140" name="フローチャート: 判断 139">
          <a:extLst>
            <a:ext uri="{FF2B5EF4-FFF2-40B4-BE49-F238E27FC236}">
              <a16:creationId xmlns:a16="http://schemas.microsoft.com/office/drawing/2014/main" id="{53C6F98D-B90A-4318-9008-35626213C0CF}"/>
            </a:ext>
          </a:extLst>
        </xdr:cNvPr>
        <xdr:cNvSpPr/>
      </xdr:nvSpPr>
      <xdr:spPr>
        <a:xfrm>
          <a:off x="12509500" y="6030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123409</xdr:rowOff>
    </xdr:from>
    <xdr:to>
      <xdr:col>60</xdr:col>
      <xdr:colOff>123825</xdr:colOff>
      <xdr:row>31</xdr:row>
      <xdr:rowOff>53559</xdr:rowOff>
    </xdr:to>
    <xdr:sp macro="" textlink="">
      <xdr:nvSpPr>
        <xdr:cNvPr id="141" name="フローチャート: 判断 140">
          <a:extLst>
            <a:ext uri="{FF2B5EF4-FFF2-40B4-BE49-F238E27FC236}">
              <a16:creationId xmlns:a16="http://schemas.microsoft.com/office/drawing/2014/main" id="{C0CCD769-DFAC-47A3-A8DB-B3A7FE641D78}"/>
            </a:ext>
          </a:extLst>
        </xdr:cNvPr>
        <xdr:cNvSpPr/>
      </xdr:nvSpPr>
      <xdr:spPr>
        <a:xfrm>
          <a:off x="11747500" y="6038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E9E6237A-80DA-4240-AEC5-6710123B50CC}"/>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8B04DD01-1559-4105-8C1E-B939BD483898}"/>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EB460D2C-3C2F-467D-AD4A-D01A891B4DC1}"/>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id="{33D47484-D25C-4DF3-AE70-7AB9B22867EB}"/>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6A6F2834-5ABF-48D7-85E3-6FA8BCC0AAAC}"/>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52401</xdr:rowOff>
    </xdr:from>
    <xdr:to>
      <xdr:col>76</xdr:col>
      <xdr:colOff>73025</xdr:colOff>
      <xdr:row>30</xdr:row>
      <xdr:rowOff>154001</xdr:rowOff>
    </xdr:to>
    <xdr:sp macro="" textlink="">
      <xdr:nvSpPr>
        <xdr:cNvPr id="147" name="楕円 146">
          <a:extLst>
            <a:ext uri="{FF2B5EF4-FFF2-40B4-BE49-F238E27FC236}">
              <a16:creationId xmlns:a16="http://schemas.microsoft.com/office/drawing/2014/main" id="{0F925A0D-3DF4-4913-9BB0-E4795496B930}"/>
            </a:ext>
          </a:extLst>
        </xdr:cNvPr>
        <xdr:cNvSpPr/>
      </xdr:nvSpPr>
      <xdr:spPr>
        <a:xfrm>
          <a:off x="14744700" y="5967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75278</xdr:rowOff>
    </xdr:from>
    <xdr:ext cx="469744" cy="259045"/>
    <xdr:sp macro="" textlink="">
      <xdr:nvSpPr>
        <xdr:cNvPr id="148" name="債務償還比率該当値テキスト">
          <a:extLst>
            <a:ext uri="{FF2B5EF4-FFF2-40B4-BE49-F238E27FC236}">
              <a16:creationId xmlns:a16="http://schemas.microsoft.com/office/drawing/2014/main" id="{F76AE9C1-7FD6-4ED9-BBD4-B3D78D9310BA}"/>
            </a:ext>
          </a:extLst>
        </xdr:cNvPr>
        <xdr:cNvSpPr txBox="1"/>
      </xdr:nvSpPr>
      <xdr:spPr>
        <a:xfrm>
          <a:off x="14846300" y="5818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66075</xdr:rowOff>
    </xdr:from>
    <xdr:to>
      <xdr:col>72</xdr:col>
      <xdr:colOff>123825</xdr:colOff>
      <xdr:row>30</xdr:row>
      <xdr:rowOff>167675</xdr:rowOff>
    </xdr:to>
    <xdr:sp macro="" textlink="">
      <xdr:nvSpPr>
        <xdr:cNvPr id="149" name="楕円 148">
          <a:extLst>
            <a:ext uri="{FF2B5EF4-FFF2-40B4-BE49-F238E27FC236}">
              <a16:creationId xmlns:a16="http://schemas.microsoft.com/office/drawing/2014/main" id="{EC53D510-A379-49D4-BB2C-2AA84E74BB3D}"/>
            </a:ext>
          </a:extLst>
        </xdr:cNvPr>
        <xdr:cNvSpPr/>
      </xdr:nvSpPr>
      <xdr:spPr>
        <a:xfrm>
          <a:off x="14033500" y="598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103201</xdr:rowOff>
    </xdr:from>
    <xdr:to>
      <xdr:col>76</xdr:col>
      <xdr:colOff>22225</xdr:colOff>
      <xdr:row>30</xdr:row>
      <xdr:rowOff>116875</xdr:rowOff>
    </xdr:to>
    <xdr:cxnSp macro="">
      <xdr:nvCxnSpPr>
        <xdr:cNvPr id="150" name="直線コネクタ 149">
          <a:extLst>
            <a:ext uri="{FF2B5EF4-FFF2-40B4-BE49-F238E27FC236}">
              <a16:creationId xmlns:a16="http://schemas.microsoft.com/office/drawing/2014/main" id="{1A248FA2-04E2-4B70-A3FA-FDA76F13A0FC}"/>
            </a:ext>
          </a:extLst>
        </xdr:cNvPr>
        <xdr:cNvCxnSpPr/>
      </xdr:nvCxnSpPr>
      <xdr:spPr>
        <a:xfrm flipV="1">
          <a:off x="14084300" y="6018226"/>
          <a:ext cx="711200" cy="13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88865</xdr:rowOff>
    </xdr:from>
    <xdr:to>
      <xdr:col>68</xdr:col>
      <xdr:colOff>123825</xdr:colOff>
      <xdr:row>31</xdr:row>
      <xdr:rowOff>19015</xdr:rowOff>
    </xdr:to>
    <xdr:sp macro="" textlink="">
      <xdr:nvSpPr>
        <xdr:cNvPr id="151" name="楕円 150">
          <a:extLst>
            <a:ext uri="{FF2B5EF4-FFF2-40B4-BE49-F238E27FC236}">
              <a16:creationId xmlns:a16="http://schemas.microsoft.com/office/drawing/2014/main" id="{C0195C63-B80B-4446-B524-E3BC50F802EC}"/>
            </a:ext>
          </a:extLst>
        </xdr:cNvPr>
        <xdr:cNvSpPr/>
      </xdr:nvSpPr>
      <xdr:spPr>
        <a:xfrm>
          <a:off x="13271500" y="6003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116875</xdr:rowOff>
    </xdr:from>
    <xdr:to>
      <xdr:col>72</xdr:col>
      <xdr:colOff>73025</xdr:colOff>
      <xdr:row>30</xdr:row>
      <xdr:rowOff>139665</xdr:rowOff>
    </xdr:to>
    <xdr:cxnSp macro="">
      <xdr:nvCxnSpPr>
        <xdr:cNvPr id="152" name="直線コネクタ 151">
          <a:extLst>
            <a:ext uri="{FF2B5EF4-FFF2-40B4-BE49-F238E27FC236}">
              <a16:creationId xmlns:a16="http://schemas.microsoft.com/office/drawing/2014/main" id="{09361ACF-1CBF-4992-A545-545494F4F736}"/>
            </a:ext>
          </a:extLst>
        </xdr:cNvPr>
        <xdr:cNvCxnSpPr/>
      </xdr:nvCxnSpPr>
      <xdr:spPr>
        <a:xfrm flipV="1">
          <a:off x="13322300" y="6031900"/>
          <a:ext cx="762000" cy="22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92703</xdr:rowOff>
    </xdr:from>
    <xdr:to>
      <xdr:col>64</xdr:col>
      <xdr:colOff>123825</xdr:colOff>
      <xdr:row>31</xdr:row>
      <xdr:rowOff>22853</xdr:rowOff>
    </xdr:to>
    <xdr:sp macro="" textlink="">
      <xdr:nvSpPr>
        <xdr:cNvPr id="153" name="楕円 152">
          <a:extLst>
            <a:ext uri="{FF2B5EF4-FFF2-40B4-BE49-F238E27FC236}">
              <a16:creationId xmlns:a16="http://schemas.microsoft.com/office/drawing/2014/main" id="{578AB001-2F7C-4A2C-BD7D-87830A8B8381}"/>
            </a:ext>
          </a:extLst>
        </xdr:cNvPr>
        <xdr:cNvSpPr/>
      </xdr:nvSpPr>
      <xdr:spPr>
        <a:xfrm>
          <a:off x="12509500" y="6007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139665</xdr:rowOff>
    </xdr:from>
    <xdr:to>
      <xdr:col>68</xdr:col>
      <xdr:colOff>73025</xdr:colOff>
      <xdr:row>30</xdr:row>
      <xdr:rowOff>143503</xdr:rowOff>
    </xdr:to>
    <xdr:cxnSp macro="">
      <xdr:nvCxnSpPr>
        <xdr:cNvPr id="154" name="直線コネクタ 153">
          <a:extLst>
            <a:ext uri="{FF2B5EF4-FFF2-40B4-BE49-F238E27FC236}">
              <a16:creationId xmlns:a16="http://schemas.microsoft.com/office/drawing/2014/main" id="{AC3B3BA4-A38A-489C-8F01-1D5E0D8C3633}"/>
            </a:ext>
          </a:extLst>
        </xdr:cNvPr>
        <xdr:cNvCxnSpPr/>
      </xdr:nvCxnSpPr>
      <xdr:spPr>
        <a:xfrm flipV="1">
          <a:off x="12560300" y="6054690"/>
          <a:ext cx="762000" cy="3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123049</xdr:rowOff>
    </xdr:from>
    <xdr:to>
      <xdr:col>60</xdr:col>
      <xdr:colOff>123825</xdr:colOff>
      <xdr:row>31</xdr:row>
      <xdr:rowOff>53199</xdr:rowOff>
    </xdr:to>
    <xdr:sp macro="" textlink="">
      <xdr:nvSpPr>
        <xdr:cNvPr id="155" name="楕円 154">
          <a:extLst>
            <a:ext uri="{FF2B5EF4-FFF2-40B4-BE49-F238E27FC236}">
              <a16:creationId xmlns:a16="http://schemas.microsoft.com/office/drawing/2014/main" id="{84B81276-0F47-4879-99A8-366380FDEBB9}"/>
            </a:ext>
          </a:extLst>
        </xdr:cNvPr>
        <xdr:cNvSpPr/>
      </xdr:nvSpPr>
      <xdr:spPr>
        <a:xfrm>
          <a:off x="11747500" y="6038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143503</xdr:rowOff>
    </xdr:from>
    <xdr:to>
      <xdr:col>64</xdr:col>
      <xdr:colOff>73025</xdr:colOff>
      <xdr:row>31</xdr:row>
      <xdr:rowOff>2399</xdr:rowOff>
    </xdr:to>
    <xdr:cxnSp macro="">
      <xdr:nvCxnSpPr>
        <xdr:cNvPr id="156" name="直線コネクタ 155">
          <a:extLst>
            <a:ext uri="{FF2B5EF4-FFF2-40B4-BE49-F238E27FC236}">
              <a16:creationId xmlns:a16="http://schemas.microsoft.com/office/drawing/2014/main" id="{174BAB78-2C56-4FE1-B9AF-C3A156253771}"/>
            </a:ext>
          </a:extLst>
        </xdr:cNvPr>
        <xdr:cNvCxnSpPr/>
      </xdr:nvCxnSpPr>
      <xdr:spPr>
        <a:xfrm flipV="1">
          <a:off x="11798300" y="6058528"/>
          <a:ext cx="762000" cy="30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31</xdr:row>
      <xdr:rowOff>31972</xdr:rowOff>
    </xdr:from>
    <xdr:ext cx="469744" cy="259045"/>
    <xdr:sp macro="" textlink="">
      <xdr:nvSpPr>
        <xdr:cNvPr id="157" name="n_1aveValue債務償還比率">
          <a:extLst>
            <a:ext uri="{FF2B5EF4-FFF2-40B4-BE49-F238E27FC236}">
              <a16:creationId xmlns:a16="http://schemas.microsoft.com/office/drawing/2014/main" id="{4DBBE726-F95A-416C-857A-7E69389EA485}"/>
            </a:ext>
          </a:extLst>
        </xdr:cNvPr>
        <xdr:cNvSpPr txBox="1"/>
      </xdr:nvSpPr>
      <xdr:spPr>
        <a:xfrm>
          <a:off x="13836727" y="6118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13020</xdr:rowOff>
    </xdr:from>
    <xdr:ext cx="469744" cy="259045"/>
    <xdr:sp macro="" textlink="">
      <xdr:nvSpPr>
        <xdr:cNvPr id="158" name="n_2aveValue債務償還比率">
          <a:extLst>
            <a:ext uri="{FF2B5EF4-FFF2-40B4-BE49-F238E27FC236}">
              <a16:creationId xmlns:a16="http://schemas.microsoft.com/office/drawing/2014/main" id="{1D668946-2CE7-4EA8-823A-4F7A54EB90BC}"/>
            </a:ext>
          </a:extLst>
        </xdr:cNvPr>
        <xdr:cNvSpPr txBox="1"/>
      </xdr:nvSpPr>
      <xdr:spPr>
        <a:xfrm>
          <a:off x="13087427" y="6099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37129</xdr:rowOff>
    </xdr:from>
    <xdr:ext cx="469744" cy="259045"/>
    <xdr:sp macro="" textlink="">
      <xdr:nvSpPr>
        <xdr:cNvPr id="159" name="n_3aveValue債務償還比率">
          <a:extLst>
            <a:ext uri="{FF2B5EF4-FFF2-40B4-BE49-F238E27FC236}">
              <a16:creationId xmlns:a16="http://schemas.microsoft.com/office/drawing/2014/main" id="{7756567D-0EB2-4BE5-A5F3-042462B82C52}"/>
            </a:ext>
          </a:extLst>
        </xdr:cNvPr>
        <xdr:cNvSpPr txBox="1"/>
      </xdr:nvSpPr>
      <xdr:spPr>
        <a:xfrm>
          <a:off x="12325427" y="6123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44686</xdr:rowOff>
    </xdr:from>
    <xdr:ext cx="469744" cy="259045"/>
    <xdr:sp macro="" textlink="">
      <xdr:nvSpPr>
        <xdr:cNvPr id="160" name="n_4aveValue債務償還比率">
          <a:extLst>
            <a:ext uri="{FF2B5EF4-FFF2-40B4-BE49-F238E27FC236}">
              <a16:creationId xmlns:a16="http://schemas.microsoft.com/office/drawing/2014/main" id="{ABF0841B-755F-4CAB-8EDA-A76719AF5C22}"/>
            </a:ext>
          </a:extLst>
        </xdr:cNvPr>
        <xdr:cNvSpPr txBox="1"/>
      </xdr:nvSpPr>
      <xdr:spPr>
        <a:xfrm>
          <a:off x="11563427" y="6131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29</xdr:row>
      <xdr:rowOff>12752</xdr:rowOff>
    </xdr:from>
    <xdr:ext cx="469744" cy="259045"/>
    <xdr:sp macro="" textlink="">
      <xdr:nvSpPr>
        <xdr:cNvPr id="161" name="n_1mainValue債務償還比率">
          <a:extLst>
            <a:ext uri="{FF2B5EF4-FFF2-40B4-BE49-F238E27FC236}">
              <a16:creationId xmlns:a16="http://schemas.microsoft.com/office/drawing/2014/main" id="{E389F95D-73A5-4503-9EC8-63456A3E886E}"/>
            </a:ext>
          </a:extLst>
        </xdr:cNvPr>
        <xdr:cNvSpPr txBox="1"/>
      </xdr:nvSpPr>
      <xdr:spPr>
        <a:xfrm>
          <a:off x="13836727" y="5756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35542</xdr:rowOff>
    </xdr:from>
    <xdr:ext cx="469744" cy="259045"/>
    <xdr:sp macro="" textlink="">
      <xdr:nvSpPr>
        <xdr:cNvPr id="162" name="n_2mainValue債務償還比率">
          <a:extLst>
            <a:ext uri="{FF2B5EF4-FFF2-40B4-BE49-F238E27FC236}">
              <a16:creationId xmlns:a16="http://schemas.microsoft.com/office/drawing/2014/main" id="{36DBCF58-9249-42E8-AC6F-352726A7369D}"/>
            </a:ext>
          </a:extLst>
        </xdr:cNvPr>
        <xdr:cNvSpPr txBox="1"/>
      </xdr:nvSpPr>
      <xdr:spPr>
        <a:xfrm>
          <a:off x="13087427" y="5779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39380</xdr:rowOff>
    </xdr:from>
    <xdr:ext cx="469744" cy="259045"/>
    <xdr:sp macro="" textlink="">
      <xdr:nvSpPr>
        <xdr:cNvPr id="163" name="n_3mainValue債務償還比率">
          <a:extLst>
            <a:ext uri="{FF2B5EF4-FFF2-40B4-BE49-F238E27FC236}">
              <a16:creationId xmlns:a16="http://schemas.microsoft.com/office/drawing/2014/main" id="{CB54FD6F-E975-4370-9567-642870A054B1}"/>
            </a:ext>
          </a:extLst>
        </xdr:cNvPr>
        <xdr:cNvSpPr txBox="1"/>
      </xdr:nvSpPr>
      <xdr:spPr>
        <a:xfrm>
          <a:off x="12325427" y="5782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69726</xdr:rowOff>
    </xdr:from>
    <xdr:ext cx="469744" cy="259045"/>
    <xdr:sp macro="" textlink="">
      <xdr:nvSpPr>
        <xdr:cNvPr id="164" name="n_4mainValue債務償還比率">
          <a:extLst>
            <a:ext uri="{FF2B5EF4-FFF2-40B4-BE49-F238E27FC236}">
              <a16:creationId xmlns:a16="http://schemas.microsoft.com/office/drawing/2014/main" id="{90302A3B-B7DF-46AC-B67D-6498A6F94C83}"/>
            </a:ext>
          </a:extLst>
        </xdr:cNvPr>
        <xdr:cNvSpPr txBox="1"/>
      </xdr:nvSpPr>
      <xdr:spPr>
        <a:xfrm>
          <a:off x="11563427" y="5813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5" name="正方形/長方形 164">
          <a:extLst>
            <a:ext uri="{FF2B5EF4-FFF2-40B4-BE49-F238E27FC236}">
              <a16:creationId xmlns:a16="http://schemas.microsoft.com/office/drawing/2014/main" id="{5A73C879-FDE4-4DFF-B1C2-E469D9332116}"/>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6" name="正方形/長方形 165">
          <a:extLst>
            <a:ext uri="{FF2B5EF4-FFF2-40B4-BE49-F238E27FC236}">
              <a16:creationId xmlns:a16="http://schemas.microsoft.com/office/drawing/2014/main" id="{5FB14611-3614-47A0-B2FC-7EB845D9190A}"/>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7" name="テキスト ボックス 166">
          <a:extLst>
            <a:ext uri="{FF2B5EF4-FFF2-40B4-BE49-F238E27FC236}">
              <a16:creationId xmlns:a16="http://schemas.microsoft.com/office/drawing/2014/main" id="{6235117D-7843-423B-8CFB-81FCDF2C44E7}"/>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8" name="テキスト ボックス 167">
          <a:extLst>
            <a:ext uri="{FF2B5EF4-FFF2-40B4-BE49-F238E27FC236}">
              <a16:creationId xmlns:a16="http://schemas.microsoft.com/office/drawing/2014/main" id="{5715C61A-F086-4468-ADD1-B0BA13F50C82}"/>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9" name="テキスト ボックス 168">
          <a:extLst>
            <a:ext uri="{FF2B5EF4-FFF2-40B4-BE49-F238E27FC236}">
              <a16:creationId xmlns:a16="http://schemas.microsoft.com/office/drawing/2014/main" id="{5963F298-0EE8-4B12-89A2-F73F17417353}"/>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0" name="テキスト ボックス 169">
          <a:extLst>
            <a:ext uri="{FF2B5EF4-FFF2-40B4-BE49-F238E27FC236}">
              <a16:creationId xmlns:a16="http://schemas.microsoft.com/office/drawing/2014/main" id="{0829E8C5-4E54-4BCD-8504-F18D8AFDA95C}"/>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28C32AE0-B42D-4F61-A572-1485230EE74E}"/>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8341176E-1C6A-4359-AA59-EA90319D266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848D4974-63E9-4AD7-AD90-8850EBF976C6}"/>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EFDAA18C-8171-4C19-97B5-CC67E2F63709}"/>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兵庫県丹波市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C5366C0D-8277-4A58-A909-8362C8275F21}"/>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6A4AF1D-CA40-47ED-9B60-DEAAFA0F01A2}"/>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CD009C-ADD9-4BE7-91A8-13BC92141216}"/>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21AD45FB-3855-427A-912E-02E5FF37CD61}"/>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B0DC556A-EBFB-44A2-90B8-AF2E88708FDE}"/>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E9C2533A-AA0C-487D-A9AA-FDD6CD92514C}"/>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63,235
62,275
493.21
42,468,653
40,476,893
1,631,934
20,459,041
35,586,358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455D356D-0AFB-46EA-9E5B-7BB3CF57B4B7}"/>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61203D3B-3747-4193-A872-589B22267112}"/>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3A369BC5-91F8-4547-B51C-721A38E0A1A9}"/>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84C45A7-BF53-4D6D-BA9A-A8E86921D153}"/>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5E4D3F27-D973-4D5F-ABCE-990C6B5403EB}"/>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D8665A4C-CE7F-4BDE-9B9E-C0A70922C342}"/>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8802AB87-6F4F-4A53-A5DE-B52D741CEE5E}"/>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BC3ACFC-5456-4EA0-9123-97F2F5810A31}"/>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2AB11EE5-1C52-4165-AB5A-B665C30E2954}"/>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F3BDD832-9CB1-4DC3-96F6-BE6D948DA39B}"/>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EA6F3ED4-8F2D-43A6-B327-1BAAD7B4FDBB}"/>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8E372CF2-E6E4-4EB3-8BD0-23D8930B53BA}"/>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FE23F6D3-7835-4880-9337-E233647FA9C9}"/>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24433338-C08F-4EAF-B3AE-87D042C2FB12}"/>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367680CE-4782-475C-941D-DA1668F7E5DA}"/>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65DF6EA3-7A59-4F16-8B1C-BAB9B21FA112}"/>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4AD21386-003C-46B3-8003-E5FF109326BE}"/>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1849816D-F76D-4975-8026-BF722BF4CA64}"/>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1B6306B8-1B55-4BDD-9F08-CC5F6FADC547}"/>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2CD51C02-AE50-4A29-960E-5BC9E01B4A2F}"/>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6828F1E8-F20E-4CAC-ABF0-B0F7D69F8C84}"/>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52A4826F-5C48-4540-8077-7C237E7EF01C}"/>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DBD4690A-C83B-4A98-8CC9-D29473729A0F}"/>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A85088AA-3BB4-4FF0-BB84-810C9BDDFFDC}"/>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B3573774-29CC-4CA9-AD2F-A67E118127A2}"/>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1440CAAC-2F64-4DD3-BA72-F721743B947A}"/>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75051C30-3E79-4747-9869-812BEE0716CC}"/>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B5EBDED4-B35A-481C-9F95-5FCCA37DA511}"/>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1213D17E-295C-42FA-B3B7-1BBF844529DA}"/>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4F5814E3-BB3B-4B50-8696-CB90875C4687}"/>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E9C982DE-EF4E-4802-A034-EC15E00DC1E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A1C98890-1AFE-42BC-A5A3-279DEC60785A}"/>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4CD334A-E4D2-4443-B498-0CBC05128784}"/>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2147E37D-35AA-4D6C-B6B1-E9FACC06DB9C}"/>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52381FE8-9BA2-4198-9C93-B9A470377C08}"/>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CB77CDE4-67E3-4374-ABD2-6D54397808E7}"/>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584409B7-A31A-4349-A1A1-8EF0358E4B13}"/>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642B3299-81DB-47CE-8775-759D69D5A5EF}"/>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93E377FC-28FD-4AFE-A1EF-C4C8A0AC967D}"/>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EBDA3DE6-BDF1-471B-8A18-07196A52D08B}"/>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57756B20-1ADE-4DE6-B31C-8427452F67DE}"/>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90145B0B-1A35-4CCC-8CDF-205F876ECE64}"/>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DCBE551F-7FB6-4C24-916A-320468FE13BE}"/>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4FD94B42-764D-4B4B-B306-E42E02278564}"/>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D571C708-0D62-4B71-B6BA-92256375AB8A}"/>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114300</xdr:rowOff>
    </xdr:from>
    <xdr:to>
      <xdr:col>24</xdr:col>
      <xdr:colOff>62865</xdr:colOff>
      <xdr:row>41</xdr:row>
      <xdr:rowOff>1905</xdr:rowOff>
    </xdr:to>
    <xdr:cxnSp macro="">
      <xdr:nvCxnSpPr>
        <xdr:cNvPr id="57" name="直線コネクタ 56">
          <a:extLst>
            <a:ext uri="{FF2B5EF4-FFF2-40B4-BE49-F238E27FC236}">
              <a16:creationId xmlns:a16="http://schemas.microsoft.com/office/drawing/2014/main" id="{005DBCD5-D53C-470C-B86B-0551058527EA}"/>
            </a:ext>
          </a:extLst>
        </xdr:cNvPr>
        <xdr:cNvCxnSpPr/>
      </xdr:nvCxnSpPr>
      <xdr:spPr>
        <a:xfrm flipV="1">
          <a:off x="4634865" y="5943600"/>
          <a:ext cx="0" cy="1087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5732</xdr:rowOff>
    </xdr:from>
    <xdr:ext cx="405111" cy="259045"/>
    <xdr:sp macro="" textlink="">
      <xdr:nvSpPr>
        <xdr:cNvPr id="58" name="【道路】&#10;有形固定資産減価償却率最小値テキスト">
          <a:extLst>
            <a:ext uri="{FF2B5EF4-FFF2-40B4-BE49-F238E27FC236}">
              <a16:creationId xmlns:a16="http://schemas.microsoft.com/office/drawing/2014/main" id="{A70CBE87-3D21-485C-81F5-F9F74194BC41}"/>
            </a:ext>
          </a:extLst>
        </xdr:cNvPr>
        <xdr:cNvSpPr txBox="1"/>
      </xdr:nvSpPr>
      <xdr:spPr>
        <a:xfrm>
          <a:off x="4673600" y="7035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1905</xdr:rowOff>
    </xdr:from>
    <xdr:to>
      <xdr:col>24</xdr:col>
      <xdr:colOff>152400</xdr:colOff>
      <xdr:row>41</xdr:row>
      <xdr:rowOff>1905</xdr:rowOff>
    </xdr:to>
    <xdr:cxnSp macro="">
      <xdr:nvCxnSpPr>
        <xdr:cNvPr id="59" name="直線コネクタ 58">
          <a:extLst>
            <a:ext uri="{FF2B5EF4-FFF2-40B4-BE49-F238E27FC236}">
              <a16:creationId xmlns:a16="http://schemas.microsoft.com/office/drawing/2014/main" id="{7726C043-4886-4901-9EB8-3A58E6DF4DD1}"/>
            </a:ext>
          </a:extLst>
        </xdr:cNvPr>
        <xdr:cNvCxnSpPr/>
      </xdr:nvCxnSpPr>
      <xdr:spPr>
        <a:xfrm>
          <a:off x="4546600" y="7031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60977</xdr:rowOff>
    </xdr:from>
    <xdr:ext cx="405111" cy="259045"/>
    <xdr:sp macro="" textlink="">
      <xdr:nvSpPr>
        <xdr:cNvPr id="60" name="【道路】&#10;有形固定資産減価償却率最大値テキスト">
          <a:extLst>
            <a:ext uri="{FF2B5EF4-FFF2-40B4-BE49-F238E27FC236}">
              <a16:creationId xmlns:a16="http://schemas.microsoft.com/office/drawing/2014/main" id="{338884F7-3182-4C7C-AE72-C9CFCF58BE18}"/>
            </a:ext>
          </a:extLst>
        </xdr:cNvPr>
        <xdr:cNvSpPr txBox="1"/>
      </xdr:nvSpPr>
      <xdr:spPr>
        <a:xfrm>
          <a:off x="4673600" y="5718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114300</xdr:rowOff>
    </xdr:from>
    <xdr:to>
      <xdr:col>24</xdr:col>
      <xdr:colOff>152400</xdr:colOff>
      <xdr:row>34</xdr:row>
      <xdr:rowOff>114300</xdr:rowOff>
    </xdr:to>
    <xdr:cxnSp macro="">
      <xdr:nvCxnSpPr>
        <xdr:cNvPr id="61" name="直線コネクタ 60">
          <a:extLst>
            <a:ext uri="{FF2B5EF4-FFF2-40B4-BE49-F238E27FC236}">
              <a16:creationId xmlns:a16="http://schemas.microsoft.com/office/drawing/2014/main" id="{82C47DA0-233E-4E0C-9980-3E2671196DE9}"/>
            </a:ext>
          </a:extLst>
        </xdr:cNvPr>
        <xdr:cNvCxnSpPr/>
      </xdr:nvCxnSpPr>
      <xdr:spPr>
        <a:xfrm>
          <a:off x="4546600" y="594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124477</xdr:rowOff>
    </xdr:from>
    <xdr:ext cx="405111" cy="259045"/>
    <xdr:sp macro="" textlink="">
      <xdr:nvSpPr>
        <xdr:cNvPr id="62" name="【道路】&#10;有形固定資産減価償却率平均値テキスト">
          <a:extLst>
            <a:ext uri="{FF2B5EF4-FFF2-40B4-BE49-F238E27FC236}">
              <a16:creationId xmlns:a16="http://schemas.microsoft.com/office/drawing/2014/main" id="{D6E04158-D80C-426C-B156-E8D81CC659A8}"/>
            </a:ext>
          </a:extLst>
        </xdr:cNvPr>
        <xdr:cNvSpPr txBox="1"/>
      </xdr:nvSpPr>
      <xdr:spPr>
        <a:xfrm>
          <a:off x="4673600" y="62966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101600</xdr:rowOff>
    </xdr:from>
    <xdr:to>
      <xdr:col>24</xdr:col>
      <xdr:colOff>114300</xdr:colOff>
      <xdr:row>38</xdr:row>
      <xdr:rowOff>31750</xdr:rowOff>
    </xdr:to>
    <xdr:sp macro="" textlink="">
      <xdr:nvSpPr>
        <xdr:cNvPr id="63" name="フローチャート: 判断 62">
          <a:extLst>
            <a:ext uri="{FF2B5EF4-FFF2-40B4-BE49-F238E27FC236}">
              <a16:creationId xmlns:a16="http://schemas.microsoft.com/office/drawing/2014/main" id="{8DA15004-39FC-48A3-95D4-92CFC546DF8F}"/>
            </a:ext>
          </a:extLst>
        </xdr:cNvPr>
        <xdr:cNvSpPr/>
      </xdr:nvSpPr>
      <xdr:spPr>
        <a:xfrm>
          <a:off x="4584700" y="644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88265</xdr:rowOff>
    </xdr:from>
    <xdr:to>
      <xdr:col>20</xdr:col>
      <xdr:colOff>38100</xdr:colOff>
      <xdr:row>38</xdr:row>
      <xdr:rowOff>18415</xdr:rowOff>
    </xdr:to>
    <xdr:sp macro="" textlink="">
      <xdr:nvSpPr>
        <xdr:cNvPr id="64" name="フローチャート: 判断 63">
          <a:extLst>
            <a:ext uri="{FF2B5EF4-FFF2-40B4-BE49-F238E27FC236}">
              <a16:creationId xmlns:a16="http://schemas.microsoft.com/office/drawing/2014/main" id="{EBEC96A2-6468-4DED-9A49-C8F53B8CBCFD}"/>
            </a:ext>
          </a:extLst>
        </xdr:cNvPr>
        <xdr:cNvSpPr/>
      </xdr:nvSpPr>
      <xdr:spPr>
        <a:xfrm>
          <a:off x="3746500" y="643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44450</xdr:rowOff>
    </xdr:from>
    <xdr:to>
      <xdr:col>15</xdr:col>
      <xdr:colOff>101600</xdr:colOff>
      <xdr:row>37</xdr:row>
      <xdr:rowOff>146050</xdr:rowOff>
    </xdr:to>
    <xdr:sp macro="" textlink="">
      <xdr:nvSpPr>
        <xdr:cNvPr id="65" name="フローチャート: 判断 64">
          <a:extLst>
            <a:ext uri="{FF2B5EF4-FFF2-40B4-BE49-F238E27FC236}">
              <a16:creationId xmlns:a16="http://schemas.microsoft.com/office/drawing/2014/main" id="{5904AF93-9DC1-4740-B761-EE5CC398849A}"/>
            </a:ext>
          </a:extLst>
        </xdr:cNvPr>
        <xdr:cNvSpPr/>
      </xdr:nvSpPr>
      <xdr:spPr>
        <a:xfrm>
          <a:off x="2857500" y="63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158750</xdr:rowOff>
    </xdr:from>
    <xdr:to>
      <xdr:col>10</xdr:col>
      <xdr:colOff>165100</xdr:colOff>
      <xdr:row>37</xdr:row>
      <xdr:rowOff>88900</xdr:rowOff>
    </xdr:to>
    <xdr:sp macro="" textlink="">
      <xdr:nvSpPr>
        <xdr:cNvPr id="66" name="フローチャート: 判断 65">
          <a:extLst>
            <a:ext uri="{FF2B5EF4-FFF2-40B4-BE49-F238E27FC236}">
              <a16:creationId xmlns:a16="http://schemas.microsoft.com/office/drawing/2014/main" id="{EE3528D3-F3E1-45A9-9F15-494FB97DB2F1}"/>
            </a:ext>
          </a:extLst>
        </xdr:cNvPr>
        <xdr:cNvSpPr/>
      </xdr:nvSpPr>
      <xdr:spPr>
        <a:xfrm>
          <a:off x="1968500" y="633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2540</xdr:rowOff>
    </xdr:from>
    <xdr:to>
      <xdr:col>6</xdr:col>
      <xdr:colOff>38100</xdr:colOff>
      <xdr:row>37</xdr:row>
      <xdr:rowOff>104140</xdr:rowOff>
    </xdr:to>
    <xdr:sp macro="" textlink="">
      <xdr:nvSpPr>
        <xdr:cNvPr id="67" name="フローチャート: 判断 66">
          <a:extLst>
            <a:ext uri="{FF2B5EF4-FFF2-40B4-BE49-F238E27FC236}">
              <a16:creationId xmlns:a16="http://schemas.microsoft.com/office/drawing/2014/main" id="{68871047-5BB8-4420-A9EC-57918FF0090B}"/>
            </a:ext>
          </a:extLst>
        </xdr:cNvPr>
        <xdr:cNvSpPr/>
      </xdr:nvSpPr>
      <xdr:spPr>
        <a:xfrm>
          <a:off x="1079500" y="634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7CBEE081-DEAA-4AFC-A63A-004CCF93F93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4400CA4C-EC39-4A0C-9338-FAC164F0A008}"/>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97F6D8B9-C3B0-42EF-9E9F-D1710DCC0212}"/>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FEDF4892-199B-426B-8C17-79605673CB64}"/>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A06AA639-3ADF-4DE3-A31E-AAE278D1E445}"/>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153035</xdr:rowOff>
    </xdr:from>
    <xdr:to>
      <xdr:col>24</xdr:col>
      <xdr:colOff>114300</xdr:colOff>
      <xdr:row>38</xdr:row>
      <xdr:rowOff>83185</xdr:rowOff>
    </xdr:to>
    <xdr:sp macro="" textlink="">
      <xdr:nvSpPr>
        <xdr:cNvPr id="73" name="楕円 72">
          <a:extLst>
            <a:ext uri="{FF2B5EF4-FFF2-40B4-BE49-F238E27FC236}">
              <a16:creationId xmlns:a16="http://schemas.microsoft.com/office/drawing/2014/main" id="{598A5A93-F69F-4EE8-89C2-522C72CAFC9F}"/>
            </a:ext>
          </a:extLst>
        </xdr:cNvPr>
        <xdr:cNvSpPr/>
      </xdr:nvSpPr>
      <xdr:spPr>
        <a:xfrm>
          <a:off x="4584700" y="6496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131462</xdr:rowOff>
    </xdr:from>
    <xdr:ext cx="405111" cy="259045"/>
    <xdr:sp macro="" textlink="">
      <xdr:nvSpPr>
        <xdr:cNvPr id="74" name="【道路】&#10;有形固定資産減価償却率該当値テキスト">
          <a:extLst>
            <a:ext uri="{FF2B5EF4-FFF2-40B4-BE49-F238E27FC236}">
              <a16:creationId xmlns:a16="http://schemas.microsoft.com/office/drawing/2014/main" id="{B89141BD-EBE7-4EEF-89C5-830FADF34D54}"/>
            </a:ext>
          </a:extLst>
        </xdr:cNvPr>
        <xdr:cNvSpPr txBox="1"/>
      </xdr:nvSpPr>
      <xdr:spPr>
        <a:xfrm>
          <a:off x="4673600" y="6475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97790</xdr:rowOff>
    </xdr:from>
    <xdr:to>
      <xdr:col>20</xdr:col>
      <xdr:colOff>38100</xdr:colOff>
      <xdr:row>38</xdr:row>
      <xdr:rowOff>27940</xdr:rowOff>
    </xdr:to>
    <xdr:sp macro="" textlink="">
      <xdr:nvSpPr>
        <xdr:cNvPr id="75" name="楕円 74">
          <a:extLst>
            <a:ext uri="{FF2B5EF4-FFF2-40B4-BE49-F238E27FC236}">
              <a16:creationId xmlns:a16="http://schemas.microsoft.com/office/drawing/2014/main" id="{7CC465D6-F220-46A6-A21B-4A2ED6CD8172}"/>
            </a:ext>
          </a:extLst>
        </xdr:cNvPr>
        <xdr:cNvSpPr/>
      </xdr:nvSpPr>
      <xdr:spPr>
        <a:xfrm>
          <a:off x="3746500" y="6441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148590</xdr:rowOff>
    </xdr:from>
    <xdr:to>
      <xdr:col>24</xdr:col>
      <xdr:colOff>63500</xdr:colOff>
      <xdr:row>38</xdr:row>
      <xdr:rowOff>32385</xdr:rowOff>
    </xdr:to>
    <xdr:cxnSp macro="">
      <xdr:nvCxnSpPr>
        <xdr:cNvPr id="76" name="直線コネクタ 75">
          <a:extLst>
            <a:ext uri="{FF2B5EF4-FFF2-40B4-BE49-F238E27FC236}">
              <a16:creationId xmlns:a16="http://schemas.microsoft.com/office/drawing/2014/main" id="{5A06A75B-C885-4E01-ADF3-F6CEE223DF71}"/>
            </a:ext>
          </a:extLst>
        </xdr:cNvPr>
        <xdr:cNvCxnSpPr/>
      </xdr:nvCxnSpPr>
      <xdr:spPr>
        <a:xfrm>
          <a:off x="3797300" y="6492240"/>
          <a:ext cx="8382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59690</xdr:rowOff>
    </xdr:from>
    <xdr:to>
      <xdr:col>15</xdr:col>
      <xdr:colOff>101600</xdr:colOff>
      <xdr:row>37</xdr:row>
      <xdr:rowOff>161290</xdr:rowOff>
    </xdr:to>
    <xdr:sp macro="" textlink="">
      <xdr:nvSpPr>
        <xdr:cNvPr id="77" name="楕円 76">
          <a:extLst>
            <a:ext uri="{FF2B5EF4-FFF2-40B4-BE49-F238E27FC236}">
              <a16:creationId xmlns:a16="http://schemas.microsoft.com/office/drawing/2014/main" id="{B6F8E817-60A2-4AF6-86C9-4D1C491B1272}"/>
            </a:ext>
          </a:extLst>
        </xdr:cNvPr>
        <xdr:cNvSpPr/>
      </xdr:nvSpPr>
      <xdr:spPr>
        <a:xfrm>
          <a:off x="2857500" y="640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110490</xdr:rowOff>
    </xdr:from>
    <xdr:to>
      <xdr:col>19</xdr:col>
      <xdr:colOff>177800</xdr:colOff>
      <xdr:row>37</xdr:row>
      <xdr:rowOff>148590</xdr:rowOff>
    </xdr:to>
    <xdr:cxnSp macro="">
      <xdr:nvCxnSpPr>
        <xdr:cNvPr id="78" name="直線コネクタ 77">
          <a:extLst>
            <a:ext uri="{FF2B5EF4-FFF2-40B4-BE49-F238E27FC236}">
              <a16:creationId xmlns:a16="http://schemas.microsoft.com/office/drawing/2014/main" id="{F681CDC0-02CE-43F6-9CEC-BEFB6082A91F}"/>
            </a:ext>
          </a:extLst>
        </xdr:cNvPr>
        <xdr:cNvCxnSpPr/>
      </xdr:nvCxnSpPr>
      <xdr:spPr>
        <a:xfrm>
          <a:off x="2908300" y="645414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2540</xdr:rowOff>
    </xdr:from>
    <xdr:to>
      <xdr:col>10</xdr:col>
      <xdr:colOff>165100</xdr:colOff>
      <xdr:row>37</xdr:row>
      <xdr:rowOff>104140</xdr:rowOff>
    </xdr:to>
    <xdr:sp macro="" textlink="">
      <xdr:nvSpPr>
        <xdr:cNvPr id="79" name="楕円 78">
          <a:extLst>
            <a:ext uri="{FF2B5EF4-FFF2-40B4-BE49-F238E27FC236}">
              <a16:creationId xmlns:a16="http://schemas.microsoft.com/office/drawing/2014/main" id="{23D2D58F-A431-40B6-8FAB-3F6443A91D57}"/>
            </a:ext>
          </a:extLst>
        </xdr:cNvPr>
        <xdr:cNvSpPr/>
      </xdr:nvSpPr>
      <xdr:spPr>
        <a:xfrm>
          <a:off x="1968500" y="634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53340</xdr:rowOff>
    </xdr:from>
    <xdr:to>
      <xdr:col>15</xdr:col>
      <xdr:colOff>50800</xdr:colOff>
      <xdr:row>37</xdr:row>
      <xdr:rowOff>110490</xdr:rowOff>
    </xdr:to>
    <xdr:cxnSp macro="">
      <xdr:nvCxnSpPr>
        <xdr:cNvPr id="80" name="直線コネクタ 79">
          <a:extLst>
            <a:ext uri="{FF2B5EF4-FFF2-40B4-BE49-F238E27FC236}">
              <a16:creationId xmlns:a16="http://schemas.microsoft.com/office/drawing/2014/main" id="{0EB02107-F1BC-4119-9D87-C440D20E3C32}"/>
            </a:ext>
          </a:extLst>
        </xdr:cNvPr>
        <xdr:cNvCxnSpPr/>
      </xdr:nvCxnSpPr>
      <xdr:spPr>
        <a:xfrm>
          <a:off x="2019300" y="639699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2540</xdr:rowOff>
    </xdr:from>
    <xdr:to>
      <xdr:col>6</xdr:col>
      <xdr:colOff>38100</xdr:colOff>
      <xdr:row>37</xdr:row>
      <xdr:rowOff>104140</xdr:rowOff>
    </xdr:to>
    <xdr:sp macro="" textlink="">
      <xdr:nvSpPr>
        <xdr:cNvPr id="81" name="楕円 80">
          <a:extLst>
            <a:ext uri="{FF2B5EF4-FFF2-40B4-BE49-F238E27FC236}">
              <a16:creationId xmlns:a16="http://schemas.microsoft.com/office/drawing/2014/main" id="{600D7587-D324-4416-B004-84AA78E300C8}"/>
            </a:ext>
          </a:extLst>
        </xdr:cNvPr>
        <xdr:cNvSpPr/>
      </xdr:nvSpPr>
      <xdr:spPr>
        <a:xfrm>
          <a:off x="1079500" y="634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53340</xdr:rowOff>
    </xdr:from>
    <xdr:to>
      <xdr:col>10</xdr:col>
      <xdr:colOff>114300</xdr:colOff>
      <xdr:row>37</xdr:row>
      <xdr:rowOff>53340</xdr:rowOff>
    </xdr:to>
    <xdr:cxnSp macro="">
      <xdr:nvCxnSpPr>
        <xdr:cNvPr id="82" name="直線コネクタ 81">
          <a:extLst>
            <a:ext uri="{FF2B5EF4-FFF2-40B4-BE49-F238E27FC236}">
              <a16:creationId xmlns:a16="http://schemas.microsoft.com/office/drawing/2014/main" id="{6F596DD8-67C3-46BA-83EC-9D29F567FB03}"/>
            </a:ext>
          </a:extLst>
        </xdr:cNvPr>
        <xdr:cNvCxnSpPr/>
      </xdr:nvCxnSpPr>
      <xdr:spPr>
        <a:xfrm>
          <a:off x="1130300" y="639699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34942</xdr:rowOff>
    </xdr:from>
    <xdr:ext cx="405111" cy="259045"/>
    <xdr:sp macro="" textlink="">
      <xdr:nvSpPr>
        <xdr:cNvPr id="83" name="n_1aveValue【道路】&#10;有形固定資産減価償却率">
          <a:extLst>
            <a:ext uri="{FF2B5EF4-FFF2-40B4-BE49-F238E27FC236}">
              <a16:creationId xmlns:a16="http://schemas.microsoft.com/office/drawing/2014/main" id="{C7FD0D2E-99E9-4612-837E-9F1E3F1082D7}"/>
            </a:ext>
          </a:extLst>
        </xdr:cNvPr>
        <xdr:cNvSpPr txBox="1"/>
      </xdr:nvSpPr>
      <xdr:spPr>
        <a:xfrm>
          <a:off x="3582044" y="6207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162577</xdr:rowOff>
    </xdr:from>
    <xdr:ext cx="405111" cy="259045"/>
    <xdr:sp macro="" textlink="">
      <xdr:nvSpPr>
        <xdr:cNvPr id="84" name="n_2aveValue【道路】&#10;有形固定資産減価償却率">
          <a:extLst>
            <a:ext uri="{FF2B5EF4-FFF2-40B4-BE49-F238E27FC236}">
              <a16:creationId xmlns:a16="http://schemas.microsoft.com/office/drawing/2014/main" id="{C4A0C4C2-9C51-4172-8640-35AC162AAD4D}"/>
            </a:ext>
          </a:extLst>
        </xdr:cNvPr>
        <xdr:cNvSpPr txBox="1"/>
      </xdr:nvSpPr>
      <xdr:spPr>
        <a:xfrm>
          <a:off x="2705744" y="616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105427</xdr:rowOff>
    </xdr:from>
    <xdr:ext cx="405111" cy="259045"/>
    <xdr:sp macro="" textlink="">
      <xdr:nvSpPr>
        <xdr:cNvPr id="85" name="n_3aveValue【道路】&#10;有形固定資産減価償却率">
          <a:extLst>
            <a:ext uri="{FF2B5EF4-FFF2-40B4-BE49-F238E27FC236}">
              <a16:creationId xmlns:a16="http://schemas.microsoft.com/office/drawing/2014/main" id="{227620F4-1CA6-4E8F-9E93-0383E539D334}"/>
            </a:ext>
          </a:extLst>
        </xdr:cNvPr>
        <xdr:cNvSpPr txBox="1"/>
      </xdr:nvSpPr>
      <xdr:spPr>
        <a:xfrm>
          <a:off x="1816744" y="6106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95267</xdr:rowOff>
    </xdr:from>
    <xdr:ext cx="405111" cy="259045"/>
    <xdr:sp macro="" textlink="">
      <xdr:nvSpPr>
        <xdr:cNvPr id="86" name="n_4aveValue【道路】&#10;有形固定資産減価償却率">
          <a:extLst>
            <a:ext uri="{FF2B5EF4-FFF2-40B4-BE49-F238E27FC236}">
              <a16:creationId xmlns:a16="http://schemas.microsoft.com/office/drawing/2014/main" id="{240C68BF-B7D8-4BA2-AE15-624180F6FFA9}"/>
            </a:ext>
          </a:extLst>
        </xdr:cNvPr>
        <xdr:cNvSpPr txBox="1"/>
      </xdr:nvSpPr>
      <xdr:spPr>
        <a:xfrm>
          <a:off x="927744" y="6438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19067</xdr:rowOff>
    </xdr:from>
    <xdr:ext cx="405111" cy="259045"/>
    <xdr:sp macro="" textlink="">
      <xdr:nvSpPr>
        <xdr:cNvPr id="87" name="n_1mainValue【道路】&#10;有形固定資産減価償却率">
          <a:extLst>
            <a:ext uri="{FF2B5EF4-FFF2-40B4-BE49-F238E27FC236}">
              <a16:creationId xmlns:a16="http://schemas.microsoft.com/office/drawing/2014/main" id="{A088A4EA-BA6C-42E1-A93C-2C1E09D3E3CB}"/>
            </a:ext>
          </a:extLst>
        </xdr:cNvPr>
        <xdr:cNvSpPr txBox="1"/>
      </xdr:nvSpPr>
      <xdr:spPr>
        <a:xfrm>
          <a:off x="3582044" y="6534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152417</xdr:rowOff>
    </xdr:from>
    <xdr:ext cx="405111" cy="259045"/>
    <xdr:sp macro="" textlink="">
      <xdr:nvSpPr>
        <xdr:cNvPr id="88" name="n_2mainValue【道路】&#10;有形固定資産減価償却率">
          <a:extLst>
            <a:ext uri="{FF2B5EF4-FFF2-40B4-BE49-F238E27FC236}">
              <a16:creationId xmlns:a16="http://schemas.microsoft.com/office/drawing/2014/main" id="{7F0868F3-CF3A-42B6-9809-F1C6439B7DBD}"/>
            </a:ext>
          </a:extLst>
        </xdr:cNvPr>
        <xdr:cNvSpPr txBox="1"/>
      </xdr:nvSpPr>
      <xdr:spPr>
        <a:xfrm>
          <a:off x="2705744" y="6496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95267</xdr:rowOff>
    </xdr:from>
    <xdr:ext cx="405111" cy="259045"/>
    <xdr:sp macro="" textlink="">
      <xdr:nvSpPr>
        <xdr:cNvPr id="89" name="n_3mainValue【道路】&#10;有形固定資産減価償却率">
          <a:extLst>
            <a:ext uri="{FF2B5EF4-FFF2-40B4-BE49-F238E27FC236}">
              <a16:creationId xmlns:a16="http://schemas.microsoft.com/office/drawing/2014/main" id="{29327714-7CEE-4D1B-94B2-42CECF699956}"/>
            </a:ext>
          </a:extLst>
        </xdr:cNvPr>
        <xdr:cNvSpPr txBox="1"/>
      </xdr:nvSpPr>
      <xdr:spPr>
        <a:xfrm>
          <a:off x="1816744" y="6438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120667</xdr:rowOff>
    </xdr:from>
    <xdr:ext cx="405111" cy="259045"/>
    <xdr:sp macro="" textlink="">
      <xdr:nvSpPr>
        <xdr:cNvPr id="90" name="n_4mainValue【道路】&#10;有形固定資産減価償却率">
          <a:extLst>
            <a:ext uri="{FF2B5EF4-FFF2-40B4-BE49-F238E27FC236}">
              <a16:creationId xmlns:a16="http://schemas.microsoft.com/office/drawing/2014/main" id="{AB335810-0B93-4E18-BE62-AA809967B777}"/>
            </a:ext>
          </a:extLst>
        </xdr:cNvPr>
        <xdr:cNvSpPr txBox="1"/>
      </xdr:nvSpPr>
      <xdr:spPr>
        <a:xfrm>
          <a:off x="927744" y="6121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3CDC37AA-AD96-4C02-ACEB-1AABB61E0A29}"/>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E9DF056C-C956-43B4-AC0E-06BD8B1407F5}"/>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4E42982D-A790-4908-8FC5-CD418394BEDA}"/>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970B6C8B-7F57-45BD-9AC3-C0A706D0AA97}"/>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04F173F9-8BA1-417F-BE38-489442C72C25}"/>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799323D1-2B9A-4DD9-968B-EBB1BA060D2C}"/>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440575CF-A3FE-4C4F-8EE2-5B57333266B5}"/>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FDC3CADC-D62A-4281-BE99-418F3F1B4567}"/>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68C981C0-54A7-4DB3-94A3-7D6F8C4165F5}"/>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A655D376-7892-487E-8C59-DC91BECC8E81}"/>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986A2283-4B69-47CA-8BF3-8EDC1F76E913}"/>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28D7AFFD-ADFC-4B34-A4FD-39D2E1D807A4}"/>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9390EDA8-7243-4137-98A4-7666CCA55115}"/>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88ADE40C-AC59-4E0E-8F62-8E3B3AEB9647}"/>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C2A6B6D6-CCC7-4F3D-83F9-A11B3FC5BA93}"/>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6" name="テキスト ボックス 105">
          <a:extLst>
            <a:ext uri="{FF2B5EF4-FFF2-40B4-BE49-F238E27FC236}">
              <a16:creationId xmlns:a16="http://schemas.microsoft.com/office/drawing/2014/main" id="{8F38BF59-F745-468E-8287-7529D56D4C38}"/>
            </a:ext>
          </a:extLst>
        </xdr:cNvPr>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742DA28F-A208-4E63-A53F-AB0D7BCFA779}"/>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8" name="テキスト ボックス 107">
          <a:extLst>
            <a:ext uri="{FF2B5EF4-FFF2-40B4-BE49-F238E27FC236}">
              <a16:creationId xmlns:a16="http://schemas.microsoft.com/office/drawing/2014/main" id="{E9492E6D-7F27-473D-84B4-46FE0C5D372A}"/>
            </a:ext>
          </a:extLst>
        </xdr:cNvPr>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BB74C56D-0550-4114-80EC-D5203DE4FCBF}"/>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10" name="テキスト ボックス 109">
          <a:extLst>
            <a:ext uri="{FF2B5EF4-FFF2-40B4-BE49-F238E27FC236}">
              <a16:creationId xmlns:a16="http://schemas.microsoft.com/office/drawing/2014/main" id="{102772C9-BBDF-489C-8D6F-540FD9A0D51C}"/>
            </a:ext>
          </a:extLst>
        </xdr:cNvPr>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A63A86AE-58FD-41E6-A05C-EE7C1A1C78C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a:extLst>
            <a:ext uri="{FF2B5EF4-FFF2-40B4-BE49-F238E27FC236}">
              <a16:creationId xmlns:a16="http://schemas.microsoft.com/office/drawing/2014/main" id="{5A10CAC0-FFBA-4ED9-A90A-ECDEE0F22FDA}"/>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71A52974-BD5A-446F-838F-A1CCDE3B71B4}"/>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38</xdr:row>
      <xdr:rowOff>71186</xdr:rowOff>
    </xdr:from>
    <xdr:to>
      <xdr:col>54</xdr:col>
      <xdr:colOff>189865</xdr:colOff>
      <xdr:row>42</xdr:row>
      <xdr:rowOff>17556</xdr:rowOff>
    </xdr:to>
    <xdr:cxnSp macro="">
      <xdr:nvCxnSpPr>
        <xdr:cNvPr id="114" name="直線コネクタ 113">
          <a:extLst>
            <a:ext uri="{FF2B5EF4-FFF2-40B4-BE49-F238E27FC236}">
              <a16:creationId xmlns:a16="http://schemas.microsoft.com/office/drawing/2014/main" id="{44E23F7D-FD20-4BAE-8DE2-E6CF75983305}"/>
            </a:ext>
          </a:extLst>
        </xdr:cNvPr>
        <xdr:cNvCxnSpPr/>
      </xdr:nvCxnSpPr>
      <xdr:spPr>
        <a:xfrm flipV="1">
          <a:off x="10476865" y="6586286"/>
          <a:ext cx="0" cy="632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21383</xdr:rowOff>
    </xdr:from>
    <xdr:ext cx="469744" cy="259045"/>
    <xdr:sp macro="" textlink="">
      <xdr:nvSpPr>
        <xdr:cNvPr id="115" name="【道路】&#10;一人当たり延長最小値テキスト">
          <a:extLst>
            <a:ext uri="{FF2B5EF4-FFF2-40B4-BE49-F238E27FC236}">
              <a16:creationId xmlns:a16="http://schemas.microsoft.com/office/drawing/2014/main" id="{B749A876-C983-42CA-A620-05A61B6EF367}"/>
            </a:ext>
          </a:extLst>
        </xdr:cNvPr>
        <xdr:cNvSpPr txBox="1"/>
      </xdr:nvSpPr>
      <xdr:spPr>
        <a:xfrm>
          <a:off x="10515600" y="7222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17556</xdr:rowOff>
    </xdr:from>
    <xdr:to>
      <xdr:col>55</xdr:col>
      <xdr:colOff>88900</xdr:colOff>
      <xdr:row>42</xdr:row>
      <xdr:rowOff>17556</xdr:rowOff>
    </xdr:to>
    <xdr:cxnSp macro="">
      <xdr:nvCxnSpPr>
        <xdr:cNvPr id="116" name="直線コネクタ 115">
          <a:extLst>
            <a:ext uri="{FF2B5EF4-FFF2-40B4-BE49-F238E27FC236}">
              <a16:creationId xmlns:a16="http://schemas.microsoft.com/office/drawing/2014/main" id="{39D6405F-7CEA-49D8-A8BE-D1B8BC39AEAD}"/>
            </a:ext>
          </a:extLst>
        </xdr:cNvPr>
        <xdr:cNvCxnSpPr/>
      </xdr:nvCxnSpPr>
      <xdr:spPr>
        <a:xfrm>
          <a:off x="10388600" y="7218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17863</xdr:rowOff>
    </xdr:from>
    <xdr:ext cx="534377" cy="259045"/>
    <xdr:sp macro="" textlink="">
      <xdr:nvSpPr>
        <xdr:cNvPr id="117" name="【道路】&#10;一人当たり延長最大値テキスト">
          <a:extLst>
            <a:ext uri="{FF2B5EF4-FFF2-40B4-BE49-F238E27FC236}">
              <a16:creationId xmlns:a16="http://schemas.microsoft.com/office/drawing/2014/main" id="{57218774-1E42-4992-A3E7-7EAB3DAF0306}"/>
            </a:ext>
          </a:extLst>
        </xdr:cNvPr>
        <xdr:cNvSpPr txBox="1"/>
      </xdr:nvSpPr>
      <xdr:spPr>
        <a:xfrm>
          <a:off x="10515600" y="6361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71186</xdr:rowOff>
    </xdr:from>
    <xdr:to>
      <xdr:col>55</xdr:col>
      <xdr:colOff>88900</xdr:colOff>
      <xdr:row>38</xdr:row>
      <xdr:rowOff>71186</xdr:rowOff>
    </xdr:to>
    <xdr:cxnSp macro="">
      <xdr:nvCxnSpPr>
        <xdr:cNvPr id="118" name="直線コネクタ 117">
          <a:extLst>
            <a:ext uri="{FF2B5EF4-FFF2-40B4-BE49-F238E27FC236}">
              <a16:creationId xmlns:a16="http://schemas.microsoft.com/office/drawing/2014/main" id="{D5830FA7-D194-4CDB-9FD7-3D1D3AD1FD84}"/>
            </a:ext>
          </a:extLst>
        </xdr:cNvPr>
        <xdr:cNvCxnSpPr/>
      </xdr:nvCxnSpPr>
      <xdr:spPr>
        <a:xfrm>
          <a:off x="10388600" y="6586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36944</xdr:rowOff>
    </xdr:from>
    <xdr:ext cx="534377" cy="259045"/>
    <xdr:sp macro="" textlink="">
      <xdr:nvSpPr>
        <xdr:cNvPr id="119" name="【道路】&#10;一人当たり延長平均値テキスト">
          <a:extLst>
            <a:ext uri="{FF2B5EF4-FFF2-40B4-BE49-F238E27FC236}">
              <a16:creationId xmlns:a16="http://schemas.microsoft.com/office/drawing/2014/main" id="{6072086E-5132-48B0-9548-008784AB3E18}"/>
            </a:ext>
          </a:extLst>
        </xdr:cNvPr>
        <xdr:cNvSpPr txBox="1"/>
      </xdr:nvSpPr>
      <xdr:spPr>
        <a:xfrm>
          <a:off x="10515600" y="70663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58517</xdr:rowOff>
    </xdr:from>
    <xdr:to>
      <xdr:col>55</xdr:col>
      <xdr:colOff>50800</xdr:colOff>
      <xdr:row>41</xdr:row>
      <xdr:rowOff>160117</xdr:rowOff>
    </xdr:to>
    <xdr:sp macro="" textlink="">
      <xdr:nvSpPr>
        <xdr:cNvPr id="120" name="フローチャート: 判断 119">
          <a:extLst>
            <a:ext uri="{FF2B5EF4-FFF2-40B4-BE49-F238E27FC236}">
              <a16:creationId xmlns:a16="http://schemas.microsoft.com/office/drawing/2014/main" id="{FAA3E5D5-9FA8-4150-AAC2-B17BE392CC7E}"/>
            </a:ext>
          </a:extLst>
        </xdr:cNvPr>
        <xdr:cNvSpPr/>
      </xdr:nvSpPr>
      <xdr:spPr>
        <a:xfrm>
          <a:off x="10426700" y="7087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55133</xdr:rowOff>
    </xdr:from>
    <xdr:to>
      <xdr:col>50</xdr:col>
      <xdr:colOff>165100</xdr:colOff>
      <xdr:row>41</xdr:row>
      <xdr:rowOff>156733</xdr:rowOff>
    </xdr:to>
    <xdr:sp macro="" textlink="">
      <xdr:nvSpPr>
        <xdr:cNvPr id="121" name="フローチャート: 判断 120">
          <a:extLst>
            <a:ext uri="{FF2B5EF4-FFF2-40B4-BE49-F238E27FC236}">
              <a16:creationId xmlns:a16="http://schemas.microsoft.com/office/drawing/2014/main" id="{44DF88E1-B60B-48E6-95A6-36D263461843}"/>
            </a:ext>
          </a:extLst>
        </xdr:cNvPr>
        <xdr:cNvSpPr/>
      </xdr:nvSpPr>
      <xdr:spPr>
        <a:xfrm>
          <a:off x="9588500" y="7084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55210</xdr:rowOff>
    </xdr:from>
    <xdr:to>
      <xdr:col>46</xdr:col>
      <xdr:colOff>38100</xdr:colOff>
      <xdr:row>41</xdr:row>
      <xdr:rowOff>156810</xdr:rowOff>
    </xdr:to>
    <xdr:sp macro="" textlink="">
      <xdr:nvSpPr>
        <xdr:cNvPr id="122" name="フローチャート: 判断 121">
          <a:extLst>
            <a:ext uri="{FF2B5EF4-FFF2-40B4-BE49-F238E27FC236}">
              <a16:creationId xmlns:a16="http://schemas.microsoft.com/office/drawing/2014/main" id="{0A89EF2D-6F98-4974-AE69-31600211C44D}"/>
            </a:ext>
          </a:extLst>
        </xdr:cNvPr>
        <xdr:cNvSpPr/>
      </xdr:nvSpPr>
      <xdr:spPr>
        <a:xfrm>
          <a:off x="8699500" y="7084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39230</xdr:rowOff>
    </xdr:from>
    <xdr:to>
      <xdr:col>41</xdr:col>
      <xdr:colOff>101600</xdr:colOff>
      <xdr:row>41</xdr:row>
      <xdr:rowOff>140830</xdr:rowOff>
    </xdr:to>
    <xdr:sp macro="" textlink="">
      <xdr:nvSpPr>
        <xdr:cNvPr id="123" name="フローチャート: 判断 122">
          <a:extLst>
            <a:ext uri="{FF2B5EF4-FFF2-40B4-BE49-F238E27FC236}">
              <a16:creationId xmlns:a16="http://schemas.microsoft.com/office/drawing/2014/main" id="{56B89721-CE86-4467-B568-B1627A641B21}"/>
            </a:ext>
          </a:extLst>
        </xdr:cNvPr>
        <xdr:cNvSpPr/>
      </xdr:nvSpPr>
      <xdr:spPr>
        <a:xfrm>
          <a:off x="7810500" y="7068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41</xdr:row>
      <xdr:rowOff>52550</xdr:rowOff>
    </xdr:from>
    <xdr:to>
      <xdr:col>36</xdr:col>
      <xdr:colOff>165100</xdr:colOff>
      <xdr:row>41</xdr:row>
      <xdr:rowOff>154150</xdr:rowOff>
    </xdr:to>
    <xdr:sp macro="" textlink="">
      <xdr:nvSpPr>
        <xdr:cNvPr id="124" name="フローチャート: 判断 123">
          <a:extLst>
            <a:ext uri="{FF2B5EF4-FFF2-40B4-BE49-F238E27FC236}">
              <a16:creationId xmlns:a16="http://schemas.microsoft.com/office/drawing/2014/main" id="{2AED4074-9671-4828-8D60-F022A5F11F2E}"/>
            </a:ext>
          </a:extLst>
        </xdr:cNvPr>
        <xdr:cNvSpPr/>
      </xdr:nvSpPr>
      <xdr:spPr>
        <a:xfrm>
          <a:off x="6921500" y="708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A88932B8-D856-4C13-9B5E-31132A5A2BD3}"/>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83D83CE4-9360-4260-97A6-0E70E8C0F8AE}"/>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23148388-A8B4-4FCE-A15B-2FB8518A584F}"/>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FEC689F4-0C87-4B1C-B698-066291D5C331}"/>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B110ADFD-862A-44B7-902E-9159708F05F5}"/>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22870</xdr:rowOff>
    </xdr:from>
    <xdr:to>
      <xdr:col>55</xdr:col>
      <xdr:colOff>50800</xdr:colOff>
      <xdr:row>41</xdr:row>
      <xdr:rowOff>124470</xdr:rowOff>
    </xdr:to>
    <xdr:sp macro="" textlink="">
      <xdr:nvSpPr>
        <xdr:cNvPr id="130" name="楕円 129">
          <a:extLst>
            <a:ext uri="{FF2B5EF4-FFF2-40B4-BE49-F238E27FC236}">
              <a16:creationId xmlns:a16="http://schemas.microsoft.com/office/drawing/2014/main" id="{A6DA9C9A-4994-4FB2-8B61-D4D33F2AA3D3}"/>
            </a:ext>
          </a:extLst>
        </xdr:cNvPr>
        <xdr:cNvSpPr/>
      </xdr:nvSpPr>
      <xdr:spPr>
        <a:xfrm>
          <a:off x="10426700" y="7052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153697</xdr:rowOff>
    </xdr:from>
    <xdr:ext cx="534377" cy="259045"/>
    <xdr:sp macro="" textlink="">
      <xdr:nvSpPr>
        <xdr:cNvPr id="131" name="【道路】&#10;一人当たり延長該当値テキスト">
          <a:extLst>
            <a:ext uri="{FF2B5EF4-FFF2-40B4-BE49-F238E27FC236}">
              <a16:creationId xmlns:a16="http://schemas.microsoft.com/office/drawing/2014/main" id="{2CA6D9E7-6BCB-4E07-AFE1-DD6FB519A38E}"/>
            </a:ext>
          </a:extLst>
        </xdr:cNvPr>
        <xdr:cNvSpPr txBox="1"/>
      </xdr:nvSpPr>
      <xdr:spPr>
        <a:xfrm>
          <a:off x="10515600" y="6840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24371</xdr:rowOff>
    </xdr:from>
    <xdr:to>
      <xdr:col>50</xdr:col>
      <xdr:colOff>165100</xdr:colOff>
      <xdr:row>41</xdr:row>
      <xdr:rowOff>125971</xdr:rowOff>
    </xdr:to>
    <xdr:sp macro="" textlink="">
      <xdr:nvSpPr>
        <xdr:cNvPr id="132" name="楕円 131">
          <a:extLst>
            <a:ext uri="{FF2B5EF4-FFF2-40B4-BE49-F238E27FC236}">
              <a16:creationId xmlns:a16="http://schemas.microsoft.com/office/drawing/2014/main" id="{321CA832-6E69-4701-8828-66E985C979D6}"/>
            </a:ext>
          </a:extLst>
        </xdr:cNvPr>
        <xdr:cNvSpPr/>
      </xdr:nvSpPr>
      <xdr:spPr>
        <a:xfrm>
          <a:off x="9588500" y="7053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73670</xdr:rowOff>
    </xdr:from>
    <xdr:to>
      <xdr:col>55</xdr:col>
      <xdr:colOff>0</xdr:colOff>
      <xdr:row>41</xdr:row>
      <xdr:rowOff>75171</xdr:rowOff>
    </xdr:to>
    <xdr:cxnSp macro="">
      <xdr:nvCxnSpPr>
        <xdr:cNvPr id="133" name="直線コネクタ 132">
          <a:extLst>
            <a:ext uri="{FF2B5EF4-FFF2-40B4-BE49-F238E27FC236}">
              <a16:creationId xmlns:a16="http://schemas.microsoft.com/office/drawing/2014/main" id="{F0CA05DF-6CBF-405B-A1E5-1E581C30E55F}"/>
            </a:ext>
          </a:extLst>
        </xdr:cNvPr>
        <xdr:cNvCxnSpPr/>
      </xdr:nvCxnSpPr>
      <xdr:spPr>
        <a:xfrm flipV="1">
          <a:off x="9639300" y="7103120"/>
          <a:ext cx="838200" cy="1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26200</xdr:rowOff>
    </xdr:from>
    <xdr:to>
      <xdr:col>46</xdr:col>
      <xdr:colOff>38100</xdr:colOff>
      <xdr:row>41</xdr:row>
      <xdr:rowOff>127800</xdr:rowOff>
    </xdr:to>
    <xdr:sp macro="" textlink="">
      <xdr:nvSpPr>
        <xdr:cNvPr id="134" name="楕円 133">
          <a:extLst>
            <a:ext uri="{FF2B5EF4-FFF2-40B4-BE49-F238E27FC236}">
              <a16:creationId xmlns:a16="http://schemas.microsoft.com/office/drawing/2014/main" id="{0CC7CC38-7A5C-48F5-89D7-EA92A290AA66}"/>
            </a:ext>
          </a:extLst>
        </xdr:cNvPr>
        <xdr:cNvSpPr/>
      </xdr:nvSpPr>
      <xdr:spPr>
        <a:xfrm>
          <a:off x="8699500" y="7055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75171</xdr:rowOff>
    </xdr:from>
    <xdr:to>
      <xdr:col>50</xdr:col>
      <xdr:colOff>114300</xdr:colOff>
      <xdr:row>41</xdr:row>
      <xdr:rowOff>77000</xdr:rowOff>
    </xdr:to>
    <xdr:cxnSp macro="">
      <xdr:nvCxnSpPr>
        <xdr:cNvPr id="135" name="直線コネクタ 134">
          <a:extLst>
            <a:ext uri="{FF2B5EF4-FFF2-40B4-BE49-F238E27FC236}">
              <a16:creationId xmlns:a16="http://schemas.microsoft.com/office/drawing/2014/main" id="{41BF8647-83B4-40EE-BC6E-500BF5B002B5}"/>
            </a:ext>
          </a:extLst>
        </xdr:cNvPr>
        <xdr:cNvCxnSpPr/>
      </xdr:nvCxnSpPr>
      <xdr:spPr>
        <a:xfrm flipV="1">
          <a:off x="8750300" y="7104621"/>
          <a:ext cx="8890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49860</xdr:rowOff>
    </xdr:from>
    <xdr:to>
      <xdr:col>41</xdr:col>
      <xdr:colOff>101600</xdr:colOff>
      <xdr:row>34</xdr:row>
      <xdr:rowOff>151460</xdr:rowOff>
    </xdr:to>
    <xdr:sp macro="" textlink="">
      <xdr:nvSpPr>
        <xdr:cNvPr id="136" name="楕円 135">
          <a:extLst>
            <a:ext uri="{FF2B5EF4-FFF2-40B4-BE49-F238E27FC236}">
              <a16:creationId xmlns:a16="http://schemas.microsoft.com/office/drawing/2014/main" id="{C09DA38A-DB7B-4255-BE1A-45EB7C24B827}"/>
            </a:ext>
          </a:extLst>
        </xdr:cNvPr>
        <xdr:cNvSpPr/>
      </xdr:nvSpPr>
      <xdr:spPr>
        <a:xfrm>
          <a:off x="7810500" y="5879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34</xdr:row>
      <xdr:rowOff>100660</xdr:rowOff>
    </xdr:from>
    <xdr:to>
      <xdr:col>45</xdr:col>
      <xdr:colOff>177800</xdr:colOff>
      <xdr:row>41</xdr:row>
      <xdr:rowOff>77000</xdr:rowOff>
    </xdr:to>
    <xdr:cxnSp macro="">
      <xdr:nvCxnSpPr>
        <xdr:cNvPr id="137" name="直線コネクタ 136">
          <a:extLst>
            <a:ext uri="{FF2B5EF4-FFF2-40B4-BE49-F238E27FC236}">
              <a16:creationId xmlns:a16="http://schemas.microsoft.com/office/drawing/2014/main" id="{3CC06A30-08A4-4C53-B19D-ABFE41D90B79}"/>
            </a:ext>
          </a:extLst>
        </xdr:cNvPr>
        <xdr:cNvCxnSpPr/>
      </xdr:nvCxnSpPr>
      <xdr:spPr>
        <a:xfrm>
          <a:off x="7861300" y="5929960"/>
          <a:ext cx="889000" cy="1176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34</xdr:row>
      <xdr:rowOff>62928</xdr:rowOff>
    </xdr:from>
    <xdr:to>
      <xdr:col>36</xdr:col>
      <xdr:colOff>165100</xdr:colOff>
      <xdr:row>34</xdr:row>
      <xdr:rowOff>164528</xdr:rowOff>
    </xdr:to>
    <xdr:sp macro="" textlink="">
      <xdr:nvSpPr>
        <xdr:cNvPr id="138" name="楕円 137">
          <a:extLst>
            <a:ext uri="{FF2B5EF4-FFF2-40B4-BE49-F238E27FC236}">
              <a16:creationId xmlns:a16="http://schemas.microsoft.com/office/drawing/2014/main" id="{47B8B316-505C-42DC-813A-B4B0362EA72E}"/>
            </a:ext>
          </a:extLst>
        </xdr:cNvPr>
        <xdr:cNvSpPr/>
      </xdr:nvSpPr>
      <xdr:spPr>
        <a:xfrm>
          <a:off x="6921500" y="5892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34</xdr:row>
      <xdr:rowOff>100660</xdr:rowOff>
    </xdr:from>
    <xdr:to>
      <xdr:col>41</xdr:col>
      <xdr:colOff>50800</xdr:colOff>
      <xdr:row>34</xdr:row>
      <xdr:rowOff>113728</xdr:rowOff>
    </xdr:to>
    <xdr:cxnSp macro="">
      <xdr:nvCxnSpPr>
        <xdr:cNvPr id="139" name="直線コネクタ 138">
          <a:extLst>
            <a:ext uri="{FF2B5EF4-FFF2-40B4-BE49-F238E27FC236}">
              <a16:creationId xmlns:a16="http://schemas.microsoft.com/office/drawing/2014/main" id="{DFE42972-C487-4D12-93EF-01AC75E782EB}"/>
            </a:ext>
          </a:extLst>
        </xdr:cNvPr>
        <xdr:cNvCxnSpPr/>
      </xdr:nvCxnSpPr>
      <xdr:spPr>
        <a:xfrm flipV="1">
          <a:off x="6972300" y="5929960"/>
          <a:ext cx="889000" cy="13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41</xdr:row>
      <xdr:rowOff>147860</xdr:rowOff>
    </xdr:from>
    <xdr:ext cx="534377" cy="259045"/>
    <xdr:sp macro="" textlink="">
      <xdr:nvSpPr>
        <xdr:cNvPr id="140" name="n_1aveValue【道路】&#10;一人当たり延長">
          <a:extLst>
            <a:ext uri="{FF2B5EF4-FFF2-40B4-BE49-F238E27FC236}">
              <a16:creationId xmlns:a16="http://schemas.microsoft.com/office/drawing/2014/main" id="{A4D8A26C-3413-4749-8BBF-B7ADA884F964}"/>
            </a:ext>
          </a:extLst>
        </xdr:cNvPr>
        <xdr:cNvSpPr txBox="1"/>
      </xdr:nvSpPr>
      <xdr:spPr>
        <a:xfrm>
          <a:off x="9359411" y="7177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147937</xdr:rowOff>
    </xdr:from>
    <xdr:ext cx="534377" cy="259045"/>
    <xdr:sp macro="" textlink="">
      <xdr:nvSpPr>
        <xdr:cNvPr id="141" name="n_2aveValue【道路】&#10;一人当たり延長">
          <a:extLst>
            <a:ext uri="{FF2B5EF4-FFF2-40B4-BE49-F238E27FC236}">
              <a16:creationId xmlns:a16="http://schemas.microsoft.com/office/drawing/2014/main" id="{CC23A715-E142-4306-9ECD-9A0CF5C46738}"/>
            </a:ext>
          </a:extLst>
        </xdr:cNvPr>
        <xdr:cNvSpPr txBox="1"/>
      </xdr:nvSpPr>
      <xdr:spPr>
        <a:xfrm>
          <a:off x="8483111" y="7177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131957</xdr:rowOff>
    </xdr:from>
    <xdr:ext cx="534377" cy="259045"/>
    <xdr:sp macro="" textlink="">
      <xdr:nvSpPr>
        <xdr:cNvPr id="142" name="n_3aveValue【道路】&#10;一人当たり延長">
          <a:extLst>
            <a:ext uri="{FF2B5EF4-FFF2-40B4-BE49-F238E27FC236}">
              <a16:creationId xmlns:a16="http://schemas.microsoft.com/office/drawing/2014/main" id="{56185422-772E-44C2-8A2C-BA4E9E6B9414}"/>
            </a:ext>
          </a:extLst>
        </xdr:cNvPr>
        <xdr:cNvSpPr txBox="1"/>
      </xdr:nvSpPr>
      <xdr:spPr>
        <a:xfrm>
          <a:off x="7594111" y="7161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145277</xdr:rowOff>
    </xdr:from>
    <xdr:ext cx="534377" cy="259045"/>
    <xdr:sp macro="" textlink="">
      <xdr:nvSpPr>
        <xdr:cNvPr id="143" name="n_4aveValue【道路】&#10;一人当たり延長">
          <a:extLst>
            <a:ext uri="{FF2B5EF4-FFF2-40B4-BE49-F238E27FC236}">
              <a16:creationId xmlns:a16="http://schemas.microsoft.com/office/drawing/2014/main" id="{B1B743E1-13E4-4EA1-97E7-D126E626D18B}"/>
            </a:ext>
          </a:extLst>
        </xdr:cNvPr>
        <xdr:cNvSpPr txBox="1"/>
      </xdr:nvSpPr>
      <xdr:spPr>
        <a:xfrm>
          <a:off x="6705111" y="7174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39</xdr:row>
      <xdr:rowOff>142498</xdr:rowOff>
    </xdr:from>
    <xdr:ext cx="534377" cy="259045"/>
    <xdr:sp macro="" textlink="">
      <xdr:nvSpPr>
        <xdr:cNvPr id="144" name="n_1mainValue【道路】&#10;一人当たり延長">
          <a:extLst>
            <a:ext uri="{FF2B5EF4-FFF2-40B4-BE49-F238E27FC236}">
              <a16:creationId xmlns:a16="http://schemas.microsoft.com/office/drawing/2014/main" id="{08580467-A3D6-4E20-AFC5-D3F09BC456A2}"/>
            </a:ext>
          </a:extLst>
        </xdr:cNvPr>
        <xdr:cNvSpPr txBox="1"/>
      </xdr:nvSpPr>
      <xdr:spPr>
        <a:xfrm>
          <a:off x="9359411" y="6829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144327</xdr:rowOff>
    </xdr:from>
    <xdr:ext cx="534377" cy="259045"/>
    <xdr:sp macro="" textlink="">
      <xdr:nvSpPr>
        <xdr:cNvPr id="145" name="n_2mainValue【道路】&#10;一人当たり延長">
          <a:extLst>
            <a:ext uri="{FF2B5EF4-FFF2-40B4-BE49-F238E27FC236}">
              <a16:creationId xmlns:a16="http://schemas.microsoft.com/office/drawing/2014/main" id="{7710D600-AB6B-4621-A1CE-3132219D19A2}"/>
            </a:ext>
          </a:extLst>
        </xdr:cNvPr>
        <xdr:cNvSpPr txBox="1"/>
      </xdr:nvSpPr>
      <xdr:spPr>
        <a:xfrm>
          <a:off x="8483111" y="6830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132294</xdr:colOff>
      <xdr:row>32</xdr:row>
      <xdr:rowOff>167987</xdr:rowOff>
    </xdr:from>
    <xdr:ext cx="599010" cy="259045"/>
    <xdr:sp macro="" textlink="">
      <xdr:nvSpPr>
        <xdr:cNvPr id="146" name="n_3mainValue【道路】&#10;一人当たり延長">
          <a:extLst>
            <a:ext uri="{FF2B5EF4-FFF2-40B4-BE49-F238E27FC236}">
              <a16:creationId xmlns:a16="http://schemas.microsoft.com/office/drawing/2014/main" id="{3BA5878D-CCFD-4132-A667-2B21335F4F6F}"/>
            </a:ext>
          </a:extLst>
        </xdr:cNvPr>
        <xdr:cNvSpPr txBox="1"/>
      </xdr:nvSpPr>
      <xdr:spPr>
        <a:xfrm>
          <a:off x="7561794" y="5654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5294</xdr:colOff>
      <xdr:row>33</xdr:row>
      <xdr:rowOff>9605</xdr:rowOff>
    </xdr:from>
    <xdr:ext cx="599010" cy="259045"/>
    <xdr:sp macro="" textlink="">
      <xdr:nvSpPr>
        <xdr:cNvPr id="147" name="n_4mainValue【道路】&#10;一人当たり延長">
          <a:extLst>
            <a:ext uri="{FF2B5EF4-FFF2-40B4-BE49-F238E27FC236}">
              <a16:creationId xmlns:a16="http://schemas.microsoft.com/office/drawing/2014/main" id="{D768F7E7-BCF2-4535-91C6-1C6704338DFC}"/>
            </a:ext>
          </a:extLst>
        </xdr:cNvPr>
        <xdr:cNvSpPr txBox="1"/>
      </xdr:nvSpPr>
      <xdr:spPr>
        <a:xfrm>
          <a:off x="6672794" y="5667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C8CA763D-F6B6-4A2A-862E-54C9C9DA117B}"/>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17549C5A-696A-49AA-BAB4-86F5FB10B47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26F9BB4E-A5DB-4EAA-A520-760AE0D3A17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C7AAAC7C-B946-4CDB-B002-EA1814FC6A3E}"/>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E07065CF-0E49-487B-B03B-E1A0CD4E606E}"/>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C3EAF38D-4A20-4C7A-B904-8C0B64B6A2D2}"/>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C8DAD6C8-4F50-4DA8-ACFD-E81CC9B62318}"/>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D6FB073D-FFFF-4F16-BAEB-78DFD9F3B976}"/>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4E88E272-505F-44BF-BE1E-EEEC86C86498}"/>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0A1F5635-4703-43FE-8273-B4B37789E7F9}"/>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A0EE559D-EEFB-4229-9963-494F7EE7F03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9" name="直線コネクタ 158">
          <a:extLst>
            <a:ext uri="{FF2B5EF4-FFF2-40B4-BE49-F238E27FC236}">
              <a16:creationId xmlns:a16="http://schemas.microsoft.com/office/drawing/2014/main" id="{8CC1AA40-821F-49E1-8D94-1FD50C82831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0" name="テキスト ボックス 159">
          <a:extLst>
            <a:ext uri="{FF2B5EF4-FFF2-40B4-BE49-F238E27FC236}">
              <a16:creationId xmlns:a16="http://schemas.microsoft.com/office/drawing/2014/main" id="{84597F68-08C0-4D75-A04F-070CD88204DD}"/>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1" name="直線コネクタ 160">
          <a:extLst>
            <a:ext uri="{FF2B5EF4-FFF2-40B4-BE49-F238E27FC236}">
              <a16:creationId xmlns:a16="http://schemas.microsoft.com/office/drawing/2014/main" id="{7365062D-8FF9-4D1A-87E5-5D1FBC698D82}"/>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2" name="テキスト ボックス 161">
          <a:extLst>
            <a:ext uri="{FF2B5EF4-FFF2-40B4-BE49-F238E27FC236}">
              <a16:creationId xmlns:a16="http://schemas.microsoft.com/office/drawing/2014/main" id="{E83D10BE-540C-4F9E-9E35-C4297565DBD1}"/>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3" name="直線コネクタ 162">
          <a:extLst>
            <a:ext uri="{FF2B5EF4-FFF2-40B4-BE49-F238E27FC236}">
              <a16:creationId xmlns:a16="http://schemas.microsoft.com/office/drawing/2014/main" id="{C854EC02-E0C9-49E2-BACC-4C5B2E70B17A}"/>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4" name="テキスト ボックス 163">
          <a:extLst>
            <a:ext uri="{FF2B5EF4-FFF2-40B4-BE49-F238E27FC236}">
              <a16:creationId xmlns:a16="http://schemas.microsoft.com/office/drawing/2014/main" id="{C1F8F6D0-3CC8-4BDB-83F0-3744C354B38D}"/>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5" name="直線コネクタ 164">
          <a:extLst>
            <a:ext uri="{FF2B5EF4-FFF2-40B4-BE49-F238E27FC236}">
              <a16:creationId xmlns:a16="http://schemas.microsoft.com/office/drawing/2014/main" id="{DF92F38F-9851-41F6-88A9-468E563592BB}"/>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6" name="テキスト ボックス 165">
          <a:extLst>
            <a:ext uri="{FF2B5EF4-FFF2-40B4-BE49-F238E27FC236}">
              <a16:creationId xmlns:a16="http://schemas.microsoft.com/office/drawing/2014/main" id="{17AA33C5-528A-4937-AEB3-CB63374FFCC2}"/>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7" name="直線コネクタ 166">
          <a:extLst>
            <a:ext uri="{FF2B5EF4-FFF2-40B4-BE49-F238E27FC236}">
              <a16:creationId xmlns:a16="http://schemas.microsoft.com/office/drawing/2014/main" id="{BD4BDD92-E18A-41DE-A4D5-D5C7C6D439B7}"/>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8" name="テキスト ボックス 167">
          <a:extLst>
            <a:ext uri="{FF2B5EF4-FFF2-40B4-BE49-F238E27FC236}">
              <a16:creationId xmlns:a16="http://schemas.microsoft.com/office/drawing/2014/main" id="{52FC906D-904F-4A05-8F0F-A4ED2175F772}"/>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5BBA08BD-F98D-4847-AEBD-4D6D2E39EECC}"/>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0" name="テキスト ボックス 169">
          <a:extLst>
            <a:ext uri="{FF2B5EF4-FFF2-40B4-BE49-F238E27FC236}">
              <a16:creationId xmlns:a16="http://schemas.microsoft.com/office/drawing/2014/main" id="{6E3971EE-15AF-4EC2-9123-BF0706A1F09C}"/>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1" name="【橋りょう・トンネル】&#10;有形固定資産減価償却率グラフ枠">
          <a:extLst>
            <a:ext uri="{FF2B5EF4-FFF2-40B4-BE49-F238E27FC236}">
              <a16:creationId xmlns:a16="http://schemas.microsoft.com/office/drawing/2014/main" id="{70586BC1-9644-433E-BF9D-09C69C161F59}"/>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99060</xdr:rowOff>
    </xdr:from>
    <xdr:to>
      <xdr:col>24</xdr:col>
      <xdr:colOff>62865</xdr:colOff>
      <xdr:row>63</xdr:row>
      <xdr:rowOff>9525</xdr:rowOff>
    </xdr:to>
    <xdr:cxnSp macro="">
      <xdr:nvCxnSpPr>
        <xdr:cNvPr id="172" name="直線コネクタ 171">
          <a:extLst>
            <a:ext uri="{FF2B5EF4-FFF2-40B4-BE49-F238E27FC236}">
              <a16:creationId xmlns:a16="http://schemas.microsoft.com/office/drawing/2014/main" id="{D62E5337-1BBB-45DF-8C1E-E339A8405C04}"/>
            </a:ext>
          </a:extLst>
        </xdr:cNvPr>
        <xdr:cNvCxnSpPr/>
      </xdr:nvCxnSpPr>
      <xdr:spPr>
        <a:xfrm flipV="1">
          <a:off x="4634865" y="9700260"/>
          <a:ext cx="0" cy="11106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13352</xdr:rowOff>
    </xdr:from>
    <xdr:ext cx="405111" cy="259045"/>
    <xdr:sp macro="" textlink="">
      <xdr:nvSpPr>
        <xdr:cNvPr id="173" name="【橋りょう・トンネル】&#10;有形固定資産減価償却率最小値テキスト">
          <a:extLst>
            <a:ext uri="{FF2B5EF4-FFF2-40B4-BE49-F238E27FC236}">
              <a16:creationId xmlns:a16="http://schemas.microsoft.com/office/drawing/2014/main" id="{6ED3535D-680B-478A-8F57-1A079CA93953}"/>
            </a:ext>
          </a:extLst>
        </xdr:cNvPr>
        <xdr:cNvSpPr txBox="1"/>
      </xdr:nvSpPr>
      <xdr:spPr>
        <a:xfrm>
          <a:off x="4673600" y="10814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9525</xdr:rowOff>
    </xdr:from>
    <xdr:to>
      <xdr:col>24</xdr:col>
      <xdr:colOff>152400</xdr:colOff>
      <xdr:row>63</xdr:row>
      <xdr:rowOff>9525</xdr:rowOff>
    </xdr:to>
    <xdr:cxnSp macro="">
      <xdr:nvCxnSpPr>
        <xdr:cNvPr id="174" name="直線コネクタ 173">
          <a:extLst>
            <a:ext uri="{FF2B5EF4-FFF2-40B4-BE49-F238E27FC236}">
              <a16:creationId xmlns:a16="http://schemas.microsoft.com/office/drawing/2014/main" id="{44DD1E77-FC5C-4BE3-955C-B458054AE16B}"/>
            </a:ext>
          </a:extLst>
        </xdr:cNvPr>
        <xdr:cNvCxnSpPr/>
      </xdr:nvCxnSpPr>
      <xdr:spPr>
        <a:xfrm>
          <a:off x="4546600" y="10810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45737</xdr:rowOff>
    </xdr:from>
    <xdr:ext cx="405111" cy="259045"/>
    <xdr:sp macro="" textlink="">
      <xdr:nvSpPr>
        <xdr:cNvPr id="175" name="【橋りょう・トンネル】&#10;有形固定資産減価償却率最大値テキスト">
          <a:extLst>
            <a:ext uri="{FF2B5EF4-FFF2-40B4-BE49-F238E27FC236}">
              <a16:creationId xmlns:a16="http://schemas.microsoft.com/office/drawing/2014/main" id="{F3D26BB8-6F0D-4B87-9EC0-50CC1E53FA69}"/>
            </a:ext>
          </a:extLst>
        </xdr:cNvPr>
        <xdr:cNvSpPr txBox="1"/>
      </xdr:nvSpPr>
      <xdr:spPr>
        <a:xfrm>
          <a:off x="4673600" y="9475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99060</xdr:rowOff>
    </xdr:from>
    <xdr:to>
      <xdr:col>24</xdr:col>
      <xdr:colOff>152400</xdr:colOff>
      <xdr:row>56</xdr:row>
      <xdr:rowOff>99060</xdr:rowOff>
    </xdr:to>
    <xdr:cxnSp macro="">
      <xdr:nvCxnSpPr>
        <xdr:cNvPr id="176" name="直線コネクタ 175">
          <a:extLst>
            <a:ext uri="{FF2B5EF4-FFF2-40B4-BE49-F238E27FC236}">
              <a16:creationId xmlns:a16="http://schemas.microsoft.com/office/drawing/2014/main" id="{DFA31346-46D7-4714-8E8A-AD5E8755F850}"/>
            </a:ext>
          </a:extLst>
        </xdr:cNvPr>
        <xdr:cNvCxnSpPr/>
      </xdr:nvCxnSpPr>
      <xdr:spPr>
        <a:xfrm>
          <a:off x="4546600" y="9700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139717</xdr:rowOff>
    </xdr:from>
    <xdr:ext cx="405111" cy="259045"/>
    <xdr:sp macro="" textlink="">
      <xdr:nvSpPr>
        <xdr:cNvPr id="177" name="【橋りょう・トンネル】&#10;有形固定資産減価償却率平均値テキスト">
          <a:extLst>
            <a:ext uri="{FF2B5EF4-FFF2-40B4-BE49-F238E27FC236}">
              <a16:creationId xmlns:a16="http://schemas.microsoft.com/office/drawing/2014/main" id="{7458F45F-624F-4BC9-8A4B-16EAA584C568}"/>
            </a:ext>
          </a:extLst>
        </xdr:cNvPr>
        <xdr:cNvSpPr txBox="1"/>
      </xdr:nvSpPr>
      <xdr:spPr>
        <a:xfrm>
          <a:off x="4673600" y="100838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116840</xdr:rowOff>
    </xdr:from>
    <xdr:to>
      <xdr:col>24</xdr:col>
      <xdr:colOff>114300</xdr:colOff>
      <xdr:row>60</xdr:row>
      <xdr:rowOff>46990</xdr:rowOff>
    </xdr:to>
    <xdr:sp macro="" textlink="">
      <xdr:nvSpPr>
        <xdr:cNvPr id="178" name="フローチャート: 判断 177">
          <a:extLst>
            <a:ext uri="{FF2B5EF4-FFF2-40B4-BE49-F238E27FC236}">
              <a16:creationId xmlns:a16="http://schemas.microsoft.com/office/drawing/2014/main" id="{DEE35FBF-8AF6-464E-A75E-644662FDC3DF}"/>
            </a:ext>
          </a:extLst>
        </xdr:cNvPr>
        <xdr:cNvSpPr/>
      </xdr:nvSpPr>
      <xdr:spPr>
        <a:xfrm>
          <a:off x="4584700" y="1023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130175</xdr:rowOff>
    </xdr:from>
    <xdr:to>
      <xdr:col>20</xdr:col>
      <xdr:colOff>38100</xdr:colOff>
      <xdr:row>60</xdr:row>
      <xdr:rowOff>60325</xdr:rowOff>
    </xdr:to>
    <xdr:sp macro="" textlink="">
      <xdr:nvSpPr>
        <xdr:cNvPr id="179" name="フローチャート: 判断 178">
          <a:extLst>
            <a:ext uri="{FF2B5EF4-FFF2-40B4-BE49-F238E27FC236}">
              <a16:creationId xmlns:a16="http://schemas.microsoft.com/office/drawing/2014/main" id="{FA9878EC-CE5F-4D24-A9F1-3B884313213D}"/>
            </a:ext>
          </a:extLst>
        </xdr:cNvPr>
        <xdr:cNvSpPr/>
      </xdr:nvSpPr>
      <xdr:spPr>
        <a:xfrm>
          <a:off x="3746500" y="1024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103505</xdr:rowOff>
    </xdr:from>
    <xdr:to>
      <xdr:col>15</xdr:col>
      <xdr:colOff>101600</xdr:colOff>
      <xdr:row>60</xdr:row>
      <xdr:rowOff>33655</xdr:rowOff>
    </xdr:to>
    <xdr:sp macro="" textlink="">
      <xdr:nvSpPr>
        <xdr:cNvPr id="180" name="フローチャート: 判断 179">
          <a:extLst>
            <a:ext uri="{FF2B5EF4-FFF2-40B4-BE49-F238E27FC236}">
              <a16:creationId xmlns:a16="http://schemas.microsoft.com/office/drawing/2014/main" id="{6119E713-AA2D-43F0-89DC-868E4640C932}"/>
            </a:ext>
          </a:extLst>
        </xdr:cNvPr>
        <xdr:cNvSpPr/>
      </xdr:nvSpPr>
      <xdr:spPr>
        <a:xfrm>
          <a:off x="2857500" y="1021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65405</xdr:rowOff>
    </xdr:from>
    <xdr:to>
      <xdr:col>10</xdr:col>
      <xdr:colOff>165100</xdr:colOff>
      <xdr:row>59</xdr:row>
      <xdr:rowOff>167005</xdr:rowOff>
    </xdr:to>
    <xdr:sp macro="" textlink="">
      <xdr:nvSpPr>
        <xdr:cNvPr id="181" name="フローチャート: 判断 180">
          <a:extLst>
            <a:ext uri="{FF2B5EF4-FFF2-40B4-BE49-F238E27FC236}">
              <a16:creationId xmlns:a16="http://schemas.microsoft.com/office/drawing/2014/main" id="{1AFFCCA4-EB84-4DD0-A4B8-2C86ED652EB6}"/>
            </a:ext>
          </a:extLst>
        </xdr:cNvPr>
        <xdr:cNvSpPr/>
      </xdr:nvSpPr>
      <xdr:spPr>
        <a:xfrm>
          <a:off x="1968500" y="1018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38735</xdr:rowOff>
    </xdr:from>
    <xdr:to>
      <xdr:col>6</xdr:col>
      <xdr:colOff>38100</xdr:colOff>
      <xdr:row>59</xdr:row>
      <xdr:rowOff>140335</xdr:rowOff>
    </xdr:to>
    <xdr:sp macro="" textlink="">
      <xdr:nvSpPr>
        <xdr:cNvPr id="182" name="フローチャート: 判断 181">
          <a:extLst>
            <a:ext uri="{FF2B5EF4-FFF2-40B4-BE49-F238E27FC236}">
              <a16:creationId xmlns:a16="http://schemas.microsoft.com/office/drawing/2014/main" id="{55528161-5CE4-497D-A147-C289804A1596}"/>
            </a:ext>
          </a:extLst>
        </xdr:cNvPr>
        <xdr:cNvSpPr/>
      </xdr:nvSpPr>
      <xdr:spPr>
        <a:xfrm>
          <a:off x="1079500" y="1015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14710CFD-05A7-4D0A-8944-3A0E467459EE}"/>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C8C2E1CD-7238-4253-B921-7A581447CE9F}"/>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4DC3E6FA-E870-4981-A04D-9D656122E908}"/>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65DA05AE-B514-42EA-BA0E-F1E14FE06904}"/>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196BA26E-900B-40C8-BFC5-8D73C20087E4}"/>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118745</xdr:rowOff>
    </xdr:from>
    <xdr:to>
      <xdr:col>24</xdr:col>
      <xdr:colOff>114300</xdr:colOff>
      <xdr:row>60</xdr:row>
      <xdr:rowOff>48895</xdr:rowOff>
    </xdr:to>
    <xdr:sp macro="" textlink="">
      <xdr:nvSpPr>
        <xdr:cNvPr id="188" name="楕円 187">
          <a:extLst>
            <a:ext uri="{FF2B5EF4-FFF2-40B4-BE49-F238E27FC236}">
              <a16:creationId xmlns:a16="http://schemas.microsoft.com/office/drawing/2014/main" id="{FC6B5A61-CC61-4153-9CEF-FE72DB452B9E}"/>
            </a:ext>
          </a:extLst>
        </xdr:cNvPr>
        <xdr:cNvSpPr/>
      </xdr:nvSpPr>
      <xdr:spPr>
        <a:xfrm>
          <a:off x="4584700" y="10234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97172</xdr:rowOff>
    </xdr:from>
    <xdr:ext cx="405111" cy="259045"/>
    <xdr:sp macro="" textlink="">
      <xdr:nvSpPr>
        <xdr:cNvPr id="189" name="【橋りょう・トンネル】&#10;有形固定資産減価償却率該当値テキスト">
          <a:extLst>
            <a:ext uri="{FF2B5EF4-FFF2-40B4-BE49-F238E27FC236}">
              <a16:creationId xmlns:a16="http://schemas.microsoft.com/office/drawing/2014/main" id="{944ECC1E-365C-4B44-8ACA-3E7FEF90778D}"/>
            </a:ext>
          </a:extLst>
        </xdr:cNvPr>
        <xdr:cNvSpPr txBox="1"/>
      </xdr:nvSpPr>
      <xdr:spPr>
        <a:xfrm>
          <a:off x="4673600" y="10212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36830</xdr:rowOff>
    </xdr:from>
    <xdr:to>
      <xdr:col>20</xdr:col>
      <xdr:colOff>38100</xdr:colOff>
      <xdr:row>59</xdr:row>
      <xdr:rowOff>138430</xdr:rowOff>
    </xdr:to>
    <xdr:sp macro="" textlink="">
      <xdr:nvSpPr>
        <xdr:cNvPr id="190" name="楕円 189">
          <a:extLst>
            <a:ext uri="{FF2B5EF4-FFF2-40B4-BE49-F238E27FC236}">
              <a16:creationId xmlns:a16="http://schemas.microsoft.com/office/drawing/2014/main" id="{41406CDD-298D-4171-9A15-7D4D6D61707B}"/>
            </a:ext>
          </a:extLst>
        </xdr:cNvPr>
        <xdr:cNvSpPr/>
      </xdr:nvSpPr>
      <xdr:spPr>
        <a:xfrm>
          <a:off x="3746500" y="10152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87630</xdr:rowOff>
    </xdr:from>
    <xdr:to>
      <xdr:col>24</xdr:col>
      <xdr:colOff>63500</xdr:colOff>
      <xdr:row>59</xdr:row>
      <xdr:rowOff>169545</xdr:rowOff>
    </xdr:to>
    <xdr:cxnSp macro="">
      <xdr:nvCxnSpPr>
        <xdr:cNvPr id="191" name="直線コネクタ 190">
          <a:extLst>
            <a:ext uri="{FF2B5EF4-FFF2-40B4-BE49-F238E27FC236}">
              <a16:creationId xmlns:a16="http://schemas.microsoft.com/office/drawing/2014/main" id="{29BF8DB5-8D19-4A44-9CC5-AAF54FA0B489}"/>
            </a:ext>
          </a:extLst>
        </xdr:cNvPr>
        <xdr:cNvCxnSpPr/>
      </xdr:nvCxnSpPr>
      <xdr:spPr>
        <a:xfrm>
          <a:off x="3797300" y="10203180"/>
          <a:ext cx="838200" cy="81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13970</xdr:rowOff>
    </xdr:from>
    <xdr:to>
      <xdr:col>15</xdr:col>
      <xdr:colOff>101600</xdr:colOff>
      <xdr:row>59</xdr:row>
      <xdr:rowOff>115570</xdr:rowOff>
    </xdr:to>
    <xdr:sp macro="" textlink="">
      <xdr:nvSpPr>
        <xdr:cNvPr id="192" name="楕円 191">
          <a:extLst>
            <a:ext uri="{FF2B5EF4-FFF2-40B4-BE49-F238E27FC236}">
              <a16:creationId xmlns:a16="http://schemas.microsoft.com/office/drawing/2014/main" id="{FAF519FD-B9D9-4729-806F-E848AA969AE8}"/>
            </a:ext>
          </a:extLst>
        </xdr:cNvPr>
        <xdr:cNvSpPr/>
      </xdr:nvSpPr>
      <xdr:spPr>
        <a:xfrm>
          <a:off x="2857500" y="10129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64770</xdr:rowOff>
    </xdr:from>
    <xdr:to>
      <xdr:col>19</xdr:col>
      <xdr:colOff>177800</xdr:colOff>
      <xdr:row>59</xdr:row>
      <xdr:rowOff>87630</xdr:rowOff>
    </xdr:to>
    <xdr:cxnSp macro="">
      <xdr:nvCxnSpPr>
        <xdr:cNvPr id="193" name="直線コネクタ 192">
          <a:extLst>
            <a:ext uri="{FF2B5EF4-FFF2-40B4-BE49-F238E27FC236}">
              <a16:creationId xmlns:a16="http://schemas.microsoft.com/office/drawing/2014/main" id="{1EB4B25C-2F19-4890-905A-D5FE6F43302E}"/>
            </a:ext>
          </a:extLst>
        </xdr:cNvPr>
        <xdr:cNvCxnSpPr/>
      </xdr:nvCxnSpPr>
      <xdr:spPr>
        <a:xfrm>
          <a:off x="2908300" y="101803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19685</xdr:rowOff>
    </xdr:from>
    <xdr:to>
      <xdr:col>10</xdr:col>
      <xdr:colOff>165100</xdr:colOff>
      <xdr:row>59</xdr:row>
      <xdr:rowOff>121285</xdr:rowOff>
    </xdr:to>
    <xdr:sp macro="" textlink="">
      <xdr:nvSpPr>
        <xdr:cNvPr id="194" name="楕円 193">
          <a:extLst>
            <a:ext uri="{FF2B5EF4-FFF2-40B4-BE49-F238E27FC236}">
              <a16:creationId xmlns:a16="http://schemas.microsoft.com/office/drawing/2014/main" id="{CC08F5F2-7DA5-4615-B9CA-0487F6B02343}"/>
            </a:ext>
          </a:extLst>
        </xdr:cNvPr>
        <xdr:cNvSpPr/>
      </xdr:nvSpPr>
      <xdr:spPr>
        <a:xfrm>
          <a:off x="1968500" y="10135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64770</xdr:rowOff>
    </xdr:from>
    <xdr:to>
      <xdr:col>15</xdr:col>
      <xdr:colOff>50800</xdr:colOff>
      <xdr:row>59</xdr:row>
      <xdr:rowOff>70485</xdr:rowOff>
    </xdr:to>
    <xdr:cxnSp macro="">
      <xdr:nvCxnSpPr>
        <xdr:cNvPr id="195" name="直線コネクタ 194">
          <a:extLst>
            <a:ext uri="{FF2B5EF4-FFF2-40B4-BE49-F238E27FC236}">
              <a16:creationId xmlns:a16="http://schemas.microsoft.com/office/drawing/2014/main" id="{EB7722EF-7494-4D8F-B216-51C7F5C44302}"/>
            </a:ext>
          </a:extLst>
        </xdr:cNvPr>
        <xdr:cNvCxnSpPr/>
      </xdr:nvCxnSpPr>
      <xdr:spPr>
        <a:xfrm flipV="1">
          <a:off x="2019300" y="1018032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19685</xdr:rowOff>
    </xdr:from>
    <xdr:to>
      <xdr:col>6</xdr:col>
      <xdr:colOff>38100</xdr:colOff>
      <xdr:row>59</xdr:row>
      <xdr:rowOff>121285</xdr:rowOff>
    </xdr:to>
    <xdr:sp macro="" textlink="">
      <xdr:nvSpPr>
        <xdr:cNvPr id="196" name="楕円 195">
          <a:extLst>
            <a:ext uri="{FF2B5EF4-FFF2-40B4-BE49-F238E27FC236}">
              <a16:creationId xmlns:a16="http://schemas.microsoft.com/office/drawing/2014/main" id="{21591E7E-F9CA-4A44-9404-BE4321F3017B}"/>
            </a:ext>
          </a:extLst>
        </xdr:cNvPr>
        <xdr:cNvSpPr/>
      </xdr:nvSpPr>
      <xdr:spPr>
        <a:xfrm>
          <a:off x="1079500" y="10135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70485</xdr:rowOff>
    </xdr:from>
    <xdr:to>
      <xdr:col>10</xdr:col>
      <xdr:colOff>114300</xdr:colOff>
      <xdr:row>59</xdr:row>
      <xdr:rowOff>70485</xdr:rowOff>
    </xdr:to>
    <xdr:cxnSp macro="">
      <xdr:nvCxnSpPr>
        <xdr:cNvPr id="197" name="直線コネクタ 196">
          <a:extLst>
            <a:ext uri="{FF2B5EF4-FFF2-40B4-BE49-F238E27FC236}">
              <a16:creationId xmlns:a16="http://schemas.microsoft.com/office/drawing/2014/main" id="{163F2817-09B8-49F7-8FBC-480AC5FC3AE4}"/>
            </a:ext>
          </a:extLst>
        </xdr:cNvPr>
        <xdr:cNvCxnSpPr/>
      </xdr:nvCxnSpPr>
      <xdr:spPr>
        <a:xfrm>
          <a:off x="1130300" y="1018603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51452</xdr:rowOff>
    </xdr:from>
    <xdr:ext cx="405111" cy="259045"/>
    <xdr:sp macro="" textlink="">
      <xdr:nvSpPr>
        <xdr:cNvPr id="198" name="n_1aveValue【橋りょう・トンネル】&#10;有形固定資産減価償却率">
          <a:extLst>
            <a:ext uri="{FF2B5EF4-FFF2-40B4-BE49-F238E27FC236}">
              <a16:creationId xmlns:a16="http://schemas.microsoft.com/office/drawing/2014/main" id="{E668DEAC-71FF-4A91-A2BE-CD8A4B90A3B5}"/>
            </a:ext>
          </a:extLst>
        </xdr:cNvPr>
        <xdr:cNvSpPr txBox="1"/>
      </xdr:nvSpPr>
      <xdr:spPr>
        <a:xfrm>
          <a:off x="3582044" y="10338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24782</xdr:rowOff>
    </xdr:from>
    <xdr:ext cx="405111" cy="259045"/>
    <xdr:sp macro="" textlink="">
      <xdr:nvSpPr>
        <xdr:cNvPr id="199" name="n_2aveValue【橋りょう・トンネル】&#10;有形固定資産減価償却率">
          <a:extLst>
            <a:ext uri="{FF2B5EF4-FFF2-40B4-BE49-F238E27FC236}">
              <a16:creationId xmlns:a16="http://schemas.microsoft.com/office/drawing/2014/main" id="{B4F777A2-3245-446C-93A6-8F1576C6C3AC}"/>
            </a:ext>
          </a:extLst>
        </xdr:cNvPr>
        <xdr:cNvSpPr txBox="1"/>
      </xdr:nvSpPr>
      <xdr:spPr>
        <a:xfrm>
          <a:off x="2705744" y="10311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158132</xdr:rowOff>
    </xdr:from>
    <xdr:ext cx="405111" cy="259045"/>
    <xdr:sp macro="" textlink="">
      <xdr:nvSpPr>
        <xdr:cNvPr id="200" name="n_3aveValue【橋りょう・トンネル】&#10;有形固定資産減価償却率">
          <a:extLst>
            <a:ext uri="{FF2B5EF4-FFF2-40B4-BE49-F238E27FC236}">
              <a16:creationId xmlns:a16="http://schemas.microsoft.com/office/drawing/2014/main" id="{FC78CCD0-98E2-4D84-ABC5-26D49723C2B5}"/>
            </a:ext>
          </a:extLst>
        </xdr:cNvPr>
        <xdr:cNvSpPr txBox="1"/>
      </xdr:nvSpPr>
      <xdr:spPr>
        <a:xfrm>
          <a:off x="1816744" y="10273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131462</xdr:rowOff>
    </xdr:from>
    <xdr:ext cx="405111" cy="259045"/>
    <xdr:sp macro="" textlink="">
      <xdr:nvSpPr>
        <xdr:cNvPr id="201" name="n_4aveValue【橋りょう・トンネル】&#10;有形固定資産減価償却率">
          <a:extLst>
            <a:ext uri="{FF2B5EF4-FFF2-40B4-BE49-F238E27FC236}">
              <a16:creationId xmlns:a16="http://schemas.microsoft.com/office/drawing/2014/main" id="{1AAF9FDB-2B51-4F74-825C-3391FB1BCF53}"/>
            </a:ext>
          </a:extLst>
        </xdr:cNvPr>
        <xdr:cNvSpPr txBox="1"/>
      </xdr:nvSpPr>
      <xdr:spPr>
        <a:xfrm>
          <a:off x="927744" y="10247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154957</xdr:rowOff>
    </xdr:from>
    <xdr:ext cx="405111" cy="259045"/>
    <xdr:sp macro="" textlink="">
      <xdr:nvSpPr>
        <xdr:cNvPr id="202" name="n_1mainValue【橋りょう・トンネル】&#10;有形固定資産減価償却率">
          <a:extLst>
            <a:ext uri="{FF2B5EF4-FFF2-40B4-BE49-F238E27FC236}">
              <a16:creationId xmlns:a16="http://schemas.microsoft.com/office/drawing/2014/main" id="{9B9FD6F2-04AE-46DA-B14C-1CCC2D381A9A}"/>
            </a:ext>
          </a:extLst>
        </xdr:cNvPr>
        <xdr:cNvSpPr txBox="1"/>
      </xdr:nvSpPr>
      <xdr:spPr>
        <a:xfrm>
          <a:off x="3582044" y="9927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132097</xdr:rowOff>
    </xdr:from>
    <xdr:ext cx="405111" cy="259045"/>
    <xdr:sp macro="" textlink="">
      <xdr:nvSpPr>
        <xdr:cNvPr id="203" name="n_2mainValue【橋りょう・トンネル】&#10;有形固定資産減価償却率">
          <a:extLst>
            <a:ext uri="{FF2B5EF4-FFF2-40B4-BE49-F238E27FC236}">
              <a16:creationId xmlns:a16="http://schemas.microsoft.com/office/drawing/2014/main" id="{BE6C3763-5324-429C-81FC-E466500A0A7D}"/>
            </a:ext>
          </a:extLst>
        </xdr:cNvPr>
        <xdr:cNvSpPr txBox="1"/>
      </xdr:nvSpPr>
      <xdr:spPr>
        <a:xfrm>
          <a:off x="2705744" y="990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137812</xdr:rowOff>
    </xdr:from>
    <xdr:ext cx="405111" cy="259045"/>
    <xdr:sp macro="" textlink="">
      <xdr:nvSpPr>
        <xdr:cNvPr id="204" name="n_3mainValue【橋りょう・トンネル】&#10;有形固定資産減価償却率">
          <a:extLst>
            <a:ext uri="{FF2B5EF4-FFF2-40B4-BE49-F238E27FC236}">
              <a16:creationId xmlns:a16="http://schemas.microsoft.com/office/drawing/2014/main" id="{270B082F-7373-4677-9CA4-B2DA028F23A5}"/>
            </a:ext>
          </a:extLst>
        </xdr:cNvPr>
        <xdr:cNvSpPr txBox="1"/>
      </xdr:nvSpPr>
      <xdr:spPr>
        <a:xfrm>
          <a:off x="1816744" y="9910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137812</xdr:rowOff>
    </xdr:from>
    <xdr:ext cx="405111" cy="259045"/>
    <xdr:sp macro="" textlink="">
      <xdr:nvSpPr>
        <xdr:cNvPr id="205" name="n_4mainValue【橋りょう・トンネル】&#10;有形固定資産減価償却率">
          <a:extLst>
            <a:ext uri="{FF2B5EF4-FFF2-40B4-BE49-F238E27FC236}">
              <a16:creationId xmlns:a16="http://schemas.microsoft.com/office/drawing/2014/main" id="{B5C9C9A1-360C-4BAB-AD9B-4124FEA695D7}"/>
            </a:ext>
          </a:extLst>
        </xdr:cNvPr>
        <xdr:cNvSpPr txBox="1"/>
      </xdr:nvSpPr>
      <xdr:spPr>
        <a:xfrm>
          <a:off x="927744" y="9910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a:extLst>
            <a:ext uri="{FF2B5EF4-FFF2-40B4-BE49-F238E27FC236}">
              <a16:creationId xmlns:a16="http://schemas.microsoft.com/office/drawing/2014/main" id="{3EE76918-043C-4C59-8A1B-4B824D22BB19}"/>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a:extLst>
            <a:ext uri="{FF2B5EF4-FFF2-40B4-BE49-F238E27FC236}">
              <a16:creationId xmlns:a16="http://schemas.microsoft.com/office/drawing/2014/main" id="{5D542F32-F5E3-4CFB-AF0F-FF11F5B97752}"/>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a:extLst>
            <a:ext uri="{FF2B5EF4-FFF2-40B4-BE49-F238E27FC236}">
              <a16:creationId xmlns:a16="http://schemas.microsoft.com/office/drawing/2014/main" id="{035E399B-D339-4006-9CA0-3349A1697B2F}"/>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a:extLst>
            <a:ext uri="{FF2B5EF4-FFF2-40B4-BE49-F238E27FC236}">
              <a16:creationId xmlns:a16="http://schemas.microsoft.com/office/drawing/2014/main" id="{FBBC02A5-CEB2-4F3D-89C4-B7C4B3517441}"/>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a:extLst>
            <a:ext uri="{FF2B5EF4-FFF2-40B4-BE49-F238E27FC236}">
              <a16:creationId xmlns:a16="http://schemas.microsoft.com/office/drawing/2014/main" id="{A4F2EBCB-0011-4AA1-B2A5-ECCA7886130E}"/>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a:extLst>
            <a:ext uri="{FF2B5EF4-FFF2-40B4-BE49-F238E27FC236}">
              <a16:creationId xmlns:a16="http://schemas.microsoft.com/office/drawing/2014/main" id="{58C81F74-715A-4FB4-A3E9-BFEB05D2547A}"/>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a:extLst>
            <a:ext uri="{FF2B5EF4-FFF2-40B4-BE49-F238E27FC236}">
              <a16:creationId xmlns:a16="http://schemas.microsoft.com/office/drawing/2014/main" id="{6D55C7F3-B4F1-4529-8C68-5FBBA0E0DFAC}"/>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a:extLst>
            <a:ext uri="{FF2B5EF4-FFF2-40B4-BE49-F238E27FC236}">
              <a16:creationId xmlns:a16="http://schemas.microsoft.com/office/drawing/2014/main" id="{F0B4DB7B-DA7E-43E9-91FD-E35C9E5F6294}"/>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a:extLst>
            <a:ext uri="{FF2B5EF4-FFF2-40B4-BE49-F238E27FC236}">
              <a16:creationId xmlns:a16="http://schemas.microsoft.com/office/drawing/2014/main" id="{8B71FE98-46B7-4260-B8EA-DB2BD6C3C12D}"/>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a:extLst>
            <a:ext uri="{FF2B5EF4-FFF2-40B4-BE49-F238E27FC236}">
              <a16:creationId xmlns:a16="http://schemas.microsoft.com/office/drawing/2014/main" id="{4B9B842E-7AAB-48A5-9AFB-9D3A7DC68104}"/>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6" name="直線コネクタ 215">
          <a:extLst>
            <a:ext uri="{FF2B5EF4-FFF2-40B4-BE49-F238E27FC236}">
              <a16:creationId xmlns:a16="http://schemas.microsoft.com/office/drawing/2014/main" id="{A02A555B-7FF8-4AA1-98C8-3C39F4D10765}"/>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7" name="テキスト ボックス 216">
          <a:extLst>
            <a:ext uri="{FF2B5EF4-FFF2-40B4-BE49-F238E27FC236}">
              <a16:creationId xmlns:a16="http://schemas.microsoft.com/office/drawing/2014/main" id="{F8385F54-CB3E-436C-9D4A-1DB36CCF0A87}"/>
            </a:ext>
          </a:extLst>
        </xdr:cNvPr>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8" name="直線コネクタ 217">
          <a:extLst>
            <a:ext uri="{FF2B5EF4-FFF2-40B4-BE49-F238E27FC236}">
              <a16:creationId xmlns:a16="http://schemas.microsoft.com/office/drawing/2014/main" id="{E0E48797-DF48-46C5-A331-537195BFAA70}"/>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219" name="テキスト ボックス 218">
          <a:extLst>
            <a:ext uri="{FF2B5EF4-FFF2-40B4-BE49-F238E27FC236}">
              <a16:creationId xmlns:a16="http://schemas.microsoft.com/office/drawing/2014/main" id="{08DA37A2-7E68-4381-9F74-A4579A577E99}"/>
            </a:ext>
          </a:extLst>
        </xdr:cNvPr>
        <xdr:cNvSpPr txBox="1"/>
      </xdr:nvSpPr>
      <xdr:spPr>
        <a:xfrm>
          <a:off x="6008581"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20" name="直線コネクタ 219">
          <a:extLst>
            <a:ext uri="{FF2B5EF4-FFF2-40B4-BE49-F238E27FC236}">
              <a16:creationId xmlns:a16="http://schemas.microsoft.com/office/drawing/2014/main" id="{FA78BDA5-8D38-46DD-81E2-C2769AB8369D}"/>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57</xdr:row>
      <xdr:rowOff>143527</xdr:rowOff>
    </xdr:from>
    <xdr:ext cx="595419" cy="259045"/>
    <xdr:sp macro="" textlink="">
      <xdr:nvSpPr>
        <xdr:cNvPr id="221" name="テキスト ボックス 220">
          <a:extLst>
            <a:ext uri="{FF2B5EF4-FFF2-40B4-BE49-F238E27FC236}">
              <a16:creationId xmlns:a16="http://schemas.microsoft.com/office/drawing/2014/main" id="{9BB6AEDD-B963-44AA-8FFC-2E267DD69F6C}"/>
            </a:ext>
          </a:extLst>
        </xdr:cNvPr>
        <xdr:cNvSpPr txBox="1"/>
      </xdr:nvSpPr>
      <xdr:spPr>
        <a:xfrm>
          <a:off x="6008581" y="991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2" name="直線コネクタ 221">
          <a:extLst>
            <a:ext uri="{FF2B5EF4-FFF2-40B4-BE49-F238E27FC236}">
              <a16:creationId xmlns:a16="http://schemas.microsoft.com/office/drawing/2014/main" id="{0B20A518-6989-4F76-97B0-F5B102D2E928}"/>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29227</xdr:rowOff>
    </xdr:from>
    <xdr:ext cx="595419" cy="259045"/>
    <xdr:sp macro="" textlink="">
      <xdr:nvSpPr>
        <xdr:cNvPr id="223" name="テキスト ボックス 222">
          <a:extLst>
            <a:ext uri="{FF2B5EF4-FFF2-40B4-BE49-F238E27FC236}">
              <a16:creationId xmlns:a16="http://schemas.microsoft.com/office/drawing/2014/main" id="{35DB5B7D-4737-47C0-8853-C0530663F06E}"/>
            </a:ext>
          </a:extLst>
        </xdr:cNvPr>
        <xdr:cNvSpPr txBox="1"/>
      </xdr:nvSpPr>
      <xdr:spPr>
        <a:xfrm>
          <a:off x="6008581" y="945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4" name="直線コネクタ 223">
          <a:extLst>
            <a:ext uri="{FF2B5EF4-FFF2-40B4-BE49-F238E27FC236}">
              <a16:creationId xmlns:a16="http://schemas.microsoft.com/office/drawing/2014/main" id="{E90BE771-F91C-4690-9291-F06CB25BC101}"/>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5" name="テキスト ボックス 224">
          <a:extLst>
            <a:ext uri="{FF2B5EF4-FFF2-40B4-BE49-F238E27FC236}">
              <a16:creationId xmlns:a16="http://schemas.microsoft.com/office/drawing/2014/main" id="{C07B2224-0425-4E63-AAB1-A5ABF15F17A6}"/>
            </a:ext>
          </a:extLst>
        </xdr:cNvPr>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6" name="【橋りょう・トンネル】&#10;一人当たり有形固定資産（償却資産）額グラフ枠">
          <a:extLst>
            <a:ext uri="{FF2B5EF4-FFF2-40B4-BE49-F238E27FC236}">
              <a16:creationId xmlns:a16="http://schemas.microsoft.com/office/drawing/2014/main" id="{77640FFA-5045-4355-8FC8-EC9D502CD93E}"/>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59850</xdr:rowOff>
    </xdr:from>
    <xdr:to>
      <xdr:col>54</xdr:col>
      <xdr:colOff>189865</xdr:colOff>
      <xdr:row>63</xdr:row>
      <xdr:rowOff>154954</xdr:rowOff>
    </xdr:to>
    <xdr:cxnSp macro="">
      <xdr:nvCxnSpPr>
        <xdr:cNvPr id="227" name="直線コネクタ 226">
          <a:extLst>
            <a:ext uri="{FF2B5EF4-FFF2-40B4-BE49-F238E27FC236}">
              <a16:creationId xmlns:a16="http://schemas.microsoft.com/office/drawing/2014/main" id="{F341722D-E8D7-4884-9D53-1BF7A595FE95}"/>
            </a:ext>
          </a:extLst>
        </xdr:cNvPr>
        <xdr:cNvCxnSpPr/>
      </xdr:nvCxnSpPr>
      <xdr:spPr>
        <a:xfrm flipV="1">
          <a:off x="10476865" y="9661050"/>
          <a:ext cx="0" cy="12952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158781</xdr:rowOff>
    </xdr:from>
    <xdr:ext cx="469744" cy="259045"/>
    <xdr:sp macro="" textlink="">
      <xdr:nvSpPr>
        <xdr:cNvPr id="228" name="【橋りょう・トンネル】&#10;一人当たり有形固定資産（償却資産）額最小値テキスト">
          <a:extLst>
            <a:ext uri="{FF2B5EF4-FFF2-40B4-BE49-F238E27FC236}">
              <a16:creationId xmlns:a16="http://schemas.microsoft.com/office/drawing/2014/main" id="{8BA3BEA6-B93F-4C08-A8FE-0BAC0E0B0F3B}"/>
            </a:ext>
          </a:extLst>
        </xdr:cNvPr>
        <xdr:cNvSpPr txBox="1"/>
      </xdr:nvSpPr>
      <xdr:spPr>
        <a:xfrm>
          <a:off x="10515600" y="10960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154954</xdr:rowOff>
    </xdr:from>
    <xdr:to>
      <xdr:col>55</xdr:col>
      <xdr:colOff>88900</xdr:colOff>
      <xdr:row>63</xdr:row>
      <xdr:rowOff>154954</xdr:rowOff>
    </xdr:to>
    <xdr:cxnSp macro="">
      <xdr:nvCxnSpPr>
        <xdr:cNvPr id="229" name="直線コネクタ 228">
          <a:extLst>
            <a:ext uri="{FF2B5EF4-FFF2-40B4-BE49-F238E27FC236}">
              <a16:creationId xmlns:a16="http://schemas.microsoft.com/office/drawing/2014/main" id="{4D247025-B569-4AC8-AA5B-42737F31AD30}"/>
            </a:ext>
          </a:extLst>
        </xdr:cNvPr>
        <xdr:cNvCxnSpPr/>
      </xdr:nvCxnSpPr>
      <xdr:spPr>
        <a:xfrm>
          <a:off x="10388600" y="10956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6527</xdr:rowOff>
    </xdr:from>
    <xdr:ext cx="599010" cy="259045"/>
    <xdr:sp macro="" textlink="">
      <xdr:nvSpPr>
        <xdr:cNvPr id="230" name="【橋りょう・トンネル】&#10;一人当たり有形固定資産（償却資産）額最大値テキスト">
          <a:extLst>
            <a:ext uri="{FF2B5EF4-FFF2-40B4-BE49-F238E27FC236}">
              <a16:creationId xmlns:a16="http://schemas.microsoft.com/office/drawing/2014/main" id="{279EDBC7-8D73-4585-8C96-ECF4283A2C98}"/>
            </a:ext>
          </a:extLst>
        </xdr:cNvPr>
        <xdr:cNvSpPr txBox="1"/>
      </xdr:nvSpPr>
      <xdr:spPr>
        <a:xfrm>
          <a:off x="10515600" y="9436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59850</xdr:rowOff>
    </xdr:from>
    <xdr:to>
      <xdr:col>55</xdr:col>
      <xdr:colOff>88900</xdr:colOff>
      <xdr:row>56</xdr:row>
      <xdr:rowOff>59850</xdr:rowOff>
    </xdr:to>
    <xdr:cxnSp macro="">
      <xdr:nvCxnSpPr>
        <xdr:cNvPr id="231" name="直線コネクタ 230">
          <a:extLst>
            <a:ext uri="{FF2B5EF4-FFF2-40B4-BE49-F238E27FC236}">
              <a16:creationId xmlns:a16="http://schemas.microsoft.com/office/drawing/2014/main" id="{7CEE2EA3-265B-48AF-9784-08A19D7822FF}"/>
            </a:ext>
          </a:extLst>
        </xdr:cNvPr>
        <xdr:cNvCxnSpPr/>
      </xdr:nvCxnSpPr>
      <xdr:spPr>
        <a:xfrm>
          <a:off x="10388600" y="9661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151769</xdr:rowOff>
    </xdr:from>
    <xdr:ext cx="599010" cy="259045"/>
    <xdr:sp macro="" textlink="">
      <xdr:nvSpPr>
        <xdr:cNvPr id="232" name="【橋りょう・トンネル】&#10;一人当たり有形固定資産（償却資産）額平均値テキスト">
          <a:extLst>
            <a:ext uri="{FF2B5EF4-FFF2-40B4-BE49-F238E27FC236}">
              <a16:creationId xmlns:a16="http://schemas.microsoft.com/office/drawing/2014/main" id="{8A49A474-A2B3-4EF2-8BD8-27F7DAF8EBD9}"/>
            </a:ext>
          </a:extLst>
        </xdr:cNvPr>
        <xdr:cNvSpPr txBox="1"/>
      </xdr:nvSpPr>
      <xdr:spPr>
        <a:xfrm>
          <a:off x="10515600" y="1043876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1892</xdr:rowOff>
    </xdr:from>
    <xdr:to>
      <xdr:col>55</xdr:col>
      <xdr:colOff>50800</xdr:colOff>
      <xdr:row>61</xdr:row>
      <xdr:rowOff>103492</xdr:rowOff>
    </xdr:to>
    <xdr:sp macro="" textlink="">
      <xdr:nvSpPr>
        <xdr:cNvPr id="233" name="フローチャート: 判断 232">
          <a:extLst>
            <a:ext uri="{FF2B5EF4-FFF2-40B4-BE49-F238E27FC236}">
              <a16:creationId xmlns:a16="http://schemas.microsoft.com/office/drawing/2014/main" id="{9DADA49C-C63E-4D37-A0A0-F182A14E9E0F}"/>
            </a:ext>
          </a:extLst>
        </xdr:cNvPr>
        <xdr:cNvSpPr/>
      </xdr:nvSpPr>
      <xdr:spPr>
        <a:xfrm>
          <a:off x="10426700" y="10460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4032</xdr:rowOff>
    </xdr:from>
    <xdr:to>
      <xdr:col>50</xdr:col>
      <xdr:colOff>165100</xdr:colOff>
      <xdr:row>61</xdr:row>
      <xdr:rowOff>105632</xdr:rowOff>
    </xdr:to>
    <xdr:sp macro="" textlink="">
      <xdr:nvSpPr>
        <xdr:cNvPr id="234" name="フローチャート: 判断 233">
          <a:extLst>
            <a:ext uri="{FF2B5EF4-FFF2-40B4-BE49-F238E27FC236}">
              <a16:creationId xmlns:a16="http://schemas.microsoft.com/office/drawing/2014/main" id="{4BC723F8-E456-490E-82AC-93CA6D0A88F5}"/>
            </a:ext>
          </a:extLst>
        </xdr:cNvPr>
        <xdr:cNvSpPr/>
      </xdr:nvSpPr>
      <xdr:spPr>
        <a:xfrm>
          <a:off x="9588500" y="10462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1574</xdr:rowOff>
    </xdr:from>
    <xdr:to>
      <xdr:col>46</xdr:col>
      <xdr:colOff>38100</xdr:colOff>
      <xdr:row>61</xdr:row>
      <xdr:rowOff>103174</xdr:rowOff>
    </xdr:to>
    <xdr:sp macro="" textlink="">
      <xdr:nvSpPr>
        <xdr:cNvPr id="235" name="フローチャート: 判断 234">
          <a:extLst>
            <a:ext uri="{FF2B5EF4-FFF2-40B4-BE49-F238E27FC236}">
              <a16:creationId xmlns:a16="http://schemas.microsoft.com/office/drawing/2014/main" id="{5637B193-45D8-474B-9C3B-7C40BE90D26D}"/>
            </a:ext>
          </a:extLst>
        </xdr:cNvPr>
        <xdr:cNvSpPr/>
      </xdr:nvSpPr>
      <xdr:spPr>
        <a:xfrm>
          <a:off x="8699500" y="1046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17206</xdr:rowOff>
    </xdr:from>
    <xdr:to>
      <xdr:col>41</xdr:col>
      <xdr:colOff>101600</xdr:colOff>
      <xdr:row>61</xdr:row>
      <xdr:rowOff>118806</xdr:rowOff>
    </xdr:to>
    <xdr:sp macro="" textlink="">
      <xdr:nvSpPr>
        <xdr:cNvPr id="236" name="フローチャート: 判断 235">
          <a:extLst>
            <a:ext uri="{FF2B5EF4-FFF2-40B4-BE49-F238E27FC236}">
              <a16:creationId xmlns:a16="http://schemas.microsoft.com/office/drawing/2014/main" id="{83F01813-08F5-428A-BC50-ECEA31A9555E}"/>
            </a:ext>
          </a:extLst>
        </xdr:cNvPr>
        <xdr:cNvSpPr/>
      </xdr:nvSpPr>
      <xdr:spPr>
        <a:xfrm>
          <a:off x="7810500" y="10475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36333</xdr:rowOff>
    </xdr:from>
    <xdr:to>
      <xdr:col>36</xdr:col>
      <xdr:colOff>165100</xdr:colOff>
      <xdr:row>61</xdr:row>
      <xdr:rowOff>137933</xdr:rowOff>
    </xdr:to>
    <xdr:sp macro="" textlink="">
      <xdr:nvSpPr>
        <xdr:cNvPr id="237" name="フローチャート: 判断 236">
          <a:extLst>
            <a:ext uri="{FF2B5EF4-FFF2-40B4-BE49-F238E27FC236}">
              <a16:creationId xmlns:a16="http://schemas.microsoft.com/office/drawing/2014/main" id="{B1B8E653-8AD6-48DF-8B41-DE17E35EF7B1}"/>
            </a:ext>
          </a:extLst>
        </xdr:cNvPr>
        <xdr:cNvSpPr/>
      </xdr:nvSpPr>
      <xdr:spPr>
        <a:xfrm>
          <a:off x="6921500" y="10494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D62657F6-E9F9-491A-8E21-1AA2A6BBA061}"/>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408A3579-F8BE-4B7C-B9A0-E75EB54C76CC}"/>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915ADC3C-89FE-4C88-AC36-0C548366F0DC}"/>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B226860F-2E2C-4088-AA07-BCADF979A234}"/>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28959A02-8409-4481-805E-2DE45AC6E6D3}"/>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87978</xdr:rowOff>
    </xdr:from>
    <xdr:to>
      <xdr:col>55</xdr:col>
      <xdr:colOff>50800</xdr:colOff>
      <xdr:row>60</xdr:row>
      <xdr:rowOff>18128</xdr:rowOff>
    </xdr:to>
    <xdr:sp macro="" textlink="">
      <xdr:nvSpPr>
        <xdr:cNvPr id="243" name="楕円 242">
          <a:extLst>
            <a:ext uri="{FF2B5EF4-FFF2-40B4-BE49-F238E27FC236}">
              <a16:creationId xmlns:a16="http://schemas.microsoft.com/office/drawing/2014/main" id="{27562F2D-AB64-43C2-8B4A-AEF99A949464}"/>
            </a:ext>
          </a:extLst>
        </xdr:cNvPr>
        <xdr:cNvSpPr/>
      </xdr:nvSpPr>
      <xdr:spPr>
        <a:xfrm>
          <a:off x="10426700" y="10203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58</xdr:row>
      <xdr:rowOff>110855</xdr:rowOff>
    </xdr:from>
    <xdr:ext cx="599010" cy="259045"/>
    <xdr:sp macro="" textlink="">
      <xdr:nvSpPr>
        <xdr:cNvPr id="244" name="【橋りょう・トンネル】&#10;一人当たり有形固定資産（償却資産）額該当値テキスト">
          <a:extLst>
            <a:ext uri="{FF2B5EF4-FFF2-40B4-BE49-F238E27FC236}">
              <a16:creationId xmlns:a16="http://schemas.microsoft.com/office/drawing/2014/main" id="{A243678B-61C5-4202-B4B5-816E3297D42F}"/>
            </a:ext>
          </a:extLst>
        </xdr:cNvPr>
        <xdr:cNvSpPr txBox="1"/>
      </xdr:nvSpPr>
      <xdr:spPr>
        <a:xfrm>
          <a:off x="10515600" y="10054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314,292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146628</xdr:rowOff>
    </xdr:from>
    <xdr:to>
      <xdr:col>50</xdr:col>
      <xdr:colOff>165100</xdr:colOff>
      <xdr:row>60</xdr:row>
      <xdr:rowOff>76778</xdr:rowOff>
    </xdr:to>
    <xdr:sp macro="" textlink="">
      <xdr:nvSpPr>
        <xdr:cNvPr id="245" name="楕円 244">
          <a:extLst>
            <a:ext uri="{FF2B5EF4-FFF2-40B4-BE49-F238E27FC236}">
              <a16:creationId xmlns:a16="http://schemas.microsoft.com/office/drawing/2014/main" id="{31CD0BBC-E486-4C43-9907-B1ACB4955476}"/>
            </a:ext>
          </a:extLst>
        </xdr:cNvPr>
        <xdr:cNvSpPr/>
      </xdr:nvSpPr>
      <xdr:spPr>
        <a:xfrm>
          <a:off x="9588500" y="10262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59</xdr:row>
      <xdr:rowOff>138778</xdr:rowOff>
    </xdr:from>
    <xdr:to>
      <xdr:col>55</xdr:col>
      <xdr:colOff>0</xdr:colOff>
      <xdr:row>60</xdr:row>
      <xdr:rowOff>25978</xdr:rowOff>
    </xdr:to>
    <xdr:cxnSp macro="">
      <xdr:nvCxnSpPr>
        <xdr:cNvPr id="246" name="直線コネクタ 245">
          <a:extLst>
            <a:ext uri="{FF2B5EF4-FFF2-40B4-BE49-F238E27FC236}">
              <a16:creationId xmlns:a16="http://schemas.microsoft.com/office/drawing/2014/main" id="{B9714660-71B3-4AFC-BAAE-05CFCA04AC5B}"/>
            </a:ext>
          </a:extLst>
        </xdr:cNvPr>
        <xdr:cNvCxnSpPr/>
      </xdr:nvCxnSpPr>
      <xdr:spPr>
        <a:xfrm flipV="1">
          <a:off x="9639300" y="10254328"/>
          <a:ext cx="838200" cy="58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59</xdr:row>
      <xdr:rowOff>164991</xdr:rowOff>
    </xdr:from>
    <xdr:to>
      <xdr:col>46</xdr:col>
      <xdr:colOff>38100</xdr:colOff>
      <xdr:row>60</xdr:row>
      <xdr:rowOff>95141</xdr:rowOff>
    </xdr:to>
    <xdr:sp macro="" textlink="">
      <xdr:nvSpPr>
        <xdr:cNvPr id="247" name="楕円 246">
          <a:extLst>
            <a:ext uri="{FF2B5EF4-FFF2-40B4-BE49-F238E27FC236}">
              <a16:creationId xmlns:a16="http://schemas.microsoft.com/office/drawing/2014/main" id="{BBB64C3F-2A4F-4336-8621-E94D40D1BAAD}"/>
            </a:ext>
          </a:extLst>
        </xdr:cNvPr>
        <xdr:cNvSpPr/>
      </xdr:nvSpPr>
      <xdr:spPr>
        <a:xfrm>
          <a:off x="8699500" y="10280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25978</xdr:rowOff>
    </xdr:from>
    <xdr:to>
      <xdr:col>50</xdr:col>
      <xdr:colOff>114300</xdr:colOff>
      <xdr:row>60</xdr:row>
      <xdr:rowOff>44341</xdr:rowOff>
    </xdr:to>
    <xdr:cxnSp macro="">
      <xdr:nvCxnSpPr>
        <xdr:cNvPr id="248" name="直線コネクタ 247">
          <a:extLst>
            <a:ext uri="{FF2B5EF4-FFF2-40B4-BE49-F238E27FC236}">
              <a16:creationId xmlns:a16="http://schemas.microsoft.com/office/drawing/2014/main" id="{6A8D65CF-22F5-4E25-83C3-8063364DA7A6}"/>
            </a:ext>
          </a:extLst>
        </xdr:cNvPr>
        <xdr:cNvCxnSpPr/>
      </xdr:nvCxnSpPr>
      <xdr:spPr>
        <a:xfrm flipV="1">
          <a:off x="8750300" y="10312978"/>
          <a:ext cx="889000" cy="18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59</xdr:row>
      <xdr:rowOff>135850</xdr:rowOff>
    </xdr:from>
    <xdr:to>
      <xdr:col>41</xdr:col>
      <xdr:colOff>101600</xdr:colOff>
      <xdr:row>60</xdr:row>
      <xdr:rowOff>66000</xdr:rowOff>
    </xdr:to>
    <xdr:sp macro="" textlink="">
      <xdr:nvSpPr>
        <xdr:cNvPr id="249" name="楕円 248">
          <a:extLst>
            <a:ext uri="{FF2B5EF4-FFF2-40B4-BE49-F238E27FC236}">
              <a16:creationId xmlns:a16="http://schemas.microsoft.com/office/drawing/2014/main" id="{6F57BCC8-7293-4614-A295-29DD61A926DE}"/>
            </a:ext>
          </a:extLst>
        </xdr:cNvPr>
        <xdr:cNvSpPr/>
      </xdr:nvSpPr>
      <xdr:spPr>
        <a:xfrm>
          <a:off x="7810500" y="1025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15200</xdr:rowOff>
    </xdr:from>
    <xdr:to>
      <xdr:col>45</xdr:col>
      <xdr:colOff>177800</xdr:colOff>
      <xdr:row>60</xdr:row>
      <xdr:rowOff>44341</xdr:rowOff>
    </xdr:to>
    <xdr:cxnSp macro="">
      <xdr:nvCxnSpPr>
        <xdr:cNvPr id="250" name="直線コネクタ 249">
          <a:extLst>
            <a:ext uri="{FF2B5EF4-FFF2-40B4-BE49-F238E27FC236}">
              <a16:creationId xmlns:a16="http://schemas.microsoft.com/office/drawing/2014/main" id="{BAC31047-DF37-494B-9CB0-18D0B97D3E4A}"/>
            </a:ext>
          </a:extLst>
        </xdr:cNvPr>
        <xdr:cNvCxnSpPr/>
      </xdr:nvCxnSpPr>
      <xdr:spPr>
        <a:xfrm>
          <a:off x="7861300" y="10302200"/>
          <a:ext cx="889000" cy="29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59</xdr:row>
      <xdr:rowOff>142543</xdr:rowOff>
    </xdr:from>
    <xdr:to>
      <xdr:col>36</xdr:col>
      <xdr:colOff>165100</xdr:colOff>
      <xdr:row>60</xdr:row>
      <xdr:rowOff>72693</xdr:rowOff>
    </xdr:to>
    <xdr:sp macro="" textlink="">
      <xdr:nvSpPr>
        <xdr:cNvPr id="251" name="楕円 250">
          <a:extLst>
            <a:ext uri="{FF2B5EF4-FFF2-40B4-BE49-F238E27FC236}">
              <a16:creationId xmlns:a16="http://schemas.microsoft.com/office/drawing/2014/main" id="{F10C0AA8-A405-44DE-9AFF-DB42A07CFFA5}"/>
            </a:ext>
          </a:extLst>
        </xdr:cNvPr>
        <xdr:cNvSpPr/>
      </xdr:nvSpPr>
      <xdr:spPr>
        <a:xfrm>
          <a:off x="6921500" y="10258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60</xdr:row>
      <xdr:rowOff>15200</xdr:rowOff>
    </xdr:from>
    <xdr:to>
      <xdr:col>41</xdr:col>
      <xdr:colOff>50800</xdr:colOff>
      <xdr:row>60</xdr:row>
      <xdr:rowOff>21893</xdr:rowOff>
    </xdr:to>
    <xdr:cxnSp macro="">
      <xdr:nvCxnSpPr>
        <xdr:cNvPr id="252" name="直線コネクタ 251">
          <a:extLst>
            <a:ext uri="{FF2B5EF4-FFF2-40B4-BE49-F238E27FC236}">
              <a16:creationId xmlns:a16="http://schemas.microsoft.com/office/drawing/2014/main" id="{26F14EDA-2D1B-4201-8ACF-76F229206455}"/>
            </a:ext>
          </a:extLst>
        </xdr:cNvPr>
        <xdr:cNvCxnSpPr/>
      </xdr:nvCxnSpPr>
      <xdr:spPr>
        <a:xfrm flipV="1">
          <a:off x="6972300" y="10302200"/>
          <a:ext cx="889000" cy="6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96759</xdr:rowOff>
    </xdr:from>
    <xdr:ext cx="599010" cy="259045"/>
    <xdr:sp macro="" textlink="">
      <xdr:nvSpPr>
        <xdr:cNvPr id="253" name="n_1aveValue【橋りょう・トンネル】&#10;一人当たり有形固定資産（償却資産）額">
          <a:extLst>
            <a:ext uri="{FF2B5EF4-FFF2-40B4-BE49-F238E27FC236}">
              <a16:creationId xmlns:a16="http://schemas.microsoft.com/office/drawing/2014/main" id="{76C4D182-232C-4950-A8C6-A5F17CE631EA}"/>
            </a:ext>
          </a:extLst>
        </xdr:cNvPr>
        <xdr:cNvSpPr txBox="1"/>
      </xdr:nvSpPr>
      <xdr:spPr>
        <a:xfrm>
          <a:off x="9327095" y="10555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94301</xdr:rowOff>
    </xdr:from>
    <xdr:ext cx="599010" cy="259045"/>
    <xdr:sp macro="" textlink="">
      <xdr:nvSpPr>
        <xdr:cNvPr id="254" name="n_2aveValue【橋りょう・トンネル】&#10;一人当たり有形固定資産（償却資産）額">
          <a:extLst>
            <a:ext uri="{FF2B5EF4-FFF2-40B4-BE49-F238E27FC236}">
              <a16:creationId xmlns:a16="http://schemas.microsoft.com/office/drawing/2014/main" id="{F782F987-0EA7-4234-AA0B-4C01E7F7E057}"/>
            </a:ext>
          </a:extLst>
        </xdr:cNvPr>
        <xdr:cNvSpPr txBox="1"/>
      </xdr:nvSpPr>
      <xdr:spPr>
        <a:xfrm>
          <a:off x="8450795" y="10552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109933</xdr:rowOff>
    </xdr:from>
    <xdr:ext cx="599010" cy="259045"/>
    <xdr:sp macro="" textlink="">
      <xdr:nvSpPr>
        <xdr:cNvPr id="255" name="n_3aveValue【橋りょう・トンネル】&#10;一人当たり有形固定資産（償却資産）額">
          <a:extLst>
            <a:ext uri="{FF2B5EF4-FFF2-40B4-BE49-F238E27FC236}">
              <a16:creationId xmlns:a16="http://schemas.microsoft.com/office/drawing/2014/main" id="{00C47672-0D61-40DC-AC36-C2E48041EC5F}"/>
            </a:ext>
          </a:extLst>
        </xdr:cNvPr>
        <xdr:cNvSpPr txBox="1"/>
      </xdr:nvSpPr>
      <xdr:spPr>
        <a:xfrm>
          <a:off x="7561795" y="10568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129060</xdr:rowOff>
    </xdr:from>
    <xdr:ext cx="599010" cy="259045"/>
    <xdr:sp macro="" textlink="">
      <xdr:nvSpPr>
        <xdr:cNvPr id="256" name="n_4aveValue【橋りょう・トンネル】&#10;一人当たり有形固定資産（償却資産）額">
          <a:extLst>
            <a:ext uri="{FF2B5EF4-FFF2-40B4-BE49-F238E27FC236}">
              <a16:creationId xmlns:a16="http://schemas.microsoft.com/office/drawing/2014/main" id="{65A82BA9-A56A-45D2-A803-8198A4183D76}"/>
            </a:ext>
          </a:extLst>
        </xdr:cNvPr>
        <xdr:cNvSpPr txBox="1"/>
      </xdr:nvSpPr>
      <xdr:spPr>
        <a:xfrm>
          <a:off x="6672795" y="10587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58</xdr:row>
      <xdr:rowOff>93305</xdr:rowOff>
    </xdr:from>
    <xdr:ext cx="599010" cy="259045"/>
    <xdr:sp macro="" textlink="">
      <xdr:nvSpPr>
        <xdr:cNvPr id="257" name="n_1mainValue【橋りょう・トンネル】&#10;一人当たり有形固定資産（償却資産）額">
          <a:extLst>
            <a:ext uri="{FF2B5EF4-FFF2-40B4-BE49-F238E27FC236}">
              <a16:creationId xmlns:a16="http://schemas.microsoft.com/office/drawing/2014/main" id="{898290E2-EF86-4C72-858D-087C76186DCA}"/>
            </a:ext>
          </a:extLst>
        </xdr:cNvPr>
        <xdr:cNvSpPr txBox="1"/>
      </xdr:nvSpPr>
      <xdr:spPr>
        <a:xfrm>
          <a:off x="9327095" y="100374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58</xdr:row>
      <xdr:rowOff>111668</xdr:rowOff>
    </xdr:from>
    <xdr:ext cx="599010" cy="259045"/>
    <xdr:sp macro="" textlink="">
      <xdr:nvSpPr>
        <xdr:cNvPr id="258" name="n_2mainValue【橋りょう・トンネル】&#10;一人当たり有形固定資産（償却資産）額">
          <a:extLst>
            <a:ext uri="{FF2B5EF4-FFF2-40B4-BE49-F238E27FC236}">
              <a16:creationId xmlns:a16="http://schemas.microsoft.com/office/drawing/2014/main" id="{F5051A77-0531-4874-9F7A-4DE13AC59E2E}"/>
            </a:ext>
          </a:extLst>
        </xdr:cNvPr>
        <xdr:cNvSpPr txBox="1"/>
      </xdr:nvSpPr>
      <xdr:spPr>
        <a:xfrm>
          <a:off x="8450795" y="10055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58</xdr:row>
      <xdr:rowOff>82527</xdr:rowOff>
    </xdr:from>
    <xdr:ext cx="599010" cy="259045"/>
    <xdr:sp macro="" textlink="">
      <xdr:nvSpPr>
        <xdr:cNvPr id="259" name="n_3mainValue【橋りょう・トンネル】&#10;一人当たり有形固定資産（償却資産）額">
          <a:extLst>
            <a:ext uri="{FF2B5EF4-FFF2-40B4-BE49-F238E27FC236}">
              <a16:creationId xmlns:a16="http://schemas.microsoft.com/office/drawing/2014/main" id="{1E7E682B-D1B2-4430-8BF1-46001D2FBDBE}"/>
            </a:ext>
          </a:extLst>
        </xdr:cNvPr>
        <xdr:cNvSpPr txBox="1"/>
      </xdr:nvSpPr>
      <xdr:spPr>
        <a:xfrm>
          <a:off x="7561795" y="10026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58</xdr:row>
      <xdr:rowOff>89220</xdr:rowOff>
    </xdr:from>
    <xdr:ext cx="599010" cy="259045"/>
    <xdr:sp macro="" textlink="">
      <xdr:nvSpPr>
        <xdr:cNvPr id="260" name="n_4mainValue【橋りょう・トンネル】&#10;一人当たり有形固定資産（償却資産）額">
          <a:extLst>
            <a:ext uri="{FF2B5EF4-FFF2-40B4-BE49-F238E27FC236}">
              <a16:creationId xmlns:a16="http://schemas.microsoft.com/office/drawing/2014/main" id="{2728C569-8408-4F0F-9293-E4BD0CAA7A68}"/>
            </a:ext>
          </a:extLst>
        </xdr:cNvPr>
        <xdr:cNvSpPr txBox="1"/>
      </xdr:nvSpPr>
      <xdr:spPr>
        <a:xfrm>
          <a:off x="6672795" y="10033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1" name="正方形/長方形 260">
          <a:extLst>
            <a:ext uri="{FF2B5EF4-FFF2-40B4-BE49-F238E27FC236}">
              <a16:creationId xmlns:a16="http://schemas.microsoft.com/office/drawing/2014/main" id="{2DA826B1-EE2A-4AFE-9EBE-C69498329FE7}"/>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2" name="正方形/長方形 261">
          <a:extLst>
            <a:ext uri="{FF2B5EF4-FFF2-40B4-BE49-F238E27FC236}">
              <a16:creationId xmlns:a16="http://schemas.microsoft.com/office/drawing/2014/main" id="{145AF4B6-EA9D-4ADD-9999-E223DCE81F0D}"/>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3" name="正方形/長方形 262">
          <a:extLst>
            <a:ext uri="{FF2B5EF4-FFF2-40B4-BE49-F238E27FC236}">
              <a16:creationId xmlns:a16="http://schemas.microsoft.com/office/drawing/2014/main" id="{7ABD1885-B2A7-4768-8E79-DF8D4EB7948E}"/>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4" name="正方形/長方形 263">
          <a:extLst>
            <a:ext uri="{FF2B5EF4-FFF2-40B4-BE49-F238E27FC236}">
              <a16:creationId xmlns:a16="http://schemas.microsoft.com/office/drawing/2014/main" id="{6A351A95-08AA-4F38-A938-2C9A57D786E1}"/>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5" name="正方形/長方形 264">
          <a:extLst>
            <a:ext uri="{FF2B5EF4-FFF2-40B4-BE49-F238E27FC236}">
              <a16:creationId xmlns:a16="http://schemas.microsoft.com/office/drawing/2014/main" id="{87014F6A-ECB7-4DA7-9B73-04EFE46612D1}"/>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6" name="正方形/長方形 265">
          <a:extLst>
            <a:ext uri="{FF2B5EF4-FFF2-40B4-BE49-F238E27FC236}">
              <a16:creationId xmlns:a16="http://schemas.microsoft.com/office/drawing/2014/main" id="{5A24069B-A4CE-47BF-A305-B08ACE1D960C}"/>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7" name="正方形/長方形 266">
          <a:extLst>
            <a:ext uri="{FF2B5EF4-FFF2-40B4-BE49-F238E27FC236}">
              <a16:creationId xmlns:a16="http://schemas.microsoft.com/office/drawing/2014/main" id="{987EADAB-B217-4122-B1DE-DB5F1C595D82}"/>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8" name="正方形/長方形 267">
          <a:extLst>
            <a:ext uri="{FF2B5EF4-FFF2-40B4-BE49-F238E27FC236}">
              <a16:creationId xmlns:a16="http://schemas.microsoft.com/office/drawing/2014/main" id="{C79F1360-819D-4331-A746-943471078155}"/>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9" name="テキスト ボックス 268">
          <a:extLst>
            <a:ext uri="{FF2B5EF4-FFF2-40B4-BE49-F238E27FC236}">
              <a16:creationId xmlns:a16="http://schemas.microsoft.com/office/drawing/2014/main" id="{D2575CFE-B3FE-4FCE-BA5C-8B1C8F70CB1D}"/>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0" name="直線コネクタ 269">
          <a:extLst>
            <a:ext uri="{FF2B5EF4-FFF2-40B4-BE49-F238E27FC236}">
              <a16:creationId xmlns:a16="http://schemas.microsoft.com/office/drawing/2014/main" id="{8644A320-6D10-4618-B8FC-C5705456D577}"/>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1" name="テキスト ボックス 270">
          <a:extLst>
            <a:ext uri="{FF2B5EF4-FFF2-40B4-BE49-F238E27FC236}">
              <a16:creationId xmlns:a16="http://schemas.microsoft.com/office/drawing/2014/main" id="{89F78A69-4B14-437E-981E-6A92BF23278F}"/>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2" name="直線コネクタ 271">
          <a:extLst>
            <a:ext uri="{FF2B5EF4-FFF2-40B4-BE49-F238E27FC236}">
              <a16:creationId xmlns:a16="http://schemas.microsoft.com/office/drawing/2014/main" id="{6DBF11D4-DC2B-40CB-A44F-C5F944735055}"/>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3" name="テキスト ボックス 272">
          <a:extLst>
            <a:ext uri="{FF2B5EF4-FFF2-40B4-BE49-F238E27FC236}">
              <a16:creationId xmlns:a16="http://schemas.microsoft.com/office/drawing/2014/main" id="{F335D409-1485-4AD7-9171-F408CF96C8E1}"/>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4" name="直線コネクタ 273">
          <a:extLst>
            <a:ext uri="{FF2B5EF4-FFF2-40B4-BE49-F238E27FC236}">
              <a16:creationId xmlns:a16="http://schemas.microsoft.com/office/drawing/2014/main" id="{2EB40E2F-A66A-4A8B-8524-374B7F28A495}"/>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5" name="テキスト ボックス 274">
          <a:extLst>
            <a:ext uri="{FF2B5EF4-FFF2-40B4-BE49-F238E27FC236}">
              <a16:creationId xmlns:a16="http://schemas.microsoft.com/office/drawing/2014/main" id="{9C7D4A06-9758-4C0C-93F5-CFA362179132}"/>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6" name="直線コネクタ 275">
          <a:extLst>
            <a:ext uri="{FF2B5EF4-FFF2-40B4-BE49-F238E27FC236}">
              <a16:creationId xmlns:a16="http://schemas.microsoft.com/office/drawing/2014/main" id="{0B778906-F532-4859-A297-B545881D4189}"/>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7" name="テキスト ボックス 276">
          <a:extLst>
            <a:ext uri="{FF2B5EF4-FFF2-40B4-BE49-F238E27FC236}">
              <a16:creationId xmlns:a16="http://schemas.microsoft.com/office/drawing/2014/main" id="{09F864B3-C2CF-4BBE-8572-13254BFADEB2}"/>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8" name="直線コネクタ 277">
          <a:extLst>
            <a:ext uri="{FF2B5EF4-FFF2-40B4-BE49-F238E27FC236}">
              <a16:creationId xmlns:a16="http://schemas.microsoft.com/office/drawing/2014/main" id="{3F8BD65C-877C-463C-AB0F-1DFF1E04C6E1}"/>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79" name="テキスト ボックス 278">
          <a:extLst>
            <a:ext uri="{FF2B5EF4-FFF2-40B4-BE49-F238E27FC236}">
              <a16:creationId xmlns:a16="http://schemas.microsoft.com/office/drawing/2014/main" id="{83AA0E37-21DE-44BD-BF6C-118DB0B532B1}"/>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0" name="直線コネクタ 279">
          <a:extLst>
            <a:ext uri="{FF2B5EF4-FFF2-40B4-BE49-F238E27FC236}">
              <a16:creationId xmlns:a16="http://schemas.microsoft.com/office/drawing/2014/main" id="{DAC9E53E-24E4-4F14-B6BB-4CC451AA9BCA}"/>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1" name="テキスト ボックス 280">
          <a:extLst>
            <a:ext uri="{FF2B5EF4-FFF2-40B4-BE49-F238E27FC236}">
              <a16:creationId xmlns:a16="http://schemas.microsoft.com/office/drawing/2014/main" id="{6A054186-040F-45F7-8570-157DDEC4AC39}"/>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2" name="直線コネクタ 281">
          <a:extLst>
            <a:ext uri="{FF2B5EF4-FFF2-40B4-BE49-F238E27FC236}">
              <a16:creationId xmlns:a16="http://schemas.microsoft.com/office/drawing/2014/main" id="{95A4B6A8-761C-4D49-824E-8B89B7289DE0}"/>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3" name="テキスト ボックス 282">
          <a:extLst>
            <a:ext uri="{FF2B5EF4-FFF2-40B4-BE49-F238E27FC236}">
              <a16:creationId xmlns:a16="http://schemas.microsoft.com/office/drawing/2014/main" id="{A07E3194-211E-4D5E-B22C-A0A1D7B06B14}"/>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4" name="直線コネクタ 283">
          <a:extLst>
            <a:ext uri="{FF2B5EF4-FFF2-40B4-BE49-F238E27FC236}">
              <a16:creationId xmlns:a16="http://schemas.microsoft.com/office/drawing/2014/main" id="{90E4CE7B-16F7-43C7-8354-DB6285556416}"/>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5" name="【公営住宅】&#10;有形固定資産減価償却率グラフ枠">
          <a:extLst>
            <a:ext uri="{FF2B5EF4-FFF2-40B4-BE49-F238E27FC236}">
              <a16:creationId xmlns:a16="http://schemas.microsoft.com/office/drawing/2014/main" id="{441E1E53-F05D-4506-B26C-AFBA52874907}"/>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109945</xdr:rowOff>
    </xdr:from>
    <xdr:to>
      <xdr:col>24</xdr:col>
      <xdr:colOff>62865</xdr:colOff>
      <xdr:row>86</xdr:row>
      <xdr:rowOff>168729</xdr:rowOff>
    </xdr:to>
    <xdr:cxnSp macro="">
      <xdr:nvCxnSpPr>
        <xdr:cNvPr id="286" name="直線コネクタ 285">
          <a:extLst>
            <a:ext uri="{FF2B5EF4-FFF2-40B4-BE49-F238E27FC236}">
              <a16:creationId xmlns:a16="http://schemas.microsoft.com/office/drawing/2014/main" id="{F3D5A060-981B-4A9E-85AC-7CCD6BB1D8BB}"/>
            </a:ext>
          </a:extLst>
        </xdr:cNvPr>
        <xdr:cNvCxnSpPr/>
      </xdr:nvCxnSpPr>
      <xdr:spPr>
        <a:xfrm flipV="1">
          <a:off x="4634865" y="13311595"/>
          <a:ext cx="0" cy="16018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87" name="【公営住宅】&#10;有形固定資産減価償却率最小値テキスト">
          <a:extLst>
            <a:ext uri="{FF2B5EF4-FFF2-40B4-BE49-F238E27FC236}">
              <a16:creationId xmlns:a16="http://schemas.microsoft.com/office/drawing/2014/main" id="{EC549D55-E18B-447F-BF29-CE25E12A8567}"/>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88" name="直線コネクタ 287">
          <a:extLst>
            <a:ext uri="{FF2B5EF4-FFF2-40B4-BE49-F238E27FC236}">
              <a16:creationId xmlns:a16="http://schemas.microsoft.com/office/drawing/2014/main" id="{D0177D49-75E1-4D98-9153-D0E8A6E80B35}"/>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56622</xdr:rowOff>
    </xdr:from>
    <xdr:ext cx="340478" cy="259045"/>
    <xdr:sp macro="" textlink="">
      <xdr:nvSpPr>
        <xdr:cNvPr id="289" name="【公営住宅】&#10;有形固定資産減価償却率最大値テキスト">
          <a:extLst>
            <a:ext uri="{FF2B5EF4-FFF2-40B4-BE49-F238E27FC236}">
              <a16:creationId xmlns:a16="http://schemas.microsoft.com/office/drawing/2014/main" id="{7F6039E5-144B-49A2-A281-68403EB98510}"/>
            </a:ext>
          </a:extLst>
        </xdr:cNvPr>
        <xdr:cNvSpPr txBox="1"/>
      </xdr:nvSpPr>
      <xdr:spPr>
        <a:xfrm>
          <a:off x="4673600" y="1308682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109945</xdr:rowOff>
    </xdr:from>
    <xdr:to>
      <xdr:col>24</xdr:col>
      <xdr:colOff>152400</xdr:colOff>
      <xdr:row>77</xdr:row>
      <xdr:rowOff>109945</xdr:rowOff>
    </xdr:to>
    <xdr:cxnSp macro="">
      <xdr:nvCxnSpPr>
        <xdr:cNvPr id="290" name="直線コネクタ 289">
          <a:extLst>
            <a:ext uri="{FF2B5EF4-FFF2-40B4-BE49-F238E27FC236}">
              <a16:creationId xmlns:a16="http://schemas.microsoft.com/office/drawing/2014/main" id="{E57A7638-6558-4C19-A877-7CF3078C24C8}"/>
            </a:ext>
          </a:extLst>
        </xdr:cNvPr>
        <xdr:cNvCxnSpPr/>
      </xdr:nvCxnSpPr>
      <xdr:spPr>
        <a:xfrm>
          <a:off x="4546600" y="13311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117583</xdr:rowOff>
    </xdr:from>
    <xdr:ext cx="405111" cy="259045"/>
    <xdr:sp macro="" textlink="">
      <xdr:nvSpPr>
        <xdr:cNvPr id="291" name="【公営住宅】&#10;有形固定資産減価償却率平均値テキスト">
          <a:extLst>
            <a:ext uri="{FF2B5EF4-FFF2-40B4-BE49-F238E27FC236}">
              <a16:creationId xmlns:a16="http://schemas.microsoft.com/office/drawing/2014/main" id="{069C5C8E-240A-4F55-8B9A-3E57FF18F52E}"/>
            </a:ext>
          </a:extLst>
        </xdr:cNvPr>
        <xdr:cNvSpPr txBox="1"/>
      </xdr:nvSpPr>
      <xdr:spPr>
        <a:xfrm>
          <a:off x="4673600" y="143479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139156</xdr:rowOff>
    </xdr:from>
    <xdr:to>
      <xdr:col>24</xdr:col>
      <xdr:colOff>114300</xdr:colOff>
      <xdr:row>84</xdr:row>
      <xdr:rowOff>69306</xdr:rowOff>
    </xdr:to>
    <xdr:sp macro="" textlink="">
      <xdr:nvSpPr>
        <xdr:cNvPr id="292" name="フローチャート: 判断 291">
          <a:extLst>
            <a:ext uri="{FF2B5EF4-FFF2-40B4-BE49-F238E27FC236}">
              <a16:creationId xmlns:a16="http://schemas.microsoft.com/office/drawing/2014/main" id="{95B57252-3D80-43A1-A961-3DF2A30F9D69}"/>
            </a:ext>
          </a:extLst>
        </xdr:cNvPr>
        <xdr:cNvSpPr/>
      </xdr:nvSpPr>
      <xdr:spPr>
        <a:xfrm>
          <a:off x="4584700" y="14369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121194</xdr:rowOff>
    </xdr:from>
    <xdr:to>
      <xdr:col>20</xdr:col>
      <xdr:colOff>38100</xdr:colOff>
      <xdr:row>84</xdr:row>
      <xdr:rowOff>51344</xdr:rowOff>
    </xdr:to>
    <xdr:sp macro="" textlink="">
      <xdr:nvSpPr>
        <xdr:cNvPr id="293" name="フローチャート: 判断 292">
          <a:extLst>
            <a:ext uri="{FF2B5EF4-FFF2-40B4-BE49-F238E27FC236}">
              <a16:creationId xmlns:a16="http://schemas.microsoft.com/office/drawing/2014/main" id="{8B933838-6F86-4109-A220-38D47C1A72CB}"/>
            </a:ext>
          </a:extLst>
        </xdr:cNvPr>
        <xdr:cNvSpPr/>
      </xdr:nvSpPr>
      <xdr:spPr>
        <a:xfrm>
          <a:off x="3746500" y="14351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82006</xdr:rowOff>
    </xdr:from>
    <xdr:to>
      <xdr:col>15</xdr:col>
      <xdr:colOff>101600</xdr:colOff>
      <xdr:row>84</xdr:row>
      <xdr:rowOff>12156</xdr:rowOff>
    </xdr:to>
    <xdr:sp macro="" textlink="">
      <xdr:nvSpPr>
        <xdr:cNvPr id="294" name="フローチャート: 判断 293">
          <a:extLst>
            <a:ext uri="{FF2B5EF4-FFF2-40B4-BE49-F238E27FC236}">
              <a16:creationId xmlns:a16="http://schemas.microsoft.com/office/drawing/2014/main" id="{1107F9D2-5B06-43F7-B6AB-9B934C022655}"/>
            </a:ext>
          </a:extLst>
        </xdr:cNvPr>
        <xdr:cNvSpPr/>
      </xdr:nvSpPr>
      <xdr:spPr>
        <a:xfrm>
          <a:off x="2857500" y="1431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49349</xdr:rowOff>
    </xdr:from>
    <xdr:to>
      <xdr:col>10</xdr:col>
      <xdr:colOff>165100</xdr:colOff>
      <xdr:row>83</xdr:row>
      <xdr:rowOff>150949</xdr:rowOff>
    </xdr:to>
    <xdr:sp macro="" textlink="">
      <xdr:nvSpPr>
        <xdr:cNvPr id="295" name="フローチャート: 判断 294">
          <a:extLst>
            <a:ext uri="{FF2B5EF4-FFF2-40B4-BE49-F238E27FC236}">
              <a16:creationId xmlns:a16="http://schemas.microsoft.com/office/drawing/2014/main" id="{E31CA3AB-77A5-4A0A-BD5B-E19BE00FC765}"/>
            </a:ext>
          </a:extLst>
        </xdr:cNvPr>
        <xdr:cNvSpPr/>
      </xdr:nvSpPr>
      <xdr:spPr>
        <a:xfrm>
          <a:off x="1968500" y="14279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42818</xdr:rowOff>
    </xdr:from>
    <xdr:to>
      <xdr:col>6</xdr:col>
      <xdr:colOff>38100</xdr:colOff>
      <xdr:row>83</xdr:row>
      <xdr:rowOff>144418</xdr:rowOff>
    </xdr:to>
    <xdr:sp macro="" textlink="">
      <xdr:nvSpPr>
        <xdr:cNvPr id="296" name="フローチャート: 判断 295">
          <a:extLst>
            <a:ext uri="{FF2B5EF4-FFF2-40B4-BE49-F238E27FC236}">
              <a16:creationId xmlns:a16="http://schemas.microsoft.com/office/drawing/2014/main" id="{834FF3A5-9449-41EA-B0F7-C9C8F12ABA9C}"/>
            </a:ext>
          </a:extLst>
        </xdr:cNvPr>
        <xdr:cNvSpPr/>
      </xdr:nvSpPr>
      <xdr:spPr>
        <a:xfrm>
          <a:off x="1079500" y="1427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F65A80B8-0C97-4551-AB54-882EDA7E5EB7}"/>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4C562C9D-DCCF-4407-AC59-352C579EDFFE}"/>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E1FC9B77-04DC-4317-9350-562C00CD7D9B}"/>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32BD1551-7DDF-49DC-92E7-F17654C1983F}"/>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92EFF166-C273-44BA-A08A-E5024082A352}"/>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122827</xdr:rowOff>
    </xdr:from>
    <xdr:to>
      <xdr:col>24</xdr:col>
      <xdr:colOff>114300</xdr:colOff>
      <xdr:row>83</xdr:row>
      <xdr:rowOff>52977</xdr:rowOff>
    </xdr:to>
    <xdr:sp macro="" textlink="">
      <xdr:nvSpPr>
        <xdr:cNvPr id="302" name="楕円 301">
          <a:extLst>
            <a:ext uri="{FF2B5EF4-FFF2-40B4-BE49-F238E27FC236}">
              <a16:creationId xmlns:a16="http://schemas.microsoft.com/office/drawing/2014/main" id="{B831FEE0-DF02-49DF-8CFD-CF5F0B997616}"/>
            </a:ext>
          </a:extLst>
        </xdr:cNvPr>
        <xdr:cNvSpPr/>
      </xdr:nvSpPr>
      <xdr:spPr>
        <a:xfrm>
          <a:off x="4584700" y="14181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145704</xdr:rowOff>
    </xdr:from>
    <xdr:ext cx="405111" cy="259045"/>
    <xdr:sp macro="" textlink="">
      <xdr:nvSpPr>
        <xdr:cNvPr id="303" name="【公営住宅】&#10;有形固定資産減価償却率該当値テキスト">
          <a:extLst>
            <a:ext uri="{FF2B5EF4-FFF2-40B4-BE49-F238E27FC236}">
              <a16:creationId xmlns:a16="http://schemas.microsoft.com/office/drawing/2014/main" id="{010ECA36-9077-4749-BF0B-77E37F8CF985}"/>
            </a:ext>
          </a:extLst>
        </xdr:cNvPr>
        <xdr:cNvSpPr txBox="1"/>
      </xdr:nvSpPr>
      <xdr:spPr>
        <a:xfrm>
          <a:off x="4673600" y="140331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16692</xdr:rowOff>
    </xdr:from>
    <xdr:to>
      <xdr:col>20</xdr:col>
      <xdr:colOff>38100</xdr:colOff>
      <xdr:row>82</xdr:row>
      <xdr:rowOff>118292</xdr:rowOff>
    </xdr:to>
    <xdr:sp macro="" textlink="">
      <xdr:nvSpPr>
        <xdr:cNvPr id="304" name="楕円 303">
          <a:extLst>
            <a:ext uri="{FF2B5EF4-FFF2-40B4-BE49-F238E27FC236}">
              <a16:creationId xmlns:a16="http://schemas.microsoft.com/office/drawing/2014/main" id="{ACEC77D1-A5DA-4674-89A5-47ED44616241}"/>
            </a:ext>
          </a:extLst>
        </xdr:cNvPr>
        <xdr:cNvSpPr/>
      </xdr:nvSpPr>
      <xdr:spPr>
        <a:xfrm>
          <a:off x="3746500" y="1407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67492</xdr:rowOff>
    </xdr:from>
    <xdr:to>
      <xdr:col>24</xdr:col>
      <xdr:colOff>63500</xdr:colOff>
      <xdr:row>83</xdr:row>
      <xdr:rowOff>2177</xdr:rowOff>
    </xdr:to>
    <xdr:cxnSp macro="">
      <xdr:nvCxnSpPr>
        <xdr:cNvPr id="305" name="直線コネクタ 304">
          <a:extLst>
            <a:ext uri="{FF2B5EF4-FFF2-40B4-BE49-F238E27FC236}">
              <a16:creationId xmlns:a16="http://schemas.microsoft.com/office/drawing/2014/main" id="{17E650F0-7CF1-402F-B237-42207B02438D}"/>
            </a:ext>
          </a:extLst>
        </xdr:cNvPr>
        <xdr:cNvCxnSpPr/>
      </xdr:nvCxnSpPr>
      <xdr:spPr>
        <a:xfrm>
          <a:off x="3797300" y="14126392"/>
          <a:ext cx="838200" cy="106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150586</xdr:rowOff>
    </xdr:from>
    <xdr:to>
      <xdr:col>15</xdr:col>
      <xdr:colOff>101600</xdr:colOff>
      <xdr:row>82</xdr:row>
      <xdr:rowOff>80736</xdr:rowOff>
    </xdr:to>
    <xdr:sp macro="" textlink="">
      <xdr:nvSpPr>
        <xdr:cNvPr id="306" name="楕円 305">
          <a:extLst>
            <a:ext uri="{FF2B5EF4-FFF2-40B4-BE49-F238E27FC236}">
              <a16:creationId xmlns:a16="http://schemas.microsoft.com/office/drawing/2014/main" id="{94C8A4F3-5A5F-498B-A66B-04D2F0C03417}"/>
            </a:ext>
          </a:extLst>
        </xdr:cNvPr>
        <xdr:cNvSpPr/>
      </xdr:nvSpPr>
      <xdr:spPr>
        <a:xfrm>
          <a:off x="2857500" y="14038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29936</xdr:rowOff>
    </xdr:from>
    <xdr:to>
      <xdr:col>19</xdr:col>
      <xdr:colOff>177800</xdr:colOff>
      <xdr:row>82</xdr:row>
      <xdr:rowOff>67492</xdr:rowOff>
    </xdr:to>
    <xdr:cxnSp macro="">
      <xdr:nvCxnSpPr>
        <xdr:cNvPr id="307" name="直線コネクタ 306">
          <a:extLst>
            <a:ext uri="{FF2B5EF4-FFF2-40B4-BE49-F238E27FC236}">
              <a16:creationId xmlns:a16="http://schemas.microsoft.com/office/drawing/2014/main" id="{5B6A96E4-117D-4F9A-836E-E29291FD0BA2}"/>
            </a:ext>
          </a:extLst>
        </xdr:cNvPr>
        <xdr:cNvCxnSpPr/>
      </xdr:nvCxnSpPr>
      <xdr:spPr>
        <a:xfrm>
          <a:off x="2908300" y="14088836"/>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363</xdr:rowOff>
    </xdr:from>
    <xdr:to>
      <xdr:col>10</xdr:col>
      <xdr:colOff>165100</xdr:colOff>
      <xdr:row>82</xdr:row>
      <xdr:rowOff>101963</xdr:rowOff>
    </xdr:to>
    <xdr:sp macro="" textlink="">
      <xdr:nvSpPr>
        <xdr:cNvPr id="308" name="楕円 307">
          <a:extLst>
            <a:ext uri="{FF2B5EF4-FFF2-40B4-BE49-F238E27FC236}">
              <a16:creationId xmlns:a16="http://schemas.microsoft.com/office/drawing/2014/main" id="{A7D52099-0EE2-47EB-A047-0D34699EB9D6}"/>
            </a:ext>
          </a:extLst>
        </xdr:cNvPr>
        <xdr:cNvSpPr/>
      </xdr:nvSpPr>
      <xdr:spPr>
        <a:xfrm>
          <a:off x="1968500" y="14059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29936</xdr:rowOff>
    </xdr:from>
    <xdr:to>
      <xdr:col>15</xdr:col>
      <xdr:colOff>50800</xdr:colOff>
      <xdr:row>82</xdr:row>
      <xdr:rowOff>51163</xdr:rowOff>
    </xdr:to>
    <xdr:cxnSp macro="">
      <xdr:nvCxnSpPr>
        <xdr:cNvPr id="309" name="直線コネクタ 308">
          <a:extLst>
            <a:ext uri="{FF2B5EF4-FFF2-40B4-BE49-F238E27FC236}">
              <a16:creationId xmlns:a16="http://schemas.microsoft.com/office/drawing/2014/main" id="{207A91D0-B2A5-46B3-8EA3-A24B29B32712}"/>
            </a:ext>
          </a:extLst>
        </xdr:cNvPr>
        <xdr:cNvCxnSpPr/>
      </xdr:nvCxnSpPr>
      <xdr:spPr>
        <a:xfrm flipV="1">
          <a:off x="2019300" y="14088836"/>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363</xdr:rowOff>
    </xdr:from>
    <xdr:to>
      <xdr:col>6</xdr:col>
      <xdr:colOff>38100</xdr:colOff>
      <xdr:row>82</xdr:row>
      <xdr:rowOff>101963</xdr:rowOff>
    </xdr:to>
    <xdr:sp macro="" textlink="">
      <xdr:nvSpPr>
        <xdr:cNvPr id="310" name="楕円 309">
          <a:extLst>
            <a:ext uri="{FF2B5EF4-FFF2-40B4-BE49-F238E27FC236}">
              <a16:creationId xmlns:a16="http://schemas.microsoft.com/office/drawing/2014/main" id="{8362FF3B-B214-402C-91B4-73FF01C76C55}"/>
            </a:ext>
          </a:extLst>
        </xdr:cNvPr>
        <xdr:cNvSpPr/>
      </xdr:nvSpPr>
      <xdr:spPr>
        <a:xfrm>
          <a:off x="1079500" y="14059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51163</xdr:rowOff>
    </xdr:from>
    <xdr:to>
      <xdr:col>10</xdr:col>
      <xdr:colOff>114300</xdr:colOff>
      <xdr:row>82</xdr:row>
      <xdr:rowOff>51163</xdr:rowOff>
    </xdr:to>
    <xdr:cxnSp macro="">
      <xdr:nvCxnSpPr>
        <xdr:cNvPr id="311" name="直線コネクタ 310">
          <a:extLst>
            <a:ext uri="{FF2B5EF4-FFF2-40B4-BE49-F238E27FC236}">
              <a16:creationId xmlns:a16="http://schemas.microsoft.com/office/drawing/2014/main" id="{100604E0-06C9-4281-94FA-BBED0405ED3F}"/>
            </a:ext>
          </a:extLst>
        </xdr:cNvPr>
        <xdr:cNvCxnSpPr/>
      </xdr:nvCxnSpPr>
      <xdr:spPr>
        <a:xfrm>
          <a:off x="1130300" y="1411006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84</xdr:row>
      <xdr:rowOff>42471</xdr:rowOff>
    </xdr:from>
    <xdr:ext cx="405111" cy="259045"/>
    <xdr:sp macro="" textlink="">
      <xdr:nvSpPr>
        <xdr:cNvPr id="312" name="n_1aveValue【公営住宅】&#10;有形固定資産減価償却率">
          <a:extLst>
            <a:ext uri="{FF2B5EF4-FFF2-40B4-BE49-F238E27FC236}">
              <a16:creationId xmlns:a16="http://schemas.microsoft.com/office/drawing/2014/main" id="{312AE244-C03C-4AAF-9893-4FC7F42C211F}"/>
            </a:ext>
          </a:extLst>
        </xdr:cNvPr>
        <xdr:cNvSpPr txBox="1"/>
      </xdr:nvSpPr>
      <xdr:spPr>
        <a:xfrm>
          <a:off x="3582044" y="14444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3283</xdr:rowOff>
    </xdr:from>
    <xdr:ext cx="405111" cy="259045"/>
    <xdr:sp macro="" textlink="">
      <xdr:nvSpPr>
        <xdr:cNvPr id="313" name="n_2aveValue【公営住宅】&#10;有形固定資産減価償却率">
          <a:extLst>
            <a:ext uri="{FF2B5EF4-FFF2-40B4-BE49-F238E27FC236}">
              <a16:creationId xmlns:a16="http://schemas.microsoft.com/office/drawing/2014/main" id="{B6EAD6B6-B754-43F9-AA02-44A0258CD6C1}"/>
            </a:ext>
          </a:extLst>
        </xdr:cNvPr>
        <xdr:cNvSpPr txBox="1"/>
      </xdr:nvSpPr>
      <xdr:spPr>
        <a:xfrm>
          <a:off x="2705744" y="144050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142076</xdr:rowOff>
    </xdr:from>
    <xdr:ext cx="405111" cy="259045"/>
    <xdr:sp macro="" textlink="">
      <xdr:nvSpPr>
        <xdr:cNvPr id="314" name="n_3aveValue【公営住宅】&#10;有形固定資産減価償却率">
          <a:extLst>
            <a:ext uri="{FF2B5EF4-FFF2-40B4-BE49-F238E27FC236}">
              <a16:creationId xmlns:a16="http://schemas.microsoft.com/office/drawing/2014/main" id="{50F900C5-30D2-41D3-B833-542C3964AD73}"/>
            </a:ext>
          </a:extLst>
        </xdr:cNvPr>
        <xdr:cNvSpPr txBox="1"/>
      </xdr:nvSpPr>
      <xdr:spPr>
        <a:xfrm>
          <a:off x="1816744" y="143724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135545</xdr:rowOff>
    </xdr:from>
    <xdr:ext cx="405111" cy="259045"/>
    <xdr:sp macro="" textlink="">
      <xdr:nvSpPr>
        <xdr:cNvPr id="315" name="n_4aveValue【公営住宅】&#10;有形固定資産減価償却率">
          <a:extLst>
            <a:ext uri="{FF2B5EF4-FFF2-40B4-BE49-F238E27FC236}">
              <a16:creationId xmlns:a16="http://schemas.microsoft.com/office/drawing/2014/main" id="{8CD19CBE-7A82-4A3E-8919-787C5DB92434}"/>
            </a:ext>
          </a:extLst>
        </xdr:cNvPr>
        <xdr:cNvSpPr txBox="1"/>
      </xdr:nvSpPr>
      <xdr:spPr>
        <a:xfrm>
          <a:off x="927744" y="143658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134819</xdr:rowOff>
    </xdr:from>
    <xdr:ext cx="405111" cy="259045"/>
    <xdr:sp macro="" textlink="">
      <xdr:nvSpPr>
        <xdr:cNvPr id="316" name="n_1mainValue【公営住宅】&#10;有形固定資産減価償却率">
          <a:extLst>
            <a:ext uri="{FF2B5EF4-FFF2-40B4-BE49-F238E27FC236}">
              <a16:creationId xmlns:a16="http://schemas.microsoft.com/office/drawing/2014/main" id="{68E92F8F-17D0-48E4-BFFC-EBCC296CBD18}"/>
            </a:ext>
          </a:extLst>
        </xdr:cNvPr>
        <xdr:cNvSpPr txBox="1"/>
      </xdr:nvSpPr>
      <xdr:spPr>
        <a:xfrm>
          <a:off x="3582044" y="138508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97263</xdr:rowOff>
    </xdr:from>
    <xdr:ext cx="405111" cy="259045"/>
    <xdr:sp macro="" textlink="">
      <xdr:nvSpPr>
        <xdr:cNvPr id="317" name="n_2mainValue【公営住宅】&#10;有形固定資産減価償却率">
          <a:extLst>
            <a:ext uri="{FF2B5EF4-FFF2-40B4-BE49-F238E27FC236}">
              <a16:creationId xmlns:a16="http://schemas.microsoft.com/office/drawing/2014/main" id="{EF66B1D1-6573-4CC7-8247-63C6A6B53165}"/>
            </a:ext>
          </a:extLst>
        </xdr:cNvPr>
        <xdr:cNvSpPr txBox="1"/>
      </xdr:nvSpPr>
      <xdr:spPr>
        <a:xfrm>
          <a:off x="2705744" y="13813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118490</xdr:rowOff>
    </xdr:from>
    <xdr:ext cx="405111" cy="259045"/>
    <xdr:sp macro="" textlink="">
      <xdr:nvSpPr>
        <xdr:cNvPr id="318" name="n_3mainValue【公営住宅】&#10;有形固定資産減価償却率">
          <a:extLst>
            <a:ext uri="{FF2B5EF4-FFF2-40B4-BE49-F238E27FC236}">
              <a16:creationId xmlns:a16="http://schemas.microsoft.com/office/drawing/2014/main" id="{B35AE16D-19F8-471B-8241-F6F6F01A6E57}"/>
            </a:ext>
          </a:extLst>
        </xdr:cNvPr>
        <xdr:cNvSpPr txBox="1"/>
      </xdr:nvSpPr>
      <xdr:spPr>
        <a:xfrm>
          <a:off x="1816744" y="13834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118490</xdr:rowOff>
    </xdr:from>
    <xdr:ext cx="405111" cy="259045"/>
    <xdr:sp macro="" textlink="">
      <xdr:nvSpPr>
        <xdr:cNvPr id="319" name="n_4mainValue【公営住宅】&#10;有形固定資産減価償却率">
          <a:extLst>
            <a:ext uri="{FF2B5EF4-FFF2-40B4-BE49-F238E27FC236}">
              <a16:creationId xmlns:a16="http://schemas.microsoft.com/office/drawing/2014/main" id="{70991F66-8814-4231-9E80-4F86F38E6320}"/>
            </a:ext>
          </a:extLst>
        </xdr:cNvPr>
        <xdr:cNvSpPr txBox="1"/>
      </xdr:nvSpPr>
      <xdr:spPr>
        <a:xfrm>
          <a:off x="927744" y="13834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a:extLst>
            <a:ext uri="{FF2B5EF4-FFF2-40B4-BE49-F238E27FC236}">
              <a16:creationId xmlns:a16="http://schemas.microsoft.com/office/drawing/2014/main" id="{E9263E80-3739-490E-BC14-1184D32F5D94}"/>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a:extLst>
            <a:ext uri="{FF2B5EF4-FFF2-40B4-BE49-F238E27FC236}">
              <a16:creationId xmlns:a16="http://schemas.microsoft.com/office/drawing/2014/main" id="{31AD9ACD-D138-4DB7-A7CF-63C1B7CCBA99}"/>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a:extLst>
            <a:ext uri="{FF2B5EF4-FFF2-40B4-BE49-F238E27FC236}">
              <a16:creationId xmlns:a16="http://schemas.microsoft.com/office/drawing/2014/main" id="{0B9218BF-0ADA-4A44-898F-EB66B65D3119}"/>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a:extLst>
            <a:ext uri="{FF2B5EF4-FFF2-40B4-BE49-F238E27FC236}">
              <a16:creationId xmlns:a16="http://schemas.microsoft.com/office/drawing/2014/main" id="{B1C931DE-6061-4525-A472-1056001FCF4C}"/>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a:extLst>
            <a:ext uri="{FF2B5EF4-FFF2-40B4-BE49-F238E27FC236}">
              <a16:creationId xmlns:a16="http://schemas.microsoft.com/office/drawing/2014/main" id="{6653D853-5B38-4FDF-B33E-55E4D7CE9294}"/>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a:extLst>
            <a:ext uri="{FF2B5EF4-FFF2-40B4-BE49-F238E27FC236}">
              <a16:creationId xmlns:a16="http://schemas.microsoft.com/office/drawing/2014/main" id="{190780E6-2A02-4ABC-B4BA-93E487F3861A}"/>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a:extLst>
            <a:ext uri="{FF2B5EF4-FFF2-40B4-BE49-F238E27FC236}">
              <a16:creationId xmlns:a16="http://schemas.microsoft.com/office/drawing/2014/main" id="{A5E318D8-1D48-4736-B269-AF99AD34C0B2}"/>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a:extLst>
            <a:ext uri="{FF2B5EF4-FFF2-40B4-BE49-F238E27FC236}">
              <a16:creationId xmlns:a16="http://schemas.microsoft.com/office/drawing/2014/main" id="{008F3A1C-550D-4399-B853-B4B9C7536C3A}"/>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a:extLst>
            <a:ext uri="{FF2B5EF4-FFF2-40B4-BE49-F238E27FC236}">
              <a16:creationId xmlns:a16="http://schemas.microsoft.com/office/drawing/2014/main" id="{DA753846-2314-4714-A7E1-C18D4BC59B96}"/>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a:extLst>
            <a:ext uri="{FF2B5EF4-FFF2-40B4-BE49-F238E27FC236}">
              <a16:creationId xmlns:a16="http://schemas.microsoft.com/office/drawing/2014/main" id="{AD23A3F0-4620-4F8D-BA1D-96608E506488}"/>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0" name="直線コネクタ 329">
          <a:extLst>
            <a:ext uri="{FF2B5EF4-FFF2-40B4-BE49-F238E27FC236}">
              <a16:creationId xmlns:a16="http://schemas.microsoft.com/office/drawing/2014/main" id="{B8FF4091-3BD7-4BF3-B7AE-67C8D57641F9}"/>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1" name="テキスト ボックス 330">
          <a:extLst>
            <a:ext uri="{FF2B5EF4-FFF2-40B4-BE49-F238E27FC236}">
              <a16:creationId xmlns:a16="http://schemas.microsoft.com/office/drawing/2014/main" id="{250882B2-ECEA-4C1B-901A-44D433AD2844}"/>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2" name="直線コネクタ 331">
          <a:extLst>
            <a:ext uri="{FF2B5EF4-FFF2-40B4-BE49-F238E27FC236}">
              <a16:creationId xmlns:a16="http://schemas.microsoft.com/office/drawing/2014/main" id="{84B1D3F7-9545-421C-B913-E4AFEE769AB7}"/>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3" name="テキスト ボックス 332">
          <a:extLst>
            <a:ext uri="{FF2B5EF4-FFF2-40B4-BE49-F238E27FC236}">
              <a16:creationId xmlns:a16="http://schemas.microsoft.com/office/drawing/2014/main" id="{967CC313-D9E7-4DA7-A429-0007D6B0EDB4}"/>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4" name="直線コネクタ 333">
          <a:extLst>
            <a:ext uri="{FF2B5EF4-FFF2-40B4-BE49-F238E27FC236}">
              <a16:creationId xmlns:a16="http://schemas.microsoft.com/office/drawing/2014/main" id="{73694365-8D03-48FA-8A2B-36CD4E5B1554}"/>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5" name="テキスト ボックス 334">
          <a:extLst>
            <a:ext uri="{FF2B5EF4-FFF2-40B4-BE49-F238E27FC236}">
              <a16:creationId xmlns:a16="http://schemas.microsoft.com/office/drawing/2014/main" id="{50C0EB35-DA76-49C0-9CB2-B4B3A50F6FD9}"/>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6" name="直線コネクタ 335">
          <a:extLst>
            <a:ext uri="{FF2B5EF4-FFF2-40B4-BE49-F238E27FC236}">
              <a16:creationId xmlns:a16="http://schemas.microsoft.com/office/drawing/2014/main" id="{A3D4B860-1795-4041-8B5F-A902D24254F6}"/>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7" name="テキスト ボックス 336">
          <a:extLst>
            <a:ext uri="{FF2B5EF4-FFF2-40B4-BE49-F238E27FC236}">
              <a16:creationId xmlns:a16="http://schemas.microsoft.com/office/drawing/2014/main" id="{9500C040-A327-4AA4-BC1D-416C6E841469}"/>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a:extLst>
            <a:ext uri="{FF2B5EF4-FFF2-40B4-BE49-F238E27FC236}">
              <a16:creationId xmlns:a16="http://schemas.microsoft.com/office/drawing/2014/main" id="{92AA0C5C-61C4-45E2-B452-1E743ACE2831}"/>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9" name="テキスト ボックス 338">
          <a:extLst>
            <a:ext uri="{FF2B5EF4-FFF2-40B4-BE49-F238E27FC236}">
              <a16:creationId xmlns:a16="http://schemas.microsoft.com/office/drawing/2014/main" id="{E88E627B-D9D9-44AB-AE65-6AFBA224930E}"/>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公営住宅】&#10;一人当たり面積グラフ枠">
          <a:extLst>
            <a:ext uri="{FF2B5EF4-FFF2-40B4-BE49-F238E27FC236}">
              <a16:creationId xmlns:a16="http://schemas.microsoft.com/office/drawing/2014/main" id="{298E80EE-2B0A-4ED9-8D80-F2E30E1639F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39015</xdr:rowOff>
    </xdr:from>
    <xdr:to>
      <xdr:col>54</xdr:col>
      <xdr:colOff>189865</xdr:colOff>
      <xdr:row>86</xdr:row>
      <xdr:rowOff>34900</xdr:rowOff>
    </xdr:to>
    <xdr:cxnSp macro="">
      <xdr:nvCxnSpPr>
        <xdr:cNvPr id="341" name="直線コネクタ 340">
          <a:extLst>
            <a:ext uri="{FF2B5EF4-FFF2-40B4-BE49-F238E27FC236}">
              <a16:creationId xmlns:a16="http://schemas.microsoft.com/office/drawing/2014/main" id="{3C73F8F8-537B-4F6D-B937-3AE4172D200B}"/>
            </a:ext>
          </a:extLst>
        </xdr:cNvPr>
        <xdr:cNvCxnSpPr/>
      </xdr:nvCxnSpPr>
      <xdr:spPr>
        <a:xfrm flipV="1">
          <a:off x="10476865" y="13412115"/>
          <a:ext cx="0" cy="1367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38727</xdr:rowOff>
    </xdr:from>
    <xdr:ext cx="469744" cy="259045"/>
    <xdr:sp macro="" textlink="">
      <xdr:nvSpPr>
        <xdr:cNvPr id="342" name="【公営住宅】&#10;一人当たり面積最小値テキスト">
          <a:extLst>
            <a:ext uri="{FF2B5EF4-FFF2-40B4-BE49-F238E27FC236}">
              <a16:creationId xmlns:a16="http://schemas.microsoft.com/office/drawing/2014/main" id="{59983E8B-0D5A-4DEC-9743-8EFA671BCA18}"/>
            </a:ext>
          </a:extLst>
        </xdr:cNvPr>
        <xdr:cNvSpPr txBox="1"/>
      </xdr:nvSpPr>
      <xdr:spPr>
        <a:xfrm>
          <a:off x="10515600" y="14783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34900</xdr:rowOff>
    </xdr:from>
    <xdr:to>
      <xdr:col>55</xdr:col>
      <xdr:colOff>88900</xdr:colOff>
      <xdr:row>86</xdr:row>
      <xdr:rowOff>34900</xdr:rowOff>
    </xdr:to>
    <xdr:cxnSp macro="">
      <xdr:nvCxnSpPr>
        <xdr:cNvPr id="343" name="直線コネクタ 342">
          <a:extLst>
            <a:ext uri="{FF2B5EF4-FFF2-40B4-BE49-F238E27FC236}">
              <a16:creationId xmlns:a16="http://schemas.microsoft.com/office/drawing/2014/main" id="{EF3634A3-AB54-49AF-AF64-1097DC54AC6C}"/>
            </a:ext>
          </a:extLst>
        </xdr:cNvPr>
        <xdr:cNvCxnSpPr/>
      </xdr:nvCxnSpPr>
      <xdr:spPr>
        <a:xfrm>
          <a:off x="10388600" y="14779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157142</xdr:rowOff>
    </xdr:from>
    <xdr:ext cx="469744" cy="259045"/>
    <xdr:sp macro="" textlink="">
      <xdr:nvSpPr>
        <xdr:cNvPr id="344" name="【公営住宅】&#10;一人当たり面積最大値テキスト">
          <a:extLst>
            <a:ext uri="{FF2B5EF4-FFF2-40B4-BE49-F238E27FC236}">
              <a16:creationId xmlns:a16="http://schemas.microsoft.com/office/drawing/2014/main" id="{05D737C4-ABE7-4EB7-9E59-46802F378DFB}"/>
            </a:ext>
          </a:extLst>
        </xdr:cNvPr>
        <xdr:cNvSpPr txBox="1"/>
      </xdr:nvSpPr>
      <xdr:spPr>
        <a:xfrm>
          <a:off x="10515600" y="13187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39015</xdr:rowOff>
    </xdr:from>
    <xdr:to>
      <xdr:col>55</xdr:col>
      <xdr:colOff>88900</xdr:colOff>
      <xdr:row>78</xdr:row>
      <xdr:rowOff>39015</xdr:rowOff>
    </xdr:to>
    <xdr:cxnSp macro="">
      <xdr:nvCxnSpPr>
        <xdr:cNvPr id="345" name="直線コネクタ 344">
          <a:extLst>
            <a:ext uri="{FF2B5EF4-FFF2-40B4-BE49-F238E27FC236}">
              <a16:creationId xmlns:a16="http://schemas.microsoft.com/office/drawing/2014/main" id="{AEC73D9B-4140-468D-BD16-B8AE82B991D8}"/>
            </a:ext>
          </a:extLst>
        </xdr:cNvPr>
        <xdr:cNvCxnSpPr/>
      </xdr:nvCxnSpPr>
      <xdr:spPr>
        <a:xfrm>
          <a:off x="10388600" y="13412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72711</xdr:rowOff>
    </xdr:from>
    <xdr:ext cx="469744" cy="259045"/>
    <xdr:sp macro="" textlink="">
      <xdr:nvSpPr>
        <xdr:cNvPr id="346" name="【公営住宅】&#10;一人当たり面積平均値テキスト">
          <a:extLst>
            <a:ext uri="{FF2B5EF4-FFF2-40B4-BE49-F238E27FC236}">
              <a16:creationId xmlns:a16="http://schemas.microsoft.com/office/drawing/2014/main" id="{ACAEF8D4-6B35-4C71-A1A3-FF1A6EAF2FFB}"/>
            </a:ext>
          </a:extLst>
        </xdr:cNvPr>
        <xdr:cNvSpPr txBox="1"/>
      </xdr:nvSpPr>
      <xdr:spPr>
        <a:xfrm>
          <a:off x="10515600" y="144745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94284</xdr:rowOff>
    </xdr:from>
    <xdr:to>
      <xdr:col>55</xdr:col>
      <xdr:colOff>50800</xdr:colOff>
      <xdr:row>85</xdr:row>
      <xdr:rowOff>24434</xdr:rowOff>
    </xdr:to>
    <xdr:sp macro="" textlink="">
      <xdr:nvSpPr>
        <xdr:cNvPr id="347" name="フローチャート: 判断 346">
          <a:extLst>
            <a:ext uri="{FF2B5EF4-FFF2-40B4-BE49-F238E27FC236}">
              <a16:creationId xmlns:a16="http://schemas.microsoft.com/office/drawing/2014/main" id="{8F3A8250-CD06-4FC2-8D9D-0086FF8FBD0F}"/>
            </a:ext>
          </a:extLst>
        </xdr:cNvPr>
        <xdr:cNvSpPr/>
      </xdr:nvSpPr>
      <xdr:spPr>
        <a:xfrm>
          <a:off x="10426700" y="14496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86970</xdr:rowOff>
    </xdr:from>
    <xdr:to>
      <xdr:col>50</xdr:col>
      <xdr:colOff>165100</xdr:colOff>
      <xdr:row>85</xdr:row>
      <xdr:rowOff>17120</xdr:rowOff>
    </xdr:to>
    <xdr:sp macro="" textlink="">
      <xdr:nvSpPr>
        <xdr:cNvPr id="348" name="フローチャート: 判断 347">
          <a:extLst>
            <a:ext uri="{FF2B5EF4-FFF2-40B4-BE49-F238E27FC236}">
              <a16:creationId xmlns:a16="http://schemas.microsoft.com/office/drawing/2014/main" id="{798F40D7-403D-4BF0-9F3B-D6F22009A3BC}"/>
            </a:ext>
          </a:extLst>
        </xdr:cNvPr>
        <xdr:cNvSpPr/>
      </xdr:nvSpPr>
      <xdr:spPr>
        <a:xfrm>
          <a:off x="9588500" y="1448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86513</xdr:rowOff>
    </xdr:from>
    <xdr:to>
      <xdr:col>46</xdr:col>
      <xdr:colOff>38100</xdr:colOff>
      <xdr:row>85</xdr:row>
      <xdr:rowOff>16663</xdr:rowOff>
    </xdr:to>
    <xdr:sp macro="" textlink="">
      <xdr:nvSpPr>
        <xdr:cNvPr id="349" name="フローチャート: 判断 348">
          <a:extLst>
            <a:ext uri="{FF2B5EF4-FFF2-40B4-BE49-F238E27FC236}">
              <a16:creationId xmlns:a16="http://schemas.microsoft.com/office/drawing/2014/main" id="{299CA956-A801-40D3-83F2-323087E4F544}"/>
            </a:ext>
          </a:extLst>
        </xdr:cNvPr>
        <xdr:cNvSpPr/>
      </xdr:nvSpPr>
      <xdr:spPr>
        <a:xfrm>
          <a:off x="8699500" y="14488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86055</xdr:rowOff>
    </xdr:from>
    <xdr:to>
      <xdr:col>41</xdr:col>
      <xdr:colOff>101600</xdr:colOff>
      <xdr:row>85</xdr:row>
      <xdr:rowOff>16205</xdr:rowOff>
    </xdr:to>
    <xdr:sp macro="" textlink="">
      <xdr:nvSpPr>
        <xdr:cNvPr id="350" name="フローチャート: 判断 349">
          <a:extLst>
            <a:ext uri="{FF2B5EF4-FFF2-40B4-BE49-F238E27FC236}">
              <a16:creationId xmlns:a16="http://schemas.microsoft.com/office/drawing/2014/main" id="{ECBF4B9D-5F2D-4E69-99C9-6ACF4AAAC662}"/>
            </a:ext>
          </a:extLst>
        </xdr:cNvPr>
        <xdr:cNvSpPr/>
      </xdr:nvSpPr>
      <xdr:spPr>
        <a:xfrm>
          <a:off x="7810500" y="14487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92914</xdr:rowOff>
    </xdr:from>
    <xdr:to>
      <xdr:col>36</xdr:col>
      <xdr:colOff>165100</xdr:colOff>
      <xdr:row>85</xdr:row>
      <xdr:rowOff>23064</xdr:rowOff>
    </xdr:to>
    <xdr:sp macro="" textlink="">
      <xdr:nvSpPr>
        <xdr:cNvPr id="351" name="フローチャート: 判断 350">
          <a:extLst>
            <a:ext uri="{FF2B5EF4-FFF2-40B4-BE49-F238E27FC236}">
              <a16:creationId xmlns:a16="http://schemas.microsoft.com/office/drawing/2014/main" id="{610AB1A9-2062-401B-B7BF-6D9F3A110B48}"/>
            </a:ext>
          </a:extLst>
        </xdr:cNvPr>
        <xdr:cNvSpPr/>
      </xdr:nvSpPr>
      <xdr:spPr>
        <a:xfrm>
          <a:off x="6921500" y="14494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8958C862-BF53-41EF-984A-BD9CCFB1408C}"/>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FE233D5C-282F-43D1-AF87-63334493F416}"/>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A657AEC0-DB9B-4992-8ED2-321084382A2A}"/>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674FB4F2-F2C5-4517-A27F-5E01689AC008}"/>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1D0BE6D8-6C96-49EA-AAB4-D6D142751E9D}"/>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166066</xdr:rowOff>
    </xdr:from>
    <xdr:to>
      <xdr:col>55</xdr:col>
      <xdr:colOff>50800</xdr:colOff>
      <xdr:row>84</xdr:row>
      <xdr:rowOff>96216</xdr:rowOff>
    </xdr:to>
    <xdr:sp macro="" textlink="">
      <xdr:nvSpPr>
        <xdr:cNvPr id="357" name="楕円 356">
          <a:extLst>
            <a:ext uri="{FF2B5EF4-FFF2-40B4-BE49-F238E27FC236}">
              <a16:creationId xmlns:a16="http://schemas.microsoft.com/office/drawing/2014/main" id="{0C7C06E4-AB77-4D23-B125-0EC88B6D4FBD}"/>
            </a:ext>
          </a:extLst>
        </xdr:cNvPr>
        <xdr:cNvSpPr/>
      </xdr:nvSpPr>
      <xdr:spPr>
        <a:xfrm>
          <a:off x="10426700" y="1439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17493</xdr:rowOff>
    </xdr:from>
    <xdr:ext cx="469744" cy="259045"/>
    <xdr:sp macro="" textlink="">
      <xdr:nvSpPr>
        <xdr:cNvPr id="358" name="【公営住宅】&#10;一人当たり面積該当値テキスト">
          <a:extLst>
            <a:ext uri="{FF2B5EF4-FFF2-40B4-BE49-F238E27FC236}">
              <a16:creationId xmlns:a16="http://schemas.microsoft.com/office/drawing/2014/main" id="{393A8096-6683-4EE5-BD40-A65D61E6E3B0}"/>
            </a:ext>
          </a:extLst>
        </xdr:cNvPr>
        <xdr:cNvSpPr txBox="1"/>
      </xdr:nvSpPr>
      <xdr:spPr>
        <a:xfrm>
          <a:off x="10515600" y="14247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43535</xdr:rowOff>
    </xdr:from>
    <xdr:to>
      <xdr:col>50</xdr:col>
      <xdr:colOff>165100</xdr:colOff>
      <xdr:row>84</xdr:row>
      <xdr:rowOff>145135</xdr:rowOff>
    </xdr:to>
    <xdr:sp macro="" textlink="">
      <xdr:nvSpPr>
        <xdr:cNvPr id="359" name="楕円 358">
          <a:extLst>
            <a:ext uri="{FF2B5EF4-FFF2-40B4-BE49-F238E27FC236}">
              <a16:creationId xmlns:a16="http://schemas.microsoft.com/office/drawing/2014/main" id="{FE8322AD-BFE4-4735-A4F7-DE62A55736FE}"/>
            </a:ext>
          </a:extLst>
        </xdr:cNvPr>
        <xdr:cNvSpPr/>
      </xdr:nvSpPr>
      <xdr:spPr>
        <a:xfrm>
          <a:off x="9588500" y="14445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45416</xdr:rowOff>
    </xdr:from>
    <xdr:to>
      <xdr:col>55</xdr:col>
      <xdr:colOff>0</xdr:colOff>
      <xdr:row>84</xdr:row>
      <xdr:rowOff>94335</xdr:rowOff>
    </xdr:to>
    <xdr:cxnSp macro="">
      <xdr:nvCxnSpPr>
        <xdr:cNvPr id="360" name="直線コネクタ 359">
          <a:extLst>
            <a:ext uri="{FF2B5EF4-FFF2-40B4-BE49-F238E27FC236}">
              <a16:creationId xmlns:a16="http://schemas.microsoft.com/office/drawing/2014/main" id="{F43A81A2-04BC-4844-80FC-AF02AF0EE51F}"/>
            </a:ext>
          </a:extLst>
        </xdr:cNvPr>
        <xdr:cNvCxnSpPr/>
      </xdr:nvCxnSpPr>
      <xdr:spPr>
        <a:xfrm flipV="1">
          <a:off x="9639300" y="14447216"/>
          <a:ext cx="838200" cy="48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46737</xdr:rowOff>
    </xdr:from>
    <xdr:to>
      <xdr:col>46</xdr:col>
      <xdr:colOff>38100</xdr:colOff>
      <xdr:row>84</xdr:row>
      <xdr:rowOff>148337</xdr:rowOff>
    </xdr:to>
    <xdr:sp macro="" textlink="">
      <xdr:nvSpPr>
        <xdr:cNvPr id="361" name="楕円 360">
          <a:extLst>
            <a:ext uri="{FF2B5EF4-FFF2-40B4-BE49-F238E27FC236}">
              <a16:creationId xmlns:a16="http://schemas.microsoft.com/office/drawing/2014/main" id="{3F85F8A2-8D8C-47FD-AC3D-3A02A4DC3C84}"/>
            </a:ext>
          </a:extLst>
        </xdr:cNvPr>
        <xdr:cNvSpPr/>
      </xdr:nvSpPr>
      <xdr:spPr>
        <a:xfrm>
          <a:off x="8699500" y="14448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94335</xdr:rowOff>
    </xdr:from>
    <xdr:to>
      <xdr:col>50</xdr:col>
      <xdr:colOff>114300</xdr:colOff>
      <xdr:row>84</xdr:row>
      <xdr:rowOff>97537</xdr:rowOff>
    </xdr:to>
    <xdr:cxnSp macro="">
      <xdr:nvCxnSpPr>
        <xdr:cNvPr id="362" name="直線コネクタ 361">
          <a:extLst>
            <a:ext uri="{FF2B5EF4-FFF2-40B4-BE49-F238E27FC236}">
              <a16:creationId xmlns:a16="http://schemas.microsoft.com/office/drawing/2014/main" id="{202562AF-6FFE-404A-A93B-715D3153C294}"/>
            </a:ext>
          </a:extLst>
        </xdr:cNvPr>
        <xdr:cNvCxnSpPr/>
      </xdr:nvCxnSpPr>
      <xdr:spPr>
        <a:xfrm flipV="1">
          <a:off x="8750300" y="14496135"/>
          <a:ext cx="889000" cy="3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167436</xdr:rowOff>
    </xdr:from>
    <xdr:to>
      <xdr:col>41</xdr:col>
      <xdr:colOff>101600</xdr:colOff>
      <xdr:row>84</xdr:row>
      <xdr:rowOff>97586</xdr:rowOff>
    </xdr:to>
    <xdr:sp macro="" textlink="">
      <xdr:nvSpPr>
        <xdr:cNvPr id="363" name="楕円 362">
          <a:extLst>
            <a:ext uri="{FF2B5EF4-FFF2-40B4-BE49-F238E27FC236}">
              <a16:creationId xmlns:a16="http://schemas.microsoft.com/office/drawing/2014/main" id="{2449EC1A-E9BA-4BF3-B5D9-C6605FE8635C}"/>
            </a:ext>
          </a:extLst>
        </xdr:cNvPr>
        <xdr:cNvSpPr/>
      </xdr:nvSpPr>
      <xdr:spPr>
        <a:xfrm>
          <a:off x="7810500" y="14397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46786</xdr:rowOff>
    </xdr:from>
    <xdr:to>
      <xdr:col>45</xdr:col>
      <xdr:colOff>177800</xdr:colOff>
      <xdr:row>84</xdr:row>
      <xdr:rowOff>97537</xdr:rowOff>
    </xdr:to>
    <xdr:cxnSp macro="">
      <xdr:nvCxnSpPr>
        <xdr:cNvPr id="364" name="直線コネクタ 363">
          <a:extLst>
            <a:ext uri="{FF2B5EF4-FFF2-40B4-BE49-F238E27FC236}">
              <a16:creationId xmlns:a16="http://schemas.microsoft.com/office/drawing/2014/main" id="{E4FF3237-A70F-4335-8543-D55F7258A794}"/>
            </a:ext>
          </a:extLst>
        </xdr:cNvPr>
        <xdr:cNvCxnSpPr/>
      </xdr:nvCxnSpPr>
      <xdr:spPr>
        <a:xfrm>
          <a:off x="7861300" y="14448586"/>
          <a:ext cx="889000" cy="50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170638</xdr:rowOff>
    </xdr:from>
    <xdr:to>
      <xdr:col>36</xdr:col>
      <xdr:colOff>165100</xdr:colOff>
      <xdr:row>84</xdr:row>
      <xdr:rowOff>100788</xdr:rowOff>
    </xdr:to>
    <xdr:sp macro="" textlink="">
      <xdr:nvSpPr>
        <xdr:cNvPr id="365" name="楕円 364">
          <a:extLst>
            <a:ext uri="{FF2B5EF4-FFF2-40B4-BE49-F238E27FC236}">
              <a16:creationId xmlns:a16="http://schemas.microsoft.com/office/drawing/2014/main" id="{B17E9BD2-AF62-452D-AF03-0402C3866213}"/>
            </a:ext>
          </a:extLst>
        </xdr:cNvPr>
        <xdr:cNvSpPr/>
      </xdr:nvSpPr>
      <xdr:spPr>
        <a:xfrm>
          <a:off x="6921500" y="1440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46786</xdr:rowOff>
    </xdr:from>
    <xdr:to>
      <xdr:col>41</xdr:col>
      <xdr:colOff>50800</xdr:colOff>
      <xdr:row>84</xdr:row>
      <xdr:rowOff>49988</xdr:rowOff>
    </xdr:to>
    <xdr:cxnSp macro="">
      <xdr:nvCxnSpPr>
        <xdr:cNvPr id="366" name="直線コネクタ 365">
          <a:extLst>
            <a:ext uri="{FF2B5EF4-FFF2-40B4-BE49-F238E27FC236}">
              <a16:creationId xmlns:a16="http://schemas.microsoft.com/office/drawing/2014/main" id="{B89D0FDE-0DA9-4E8A-9F46-D8CE92E65155}"/>
            </a:ext>
          </a:extLst>
        </xdr:cNvPr>
        <xdr:cNvCxnSpPr/>
      </xdr:nvCxnSpPr>
      <xdr:spPr>
        <a:xfrm flipV="1">
          <a:off x="6972300" y="14448586"/>
          <a:ext cx="889000" cy="3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8247</xdr:rowOff>
    </xdr:from>
    <xdr:ext cx="469744" cy="259045"/>
    <xdr:sp macro="" textlink="">
      <xdr:nvSpPr>
        <xdr:cNvPr id="367" name="n_1aveValue【公営住宅】&#10;一人当たり面積">
          <a:extLst>
            <a:ext uri="{FF2B5EF4-FFF2-40B4-BE49-F238E27FC236}">
              <a16:creationId xmlns:a16="http://schemas.microsoft.com/office/drawing/2014/main" id="{A1F198F6-B46F-4A85-BE28-4239E4DB0535}"/>
            </a:ext>
          </a:extLst>
        </xdr:cNvPr>
        <xdr:cNvSpPr txBox="1"/>
      </xdr:nvSpPr>
      <xdr:spPr>
        <a:xfrm>
          <a:off x="9391727" y="14581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7790</xdr:rowOff>
    </xdr:from>
    <xdr:ext cx="469744" cy="259045"/>
    <xdr:sp macro="" textlink="">
      <xdr:nvSpPr>
        <xdr:cNvPr id="368" name="n_2aveValue【公営住宅】&#10;一人当たり面積">
          <a:extLst>
            <a:ext uri="{FF2B5EF4-FFF2-40B4-BE49-F238E27FC236}">
              <a16:creationId xmlns:a16="http://schemas.microsoft.com/office/drawing/2014/main" id="{0792C280-9F99-4C58-B2D4-B36DE0F68306}"/>
            </a:ext>
          </a:extLst>
        </xdr:cNvPr>
        <xdr:cNvSpPr txBox="1"/>
      </xdr:nvSpPr>
      <xdr:spPr>
        <a:xfrm>
          <a:off x="8515427" y="14581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7332</xdr:rowOff>
    </xdr:from>
    <xdr:ext cx="469744" cy="259045"/>
    <xdr:sp macro="" textlink="">
      <xdr:nvSpPr>
        <xdr:cNvPr id="369" name="n_3aveValue【公営住宅】&#10;一人当たり面積">
          <a:extLst>
            <a:ext uri="{FF2B5EF4-FFF2-40B4-BE49-F238E27FC236}">
              <a16:creationId xmlns:a16="http://schemas.microsoft.com/office/drawing/2014/main" id="{657881AF-EAF5-4632-801E-B2DF0835194C}"/>
            </a:ext>
          </a:extLst>
        </xdr:cNvPr>
        <xdr:cNvSpPr txBox="1"/>
      </xdr:nvSpPr>
      <xdr:spPr>
        <a:xfrm>
          <a:off x="7626427" y="14580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14191</xdr:rowOff>
    </xdr:from>
    <xdr:ext cx="469744" cy="259045"/>
    <xdr:sp macro="" textlink="">
      <xdr:nvSpPr>
        <xdr:cNvPr id="370" name="n_4aveValue【公営住宅】&#10;一人当たり面積">
          <a:extLst>
            <a:ext uri="{FF2B5EF4-FFF2-40B4-BE49-F238E27FC236}">
              <a16:creationId xmlns:a16="http://schemas.microsoft.com/office/drawing/2014/main" id="{685728CF-13BB-4253-97CE-D8C2F7DB3CDB}"/>
            </a:ext>
          </a:extLst>
        </xdr:cNvPr>
        <xdr:cNvSpPr txBox="1"/>
      </xdr:nvSpPr>
      <xdr:spPr>
        <a:xfrm>
          <a:off x="6737427" y="14587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161662</xdr:rowOff>
    </xdr:from>
    <xdr:ext cx="469744" cy="259045"/>
    <xdr:sp macro="" textlink="">
      <xdr:nvSpPr>
        <xdr:cNvPr id="371" name="n_1mainValue【公営住宅】&#10;一人当たり面積">
          <a:extLst>
            <a:ext uri="{FF2B5EF4-FFF2-40B4-BE49-F238E27FC236}">
              <a16:creationId xmlns:a16="http://schemas.microsoft.com/office/drawing/2014/main" id="{06B98CBF-B106-4806-8253-7B0FE21DDE1D}"/>
            </a:ext>
          </a:extLst>
        </xdr:cNvPr>
        <xdr:cNvSpPr txBox="1"/>
      </xdr:nvSpPr>
      <xdr:spPr>
        <a:xfrm>
          <a:off x="9391727" y="14220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164864</xdr:rowOff>
    </xdr:from>
    <xdr:ext cx="469744" cy="259045"/>
    <xdr:sp macro="" textlink="">
      <xdr:nvSpPr>
        <xdr:cNvPr id="372" name="n_2mainValue【公営住宅】&#10;一人当たり面積">
          <a:extLst>
            <a:ext uri="{FF2B5EF4-FFF2-40B4-BE49-F238E27FC236}">
              <a16:creationId xmlns:a16="http://schemas.microsoft.com/office/drawing/2014/main" id="{36C5648B-E1FC-4537-95D7-91FAE962179C}"/>
            </a:ext>
          </a:extLst>
        </xdr:cNvPr>
        <xdr:cNvSpPr txBox="1"/>
      </xdr:nvSpPr>
      <xdr:spPr>
        <a:xfrm>
          <a:off x="8515427" y="14223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114113</xdr:rowOff>
    </xdr:from>
    <xdr:ext cx="469744" cy="259045"/>
    <xdr:sp macro="" textlink="">
      <xdr:nvSpPr>
        <xdr:cNvPr id="373" name="n_3mainValue【公営住宅】&#10;一人当たり面積">
          <a:extLst>
            <a:ext uri="{FF2B5EF4-FFF2-40B4-BE49-F238E27FC236}">
              <a16:creationId xmlns:a16="http://schemas.microsoft.com/office/drawing/2014/main" id="{9A6F5EC1-1BC1-49E1-BCED-E4177B8C9726}"/>
            </a:ext>
          </a:extLst>
        </xdr:cNvPr>
        <xdr:cNvSpPr txBox="1"/>
      </xdr:nvSpPr>
      <xdr:spPr>
        <a:xfrm>
          <a:off x="7626427" y="14173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117315</xdr:rowOff>
    </xdr:from>
    <xdr:ext cx="469744" cy="259045"/>
    <xdr:sp macro="" textlink="">
      <xdr:nvSpPr>
        <xdr:cNvPr id="374" name="n_4mainValue【公営住宅】&#10;一人当たり面積">
          <a:extLst>
            <a:ext uri="{FF2B5EF4-FFF2-40B4-BE49-F238E27FC236}">
              <a16:creationId xmlns:a16="http://schemas.microsoft.com/office/drawing/2014/main" id="{02C1294B-1472-4DCC-A4D8-B39DB4C965FA}"/>
            </a:ext>
          </a:extLst>
        </xdr:cNvPr>
        <xdr:cNvSpPr txBox="1"/>
      </xdr:nvSpPr>
      <xdr:spPr>
        <a:xfrm>
          <a:off x="6737427" y="14176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a:extLst>
            <a:ext uri="{FF2B5EF4-FFF2-40B4-BE49-F238E27FC236}">
              <a16:creationId xmlns:a16="http://schemas.microsoft.com/office/drawing/2014/main" id="{FC121DED-560E-420C-BCD8-967375CD578D}"/>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a:extLst>
            <a:ext uri="{FF2B5EF4-FFF2-40B4-BE49-F238E27FC236}">
              <a16:creationId xmlns:a16="http://schemas.microsoft.com/office/drawing/2014/main" id="{36701C1B-FF46-4932-BE84-F2780A3F29AD}"/>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a:extLst>
            <a:ext uri="{FF2B5EF4-FFF2-40B4-BE49-F238E27FC236}">
              <a16:creationId xmlns:a16="http://schemas.microsoft.com/office/drawing/2014/main" id="{92F4E68D-08F8-477C-A222-E57B6F290B42}"/>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a:extLst>
            <a:ext uri="{FF2B5EF4-FFF2-40B4-BE49-F238E27FC236}">
              <a16:creationId xmlns:a16="http://schemas.microsoft.com/office/drawing/2014/main" id="{87EE911A-1D94-4487-9420-7A0D7C963267}"/>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a:extLst>
            <a:ext uri="{FF2B5EF4-FFF2-40B4-BE49-F238E27FC236}">
              <a16:creationId xmlns:a16="http://schemas.microsoft.com/office/drawing/2014/main" id="{C0473CDE-5959-4C20-9EBC-2B3617C25A4E}"/>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a:extLst>
            <a:ext uri="{FF2B5EF4-FFF2-40B4-BE49-F238E27FC236}">
              <a16:creationId xmlns:a16="http://schemas.microsoft.com/office/drawing/2014/main" id="{1F2013EB-7E3C-4FE9-BC6B-8DD1A620F2DE}"/>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a:extLst>
            <a:ext uri="{FF2B5EF4-FFF2-40B4-BE49-F238E27FC236}">
              <a16:creationId xmlns:a16="http://schemas.microsoft.com/office/drawing/2014/main" id="{27890D1C-6D25-4606-AAB8-DBD35ED1FE5C}"/>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a:extLst>
            <a:ext uri="{FF2B5EF4-FFF2-40B4-BE49-F238E27FC236}">
              <a16:creationId xmlns:a16="http://schemas.microsoft.com/office/drawing/2014/main" id="{A75BEAA9-ADA6-4920-BC33-825B88F961E4}"/>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3" name="正方形/長方形 382">
          <a:extLst>
            <a:ext uri="{FF2B5EF4-FFF2-40B4-BE49-F238E27FC236}">
              <a16:creationId xmlns:a16="http://schemas.microsoft.com/office/drawing/2014/main" id="{44F8B664-86B9-41BC-B79F-9C7F96802B6A}"/>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4" name="正方形/長方形 383">
          <a:extLst>
            <a:ext uri="{FF2B5EF4-FFF2-40B4-BE49-F238E27FC236}">
              <a16:creationId xmlns:a16="http://schemas.microsoft.com/office/drawing/2014/main" id="{8F7AC211-258F-468E-A358-6FC447F48065}"/>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5" name="正方形/長方形 384">
          <a:extLst>
            <a:ext uri="{FF2B5EF4-FFF2-40B4-BE49-F238E27FC236}">
              <a16:creationId xmlns:a16="http://schemas.microsoft.com/office/drawing/2014/main" id="{CB80B22D-571B-4D1F-96E3-4A569B73B3DC}"/>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6" name="正方形/長方形 385">
          <a:extLst>
            <a:ext uri="{FF2B5EF4-FFF2-40B4-BE49-F238E27FC236}">
              <a16:creationId xmlns:a16="http://schemas.microsoft.com/office/drawing/2014/main" id="{174D0440-39E8-4524-BE06-8D05E9C6BC8F}"/>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7" name="正方形/長方形 386">
          <a:extLst>
            <a:ext uri="{FF2B5EF4-FFF2-40B4-BE49-F238E27FC236}">
              <a16:creationId xmlns:a16="http://schemas.microsoft.com/office/drawing/2014/main" id="{35D2A0A1-4838-4FB8-A152-4CF0B45EBBAC}"/>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8" name="正方形/長方形 387">
          <a:extLst>
            <a:ext uri="{FF2B5EF4-FFF2-40B4-BE49-F238E27FC236}">
              <a16:creationId xmlns:a16="http://schemas.microsoft.com/office/drawing/2014/main" id="{69961C0B-4856-413F-B84C-04C739A7F539}"/>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9" name="正方形/長方形 388">
          <a:extLst>
            <a:ext uri="{FF2B5EF4-FFF2-40B4-BE49-F238E27FC236}">
              <a16:creationId xmlns:a16="http://schemas.microsoft.com/office/drawing/2014/main" id="{82322F29-A1CB-4D3C-B74D-B86AD7609AA1}"/>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0" name="正方形/長方形 389">
          <a:extLst>
            <a:ext uri="{FF2B5EF4-FFF2-40B4-BE49-F238E27FC236}">
              <a16:creationId xmlns:a16="http://schemas.microsoft.com/office/drawing/2014/main" id="{AA04EBD5-313F-4B78-9BAD-040CC376E21A}"/>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1" name="正方形/長方形 390">
          <a:extLst>
            <a:ext uri="{FF2B5EF4-FFF2-40B4-BE49-F238E27FC236}">
              <a16:creationId xmlns:a16="http://schemas.microsoft.com/office/drawing/2014/main" id="{BDFB1613-B229-42F1-9C9F-A2F5C43B918E}"/>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2" name="正方形/長方形 391">
          <a:extLst>
            <a:ext uri="{FF2B5EF4-FFF2-40B4-BE49-F238E27FC236}">
              <a16:creationId xmlns:a16="http://schemas.microsoft.com/office/drawing/2014/main" id="{A18F9BAE-177B-407F-8134-05FD4F07C3F2}"/>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3" name="正方形/長方形 392">
          <a:extLst>
            <a:ext uri="{FF2B5EF4-FFF2-40B4-BE49-F238E27FC236}">
              <a16:creationId xmlns:a16="http://schemas.microsoft.com/office/drawing/2014/main" id="{89168CC2-F996-4466-B549-9E25A804F9DB}"/>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4" name="正方形/長方形 393">
          <a:extLst>
            <a:ext uri="{FF2B5EF4-FFF2-40B4-BE49-F238E27FC236}">
              <a16:creationId xmlns:a16="http://schemas.microsoft.com/office/drawing/2014/main" id="{ADC07DA4-8C80-4AEA-89C2-221F3B158DB4}"/>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5" name="正方形/長方形 394">
          <a:extLst>
            <a:ext uri="{FF2B5EF4-FFF2-40B4-BE49-F238E27FC236}">
              <a16:creationId xmlns:a16="http://schemas.microsoft.com/office/drawing/2014/main" id="{E28BC9E3-D04E-4242-8C4A-49F91C436A27}"/>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6" name="正方形/長方形 395">
          <a:extLst>
            <a:ext uri="{FF2B5EF4-FFF2-40B4-BE49-F238E27FC236}">
              <a16:creationId xmlns:a16="http://schemas.microsoft.com/office/drawing/2014/main" id="{157119D8-132F-46B6-A729-E1B8130F5067}"/>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7" name="正方形/長方形 396">
          <a:extLst>
            <a:ext uri="{FF2B5EF4-FFF2-40B4-BE49-F238E27FC236}">
              <a16:creationId xmlns:a16="http://schemas.microsoft.com/office/drawing/2014/main" id="{382C74EA-C040-420C-BBCF-362F7FCF4BA7}"/>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8" name="正方形/長方形 397">
          <a:extLst>
            <a:ext uri="{FF2B5EF4-FFF2-40B4-BE49-F238E27FC236}">
              <a16:creationId xmlns:a16="http://schemas.microsoft.com/office/drawing/2014/main" id="{A9990424-635B-4481-9010-8BC2707F9CAB}"/>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9" name="テキスト ボックス 398">
          <a:extLst>
            <a:ext uri="{FF2B5EF4-FFF2-40B4-BE49-F238E27FC236}">
              <a16:creationId xmlns:a16="http://schemas.microsoft.com/office/drawing/2014/main" id="{0CAE1E14-89CA-4990-8B1F-8AC5C4F0852C}"/>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0" name="直線コネクタ 399">
          <a:extLst>
            <a:ext uri="{FF2B5EF4-FFF2-40B4-BE49-F238E27FC236}">
              <a16:creationId xmlns:a16="http://schemas.microsoft.com/office/drawing/2014/main" id="{5BC7CD69-03BB-4AC5-98B2-1D56C78AA6B2}"/>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1" name="テキスト ボックス 400">
          <a:extLst>
            <a:ext uri="{FF2B5EF4-FFF2-40B4-BE49-F238E27FC236}">
              <a16:creationId xmlns:a16="http://schemas.microsoft.com/office/drawing/2014/main" id="{9B179006-B02C-4AB5-A8C4-D7DB6D76A9B3}"/>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2" name="直線コネクタ 401">
          <a:extLst>
            <a:ext uri="{FF2B5EF4-FFF2-40B4-BE49-F238E27FC236}">
              <a16:creationId xmlns:a16="http://schemas.microsoft.com/office/drawing/2014/main" id="{6B839139-005A-45A9-B725-467F8CA2E677}"/>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3" name="テキスト ボックス 402">
          <a:extLst>
            <a:ext uri="{FF2B5EF4-FFF2-40B4-BE49-F238E27FC236}">
              <a16:creationId xmlns:a16="http://schemas.microsoft.com/office/drawing/2014/main" id="{87B1DA86-867E-48CB-A786-FC293CFB3DC3}"/>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4" name="直線コネクタ 403">
          <a:extLst>
            <a:ext uri="{FF2B5EF4-FFF2-40B4-BE49-F238E27FC236}">
              <a16:creationId xmlns:a16="http://schemas.microsoft.com/office/drawing/2014/main" id="{D16DA8B8-D5A7-44E9-953F-C0B25E21AA13}"/>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5" name="テキスト ボックス 404">
          <a:extLst>
            <a:ext uri="{FF2B5EF4-FFF2-40B4-BE49-F238E27FC236}">
              <a16:creationId xmlns:a16="http://schemas.microsoft.com/office/drawing/2014/main" id="{3F8ABA70-D491-4867-9035-FC1E56DB6F83}"/>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6" name="直線コネクタ 405">
          <a:extLst>
            <a:ext uri="{FF2B5EF4-FFF2-40B4-BE49-F238E27FC236}">
              <a16:creationId xmlns:a16="http://schemas.microsoft.com/office/drawing/2014/main" id="{4FB787F8-F844-4461-A877-189AFED48301}"/>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7" name="テキスト ボックス 406">
          <a:extLst>
            <a:ext uri="{FF2B5EF4-FFF2-40B4-BE49-F238E27FC236}">
              <a16:creationId xmlns:a16="http://schemas.microsoft.com/office/drawing/2014/main" id="{0B544183-ECF1-4383-8502-3EAFB97F6C4F}"/>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8" name="直線コネクタ 407">
          <a:extLst>
            <a:ext uri="{FF2B5EF4-FFF2-40B4-BE49-F238E27FC236}">
              <a16:creationId xmlns:a16="http://schemas.microsoft.com/office/drawing/2014/main" id="{288E7D75-4640-4606-AE9A-5428D6DE419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09" name="テキスト ボックス 408">
          <a:extLst>
            <a:ext uri="{FF2B5EF4-FFF2-40B4-BE49-F238E27FC236}">
              <a16:creationId xmlns:a16="http://schemas.microsoft.com/office/drawing/2014/main" id="{A9734B10-032B-4510-A09A-EA1B429B2071}"/>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0" name="直線コネクタ 409">
          <a:extLst>
            <a:ext uri="{FF2B5EF4-FFF2-40B4-BE49-F238E27FC236}">
              <a16:creationId xmlns:a16="http://schemas.microsoft.com/office/drawing/2014/main" id="{9C7120AF-08D5-433B-855A-E501919CA122}"/>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1" name="テキスト ボックス 410">
          <a:extLst>
            <a:ext uri="{FF2B5EF4-FFF2-40B4-BE49-F238E27FC236}">
              <a16:creationId xmlns:a16="http://schemas.microsoft.com/office/drawing/2014/main" id="{E3624096-65AD-42F6-9715-3C4D4BBDF765}"/>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2" name="直線コネクタ 411">
          <a:extLst>
            <a:ext uri="{FF2B5EF4-FFF2-40B4-BE49-F238E27FC236}">
              <a16:creationId xmlns:a16="http://schemas.microsoft.com/office/drawing/2014/main" id="{D98FCDF3-1A08-4548-A24D-D18313935E6B}"/>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3" name="テキスト ボックス 412">
          <a:extLst>
            <a:ext uri="{FF2B5EF4-FFF2-40B4-BE49-F238E27FC236}">
              <a16:creationId xmlns:a16="http://schemas.microsoft.com/office/drawing/2014/main" id="{EC7B17FC-5211-4529-A1BF-3C1712E6F36B}"/>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4" name="【認定こども園・幼稚園・保育所】&#10;有形固定資産減価償却率グラフ枠">
          <a:extLst>
            <a:ext uri="{FF2B5EF4-FFF2-40B4-BE49-F238E27FC236}">
              <a16:creationId xmlns:a16="http://schemas.microsoft.com/office/drawing/2014/main" id="{D8BFFF0D-1A8E-4EA1-8369-138ECCCE2ED9}"/>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140970</xdr:rowOff>
    </xdr:from>
    <xdr:to>
      <xdr:col>85</xdr:col>
      <xdr:colOff>126364</xdr:colOff>
      <xdr:row>42</xdr:row>
      <xdr:rowOff>19050</xdr:rowOff>
    </xdr:to>
    <xdr:cxnSp macro="">
      <xdr:nvCxnSpPr>
        <xdr:cNvPr id="415" name="直線コネクタ 414">
          <a:extLst>
            <a:ext uri="{FF2B5EF4-FFF2-40B4-BE49-F238E27FC236}">
              <a16:creationId xmlns:a16="http://schemas.microsoft.com/office/drawing/2014/main" id="{E0D71CEB-62F3-452E-ACBB-7A99BF1B6EB2}"/>
            </a:ext>
          </a:extLst>
        </xdr:cNvPr>
        <xdr:cNvCxnSpPr/>
      </xdr:nvCxnSpPr>
      <xdr:spPr>
        <a:xfrm flipV="1">
          <a:off x="16318864" y="5798820"/>
          <a:ext cx="0" cy="1421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22877</xdr:rowOff>
    </xdr:from>
    <xdr:ext cx="405111" cy="259045"/>
    <xdr:sp macro="" textlink="">
      <xdr:nvSpPr>
        <xdr:cNvPr id="416" name="【認定こども園・幼稚園・保育所】&#10;有形固定資産減価償却率最小値テキスト">
          <a:extLst>
            <a:ext uri="{FF2B5EF4-FFF2-40B4-BE49-F238E27FC236}">
              <a16:creationId xmlns:a16="http://schemas.microsoft.com/office/drawing/2014/main" id="{030EB311-ABBE-4178-AEB2-0CCE85EDF41B}"/>
            </a:ext>
          </a:extLst>
        </xdr:cNvPr>
        <xdr:cNvSpPr txBox="1"/>
      </xdr:nvSpPr>
      <xdr:spPr>
        <a:xfrm>
          <a:off x="16357600" y="722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19050</xdr:rowOff>
    </xdr:from>
    <xdr:to>
      <xdr:col>86</xdr:col>
      <xdr:colOff>25400</xdr:colOff>
      <xdr:row>42</xdr:row>
      <xdr:rowOff>19050</xdr:rowOff>
    </xdr:to>
    <xdr:cxnSp macro="">
      <xdr:nvCxnSpPr>
        <xdr:cNvPr id="417" name="直線コネクタ 416">
          <a:extLst>
            <a:ext uri="{FF2B5EF4-FFF2-40B4-BE49-F238E27FC236}">
              <a16:creationId xmlns:a16="http://schemas.microsoft.com/office/drawing/2014/main" id="{FAB64046-F686-4133-A39D-24C814CD1D97}"/>
            </a:ext>
          </a:extLst>
        </xdr:cNvPr>
        <xdr:cNvCxnSpPr/>
      </xdr:nvCxnSpPr>
      <xdr:spPr>
        <a:xfrm>
          <a:off x="16230600" y="721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87647</xdr:rowOff>
    </xdr:from>
    <xdr:ext cx="405111" cy="259045"/>
    <xdr:sp macro="" textlink="">
      <xdr:nvSpPr>
        <xdr:cNvPr id="418" name="【認定こども園・幼稚園・保育所】&#10;有形固定資産減価償却率最大値テキスト">
          <a:extLst>
            <a:ext uri="{FF2B5EF4-FFF2-40B4-BE49-F238E27FC236}">
              <a16:creationId xmlns:a16="http://schemas.microsoft.com/office/drawing/2014/main" id="{443C26F9-2394-4335-8454-3DFAB11E203A}"/>
            </a:ext>
          </a:extLst>
        </xdr:cNvPr>
        <xdr:cNvSpPr txBox="1"/>
      </xdr:nvSpPr>
      <xdr:spPr>
        <a:xfrm>
          <a:off x="16357600" y="5574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140970</xdr:rowOff>
    </xdr:from>
    <xdr:to>
      <xdr:col>86</xdr:col>
      <xdr:colOff>25400</xdr:colOff>
      <xdr:row>33</xdr:row>
      <xdr:rowOff>140970</xdr:rowOff>
    </xdr:to>
    <xdr:cxnSp macro="">
      <xdr:nvCxnSpPr>
        <xdr:cNvPr id="419" name="直線コネクタ 418">
          <a:extLst>
            <a:ext uri="{FF2B5EF4-FFF2-40B4-BE49-F238E27FC236}">
              <a16:creationId xmlns:a16="http://schemas.microsoft.com/office/drawing/2014/main" id="{F84F51BF-146E-4740-89B5-B78E5B200E1E}"/>
            </a:ext>
          </a:extLst>
        </xdr:cNvPr>
        <xdr:cNvCxnSpPr/>
      </xdr:nvCxnSpPr>
      <xdr:spPr>
        <a:xfrm>
          <a:off x="16230600" y="5798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133367</xdr:rowOff>
    </xdr:from>
    <xdr:ext cx="405111" cy="259045"/>
    <xdr:sp macro="" textlink="">
      <xdr:nvSpPr>
        <xdr:cNvPr id="420" name="【認定こども園・幼稚園・保育所】&#10;有形固定資産減価償却率平均値テキスト">
          <a:extLst>
            <a:ext uri="{FF2B5EF4-FFF2-40B4-BE49-F238E27FC236}">
              <a16:creationId xmlns:a16="http://schemas.microsoft.com/office/drawing/2014/main" id="{9BCDE8B7-0FDE-43C3-858E-6DE3D4F219EE}"/>
            </a:ext>
          </a:extLst>
        </xdr:cNvPr>
        <xdr:cNvSpPr txBox="1"/>
      </xdr:nvSpPr>
      <xdr:spPr>
        <a:xfrm>
          <a:off x="16357600" y="64770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154940</xdr:rowOff>
    </xdr:from>
    <xdr:to>
      <xdr:col>85</xdr:col>
      <xdr:colOff>177800</xdr:colOff>
      <xdr:row>38</xdr:row>
      <xdr:rowOff>85090</xdr:rowOff>
    </xdr:to>
    <xdr:sp macro="" textlink="">
      <xdr:nvSpPr>
        <xdr:cNvPr id="421" name="フローチャート: 判断 420">
          <a:extLst>
            <a:ext uri="{FF2B5EF4-FFF2-40B4-BE49-F238E27FC236}">
              <a16:creationId xmlns:a16="http://schemas.microsoft.com/office/drawing/2014/main" id="{BA3A9D16-63EC-403D-9EED-CA146A91F396}"/>
            </a:ext>
          </a:extLst>
        </xdr:cNvPr>
        <xdr:cNvSpPr/>
      </xdr:nvSpPr>
      <xdr:spPr>
        <a:xfrm>
          <a:off x="16268700" y="649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92075</xdr:rowOff>
    </xdr:from>
    <xdr:to>
      <xdr:col>81</xdr:col>
      <xdr:colOff>101600</xdr:colOff>
      <xdr:row>38</xdr:row>
      <xdr:rowOff>22225</xdr:rowOff>
    </xdr:to>
    <xdr:sp macro="" textlink="">
      <xdr:nvSpPr>
        <xdr:cNvPr id="422" name="フローチャート: 判断 421">
          <a:extLst>
            <a:ext uri="{FF2B5EF4-FFF2-40B4-BE49-F238E27FC236}">
              <a16:creationId xmlns:a16="http://schemas.microsoft.com/office/drawing/2014/main" id="{A3C63D31-BF3C-4C63-AC46-3505EE336FD6}"/>
            </a:ext>
          </a:extLst>
        </xdr:cNvPr>
        <xdr:cNvSpPr/>
      </xdr:nvSpPr>
      <xdr:spPr>
        <a:xfrm>
          <a:off x="15430500" y="643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107315</xdr:rowOff>
    </xdr:from>
    <xdr:to>
      <xdr:col>76</xdr:col>
      <xdr:colOff>165100</xdr:colOff>
      <xdr:row>38</xdr:row>
      <xdr:rowOff>37465</xdr:rowOff>
    </xdr:to>
    <xdr:sp macro="" textlink="">
      <xdr:nvSpPr>
        <xdr:cNvPr id="423" name="フローチャート: 判断 422">
          <a:extLst>
            <a:ext uri="{FF2B5EF4-FFF2-40B4-BE49-F238E27FC236}">
              <a16:creationId xmlns:a16="http://schemas.microsoft.com/office/drawing/2014/main" id="{D641A870-8733-4CB3-988F-B5F328FA1C8D}"/>
            </a:ext>
          </a:extLst>
        </xdr:cNvPr>
        <xdr:cNvSpPr/>
      </xdr:nvSpPr>
      <xdr:spPr>
        <a:xfrm>
          <a:off x="14541500" y="645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88265</xdr:rowOff>
    </xdr:from>
    <xdr:to>
      <xdr:col>72</xdr:col>
      <xdr:colOff>38100</xdr:colOff>
      <xdr:row>38</xdr:row>
      <xdr:rowOff>18415</xdr:rowOff>
    </xdr:to>
    <xdr:sp macro="" textlink="">
      <xdr:nvSpPr>
        <xdr:cNvPr id="424" name="フローチャート: 判断 423">
          <a:extLst>
            <a:ext uri="{FF2B5EF4-FFF2-40B4-BE49-F238E27FC236}">
              <a16:creationId xmlns:a16="http://schemas.microsoft.com/office/drawing/2014/main" id="{280BE11B-A507-4BCE-B99F-CEF27E8E5E0B}"/>
            </a:ext>
          </a:extLst>
        </xdr:cNvPr>
        <xdr:cNvSpPr/>
      </xdr:nvSpPr>
      <xdr:spPr>
        <a:xfrm>
          <a:off x="13652500" y="643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82550</xdr:rowOff>
    </xdr:from>
    <xdr:to>
      <xdr:col>67</xdr:col>
      <xdr:colOff>101600</xdr:colOff>
      <xdr:row>38</xdr:row>
      <xdr:rowOff>12700</xdr:rowOff>
    </xdr:to>
    <xdr:sp macro="" textlink="">
      <xdr:nvSpPr>
        <xdr:cNvPr id="425" name="フローチャート: 判断 424">
          <a:extLst>
            <a:ext uri="{FF2B5EF4-FFF2-40B4-BE49-F238E27FC236}">
              <a16:creationId xmlns:a16="http://schemas.microsoft.com/office/drawing/2014/main" id="{A1653224-1FFE-4D8E-828A-C3494A11A373}"/>
            </a:ext>
          </a:extLst>
        </xdr:cNvPr>
        <xdr:cNvSpPr/>
      </xdr:nvSpPr>
      <xdr:spPr>
        <a:xfrm>
          <a:off x="127635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6" name="テキスト ボックス 425">
          <a:extLst>
            <a:ext uri="{FF2B5EF4-FFF2-40B4-BE49-F238E27FC236}">
              <a16:creationId xmlns:a16="http://schemas.microsoft.com/office/drawing/2014/main" id="{6AE7ED2B-24F4-45BF-9803-56459C8F6E07}"/>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7" name="テキスト ボックス 426">
          <a:extLst>
            <a:ext uri="{FF2B5EF4-FFF2-40B4-BE49-F238E27FC236}">
              <a16:creationId xmlns:a16="http://schemas.microsoft.com/office/drawing/2014/main" id="{D43CB074-E649-40C6-93AE-E64FAD3F310C}"/>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CFD301CA-5F02-4134-BF35-30E5306C3522}"/>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086E4EAA-7EA5-4786-A06D-519C81BE28CD}"/>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3FF555CA-7495-410A-B6DA-425ED591843D}"/>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67310</xdr:rowOff>
    </xdr:from>
    <xdr:to>
      <xdr:col>76</xdr:col>
      <xdr:colOff>165100</xdr:colOff>
      <xdr:row>38</xdr:row>
      <xdr:rowOff>168910</xdr:rowOff>
    </xdr:to>
    <xdr:sp macro="" textlink="">
      <xdr:nvSpPr>
        <xdr:cNvPr id="431" name="楕円 430">
          <a:extLst>
            <a:ext uri="{FF2B5EF4-FFF2-40B4-BE49-F238E27FC236}">
              <a16:creationId xmlns:a16="http://schemas.microsoft.com/office/drawing/2014/main" id="{D28BC23D-56C2-4EF6-8624-A0932F4F8449}"/>
            </a:ext>
          </a:extLst>
        </xdr:cNvPr>
        <xdr:cNvSpPr/>
      </xdr:nvSpPr>
      <xdr:spPr>
        <a:xfrm>
          <a:off x="14541500" y="6582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90170</xdr:rowOff>
    </xdr:from>
    <xdr:to>
      <xdr:col>72</xdr:col>
      <xdr:colOff>38100</xdr:colOff>
      <xdr:row>39</xdr:row>
      <xdr:rowOff>20320</xdr:rowOff>
    </xdr:to>
    <xdr:sp macro="" textlink="">
      <xdr:nvSpPr>
        <xdr:cNvPr id="432" name="楕円 431">
          <a:extLst>
            <a:ext uri="{FF2B5EF4-FFF2-40B4-BE49-F238E27FC236}">
              <a16:creationId xmlns:a16="http://schemas.microsoft.com/office/drawing/2014/main" id="{F7BB4AEE-BA26-43D4-81D7-531F0358C69F}"/>
            </a:ext>
          </a:extLst>
        </xdr:cNvPr>
        <xdr:cNvSpPr/>
      </xdr:nvSpPr>
      <xdr:spPr>
        <a:xfrm>
          <a:off x="13652500" y="660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118110</xdr:rowOff>
    </xdr:from>
    <xdr:to>
      <xdr:col>76</xdr:col>
      <xdr:colOff>114300</xdr:colOff>
      <xdr:row>38</xdr:row>
      <xdr:rowOff>140970</xdr:rowOff>
    </xdr:to>
    <xdr:cxnSp macro="">
      <xdr:nvCxnSpPr>
        <xdr:cNvPr id="433" name="直線コネクタ 432">
          <a:extLst>
            <a:ext uri="{FF2B5EF4-FFF2-40B4-BE49-F238E27FC236}">
              <a16:creationId xmlns:a16="http://schemas.microsoft.com/office/drawing/2014/main" id="{D83057F8-95A4-42F9-8C10-4C310C63367E}"/>
            </a:ext>
          </a:extLst>
        </xdr:cNvPr>
        <xdr:cNvCxnSpPr/>
      </xdr:nvCxnSpPr>
      <xdr:spPr>
        <a:xfrm flipV="1">
          <a:off x="13703300" y="663321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90170</xdr:rowOff>
    </xdr:from>
    <xdr:to>
      <xdr:col>67</xdr:col>
      <xdr:colOff>101600</xdr:colOff>
      <xdr:row>39</xdr:row>
      <xdr:rowOff>20320</xdr:rowOff>
    </xdr:to>
    <xdr:sp macro="" textlink="">
      <xdr:nvSpPr>
        <xdr:cNvPr id="434" name="楕円 433">
          <a:extLst>
            <a:ext uri="{FF2B5EF4-FFF2-40B4-BE49-F238E27FC236}">
              <a16:creationId xmlns:a16="http://schemas.microsoft.com/office/drawing/2014/main" id="{27FDE884-A96D-4CF8-A341-7B678B7A57BF}"/>
            </a:ext>
          </a:extLst>
        </xdr:cNvPr>
        <xdr:cNvSpPr/>
      </xdr:nvSpPr>
      <xdr:spPr>
        <a:xfrm>
          <a:off x="12763500" y="660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140970</xdr:rowOff>
    </xdr:from>
    <xdr:to>
      <xdr:col>71</xdr:col>
      <xdr:colOff>177800</xdr:colOff>
      <xdr:row>38</xdr:row>
      <xdr:rowOff>140970</xdr:rowOff>
    </xdr:to>
    <xdr:cxnSp macro="">
      <xdr:nvCxnSpPr>
        <xdr:cNvPr id="435" name="直線コネクタ 434">
          <a:extLst>
            <a:ext uri="{FF2B5EF4-FFF2-40B4-BE49-F238E27FC236}">
              <a16:creationId xmlns:a16="http://schemas.microsoft.com/office/drawing/2014/main" id="{5A160B4D-A2FD-4D56-96A0-36299E873151}"/>
            </a:ext>
          </a:extLst>
        </xdr:cNvPr>
        <xdr:cNvCxnSpPr/>
      </xdr:nvCxnSpPr>
      <xdr:spPr>
        <a:xfrm>
          <a:off x="12814300" y="66560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38752</xdr:rowOff>
    </xdr:from>
    <xdr:ext cx="405111" cy="259045"/>
    <xdr:sp macro="" textlink="">
      <xdr:nvSpPr>
        <xdr:cNvPr id="436" name="n_1aveValue【認定こども園・幼稚園・保育所】&#10;有形固定資産減価償却率">
          <a:extLst>
            <a:ext uri="{FF2B5EF4-FFF2-40B4-BE49-F238E27FC236}">
              <a16:creationId xmlns:a16="http://schemas.microsoft.com/office/drawing/2014/main" id="{B3AE26C4-7866-49B0-A049-917FC16BAAAD}"/>
            </a:ext>
          </a:extLst>
        </xdr:cNvPr>
        <xdr:cNvSpPr txBox="1"/>
      </xdr:nvSpPr>
      <xdr:spPr>
        <a:xfrm>
          <a:off x="15266044" y="621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53992</xdr:rowOff>
    </xdr:from>
    <xdr:ext cx="405111" cy="259045"/>
    <xdr:sp macro="" textlink="">
      <xdr:nvSpPr>
        <xdr:cNvPr id="437" name="n_2aveValue【認定こども園・幼稚園・保育所】&#10;有形固定資産減価償却率">
          <a:extLst>
            <a:ext uri="{FF2B5EF4-FFF2-40B4-BE49-F238E27FC236}">
              <a16:creationId xmlns:a16="http://schemas.microsoft.com/office/drawing/2014/main" id="{F3DC6915-067F-44C6-8821-E5E6FC7DFF37}"/>
            </a:ext>
          </a:extLst>
        </xdr:cNvPr>
        <xdr:cNvSpPr txBox="1"/>
      </xdr:nvSpPr>
      <xdr:spPr>
        <a:xfrm>
          <a:off x="14389744" y="6226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34942</xdr:rowOff>
    </xdr:from>
    <xdr:ext cx="405111" cy="259045"/>
    <xdr:sp macro="" textlink="">
      <xdr:nvSpPr>
        <xdr:cNvPr id="438" name="n_3aveValue【認定こども園・幼稚園・保育所】&#10;有形固定資産減価償却率">
          <a:extLst>
            <a:ext uri="{FF2B5EF4-FFF2-40B4-BE49-F238E27FC236}">
              <a16:creationId xmlns:a16="http://schemas.microsoft.com/office/drawing/2014/main" id="{2E1FA557-211A-426C-ACA9-564A75B89BD1}"/>
            </a:ext>
          </a:extLst>
        </xdr:cNvPr>
        <xdr:cNvSpPr txBox="1"/>
      </xdr:nvSpPr>
      <xdr:spPr>
        <a:xfrm>
          <a:off x="13500744" y="6207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29227</xdr:rowOff>
    </xdr:from>
    <xdr:ext cx="405111" cy="259045"/>
    <xdr:sp macro="" textlink="">
      <xdr:nvSpPr>
        <xdr:cNvPr id="439" name="n_4aveValue【認定こども園・幼稚園・保育所】&#10;有形固定資産減価償却率">
          <a:extLst>
            <a:ext uri="{FF2B5EF4-FFF2-40B4-BE49-F238E27FC236}">
              <a16:creationId xmlns:a16="http://schemas.microsoft.com/office/drawing/2014/main" id="{CFDD6CDC-B9AE-464E-97F8-CAC3BF37017B}"/>
            </a:ext>
          </a:extLst>
        </xdr:cNvPr>
        <xdr:cNvSpPr txBox="1"/>
      </xdr:nvSpPr>
      <xdr:spPr>
        <a:xfrm>
          <a:off x="12611744" y="620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160037</xdr:rowOff>
    </xdr:from>
    <xdr:ext cx="405111" cy="259045"/>
    <xdr:sp macro="" textlink="">
      <xdr:nvSpPr>
        <xdr:cNvPr id="440" name="n_2mainValue【認定こども園・幼稚園・保育所】&#10;有形固定資産減価償却率">
          <a:extLst>
            <a:ext uri="{FF2B5EF4-FFF2-40B4-BE49-F238E27FC236}">
              <a16:creationId xmlns:a16="http://schemas.microsoft.com/office/drawing/2014/main" id="{2041E42F-5716-495B-8D36-8C42814738C3}"/>
            </a:ext>
          </a:extLst>
        </xdr:cNvPr>
        <xdr:cNvSpPr txBox="1"/>
      </xdr:nvSpPr>
      <xdr:spPr>
        <a:xfrm>
          <a:off x="14389744" y="6675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11447</xdr:rowOff>
    </xdr:from>
    <xdr:ext cx="405111" cy="259045"/>
    <xdr:sp macro="" textlink="">
      <xdr:nvSpPr>
        <xdr:cNvPr id="441" name="n_3mainValue【認定こども園・幼稚園・保育所】&#10;有形固定資産減価償却率">
          <a:extLst>
            <a:ext uri="{FF2B5EF4-FFF2-40B4-BE49-F238E27FC236}">
              <a16:creationId xmlns:a16="http://schemas.microsoft.com/office/drawing/2014/main" id="{C29A1F49-9031-4DAF-AEA4-03EEB7389B23}"/>
            </a:ext>
          </a:extLst>
        </xdr:cNvPr>
        <xdr:cNvSpPr txBox="1"/>
      </xdr:nvSpPr>
      <xdr:spPr>
        <a:xfrm>
          <a:off x="13500744" y="6697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11447</xdr:rowOff>
    </xdr:from>
    <xdr:ext cx="405111" cy="259045"/>
    <xdr:sp macro="" textlink="">
      <xdr:nvSpPr>
        <xdr:cNvPr id="442" name="n_4mainValue【認定こども園・幼稚園・保育所】&#10;有形固定資産減価償却率">
          <a:extLst>
            <a:ext uri="{FF2B5EF4-FFF2-40B4-BE49-F238E27FC236}">
              <a16:creationId xmlns:a16="http://schemas.microsoft.com/office/drawing/2014/main" id="{28AA8EF6-01A1-4307-A494-6A0D59645849}"/>
            </a:ext>
          </a:extLst>
        </xdr:cNvPr>
        <xdr:cNvSpPr txBox="1"/>
      </xdr:nvSpPr>
      <xdr:spPr>
        <a:xfrm>
          <a:off x="12611744" y="6697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3" name="正方形/長方形 442">
          <a:extLst>
            <a:ext uri="{FF2B5EF4-FFF2-40B4-BE49-F238E27FC236}">
              <a16:creationId xmlns:a16="http://schemas.microsoft.com/office/drawing/2014/main" id="{B9E2DCFA-BB89-4498-895A-A4BC3D93225C}"/>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4" name="正方形/長方形 443">
          <a:extLst>
            <a:ext uri="{FF2B5EF4-FFF2-40B4-BE49-F238E27FC236}">
              <a16:creationId xmlns:a16="http://schemas.microsoft.com/office/drawing/2014/main" id="{4633E9CB-5376-4CDB-B155-E6733732DE56}"/>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45" name="正方形/長方形 444">
          <a:extLst>
            <a:ext uri="{FF2B5EF4-FFF2-40B4-BE49-F238E27FC236}">
              <a16:creationId xmlns:a16="http://schemas.microsoft.com/office/drawing/2014/main" id="{F1B9D7B1-8FB7-47D0-8440-1DD2B002C9FB}"/>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46" name="正方形/長方形 445">
          <a:extLst>
            <a:ext uri="{FF2B5EF4-FFF2-40B4-BE49-F238E27FC236}">
              <a16:creationId xmlns:a16="http://schemas.microsoft.com/office/drawing/2014/main" id="{8CB21301-2E92-4DE6-AD4F-1530B16FB876}"/>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47" name="正方形/長方形 446">
          <a:extLst>
            <a:ext uri="{FF2B5EF4-FFF2-40B4-BE49-F238E27FC236}">
              <a16:creationId xmlns:a16="http://schemas.microsoft.com/office/drawing/2014/main" id="{E4D06F4F-A572-4C2D-83E9-0613DDD2DAA6}"/>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48" name="正方形/長方形 447">
          <a:extLst>
            <a:ext uri="{FF2B5EF4-FFF2-40B4-BE49-F238E27FC236}">
              <a16:creationId xmlns:a16="http://schemas.microsoft.com/office/drawing/2014/main" id="{FCA155DC-C12A-455F-A933-2A50CED2BAD4}"/>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49" name="正方形/長方形 448">
          <a:extLst>
            <a:ext uri="{FF2B5EF4-FFF2-40B4-BE49-F238E27FC236}">
              <a16:creationId xmlns:a16="http://schemas.microsoft.com/office/drawing/2014/main" id="{75E22446-1B07-416C-9007-6112148AD496}"/>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0" name="正方形/長方形 449">
          <a:extLst>
            <a:ext uri="{FF2B5EF4-FFF2-40B4-BE49-F238E27FC236}">
              <a16:creationId xmlns:a16="http://schemas.microsoft.com/office/drawing/2014/main" id="{D81680EF-B737-49F7-901F-3442CBF78F89}"/>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1" name="テキスト ボックス 450">
          <a:extLst>
            <a:ext uri="{FF2B5EF4-FFF2-40B4-BE49-F238E27FC236}">
              <a16:creationId xmlns:a16="http://schemas.microsoft.com/office/drawing/2014/main" id="{CA004342-77AE-4E62-AA77-56FAEA723BC2}"/>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2" name="直線コネクタ 451">
          <a:extLst>
            <a:ext uri="{FF2B5EF4-FFF2-40B4-BE49-F238E27FC236}">
              <a16:creationId xmlns:a16="http://schemas.microsoft.com/office/drawing/2014/main" id="{50CAD634-9090-4472-9F6E-67E72A7C17FD}"/>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53" name="直線コネクタ 452">
          <a:extLst>
            <a:ext uri="{FF2B5EF4-FFF2-40B4-BE49-F238E27FC236}">
              <a16:creationId xmlns:a16="http://schemas.microsoft.com/office/drawing/2014/main" id="{4E31F301-CBF4-4EC2-84DC-D076CF3F8556}"/>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54" name="テキスト ボックス 453">
          <a:extLst>
            <a:ext uri="{FF2B5EF4-FFF2-40B4-BE49-F238E27FC236}">
              <a16:creationId xmlns:a16="http://schemas.microsoft.com/office/drawing/2014/main" id="{965C6960-5358-40FC-BC50-B8220722097F}"/>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55" name="直線コネクタ 454">
          <a:extLst>
            <a:ext uri="{FF2B5EF4-FFF2-40B4-BE49-F238E27FC236}">
              <a16:creationId xmlns:a16="http://schemas.microsoft.com/office/drawing/2014/main" id="{E57D8BED-C8D2-4E95-8843-327AB770AA69}"/>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56" name="テキスト ボックス 455">
          <a:extLst>
            <a:ext uri="{FF2B5EF4-FFF2-40B4-BE49-F238E27FC236}">
              <a16:creationId xmlns:a16="http://schemas.microsoft.com/office/drawing/2014/main" id="{FC3835D5-55DE-447C-AF44-05D88CCE46D1}"/>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57" name="直線コネクタ 456">
          <a:extLst>
            <a:ext uri="{FF2B5EF4-FFF2-40B4-BE49-F238E27FC236}">
              <a16:creationId xmlns:a16="http://schemas.microsoft.com/office/drawing/2014/main" id="{9860D586-AC41-4860-8F6B-78939B04630C}"/>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58" name="テキスト ボックス 457">
          <a:extLst>
            <a:ext uri="{FF2B5EF4-FFF2-40B4-BE49-F238E27FC236}">
              <a16:creationId xmlns:a16="http://schemas.microsoft.com/office/drawing/2014/main" id="{8B9FBA19-E18A-41F6-AC47-881E7F099CD2}"/>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59" name="直線コネクタ 458">
          <a:extLst>
            <a:ext uri="{FF2B5EF4-FFF2-40B4-BE49-F238E27FC236}">
              <a16:creationId xmlns:a16="http://schemas.microsoft.com/office/drawing/2014/main" id="{B2884BBB-182C-45A8-8B11-5ACD7260FBD9}"/>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60" name="テキスト ボックス 459">
          <a:extLst>
            <a:ext uri="{FF2B5EF4-FFF2-40B4-BE49-F238E27FC236}">
              <a16:creationId xmlns:a16="http://schemas.microsoft.com/office/drawing/2014/main" id="{C70520C5-7A11-4FB2-B553-AE5D1AF7F942}"/>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1" name="直線コネクタ 460">
          <a:extLst>
            <a:ext uri="{FF2B5EF4-FFF2-40B4-BE49-F238E27FC236}">
              <a16:creationId xmlns:a16="http://schemas.microsoft.com/office/drawing/2014/main" id="{CC40FA69-1F40-4664-B51D-654A8F1D7F96}"/>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2" name="テキスト ボックス 461">
          <a:extLst>
            <a:ext uri="{FF2B5EF4-FFF2-40B4-BE49-F238E27FC236}">
              <a16:creationId xmlns:a16="http://schemas.microsoft.com/office/drawing/2014/main" id="{331EB668-C0E6-4997-A30B-DC89FEF13FEB}"/>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3" name="【認定こども園・幼稚園・保育所】&#10;一人当たり面積グラフ枠">
          <a:extLst>
            <a:ext uri="{FF2B5EF4-FFF2-40B4-BE49-F238E27FC236}">
              <a16:creationId xmlns:a16="http://schemas.microsoft.com/office/drawing/2014/main" id="{7FD9E6DD-8821-43D6-9454-748E843D988F}"/>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14478</xdr:rowOff>
    </xdr:from>
    <xdr:to>
      <xdr:col>116</xdr:col>
      <xdr:colOff>62864</xdr:colOff>
      <xdr:row>41</xdr:row>
      <xdr:rowOff>92202</xdr:rowOff>
    </xdr:to>
    <xdr:cxnSp macro="">
      <xdr:nvCxnSpPr>
        <xdr:cNvPr id="464" name="直線コネクタ 463">
          <a:extLst>
            <a:ext uri="{FF2B5EF4-FFF2-40B4-BE49-F238E27FC236}">
              <a16:creationId xmlns:a16="http://schemas.microsoft.com/office/drawing/2014/main" id="{92BA16D1-0A2F-4212-BC65-F5D0BBFBBA15}"/>
            </a:ext>
          </a:extLst>
        </xdr:cNvPr>
        <xdr:cNvCxnSpPr/>
      </xdr:nvCxnSpPr>
      <xdr:spPr>
        <a:xfrm flipV="1">
          <a:off x="22160864" y="5672328"/>
          <a:ext cx="0" cy="14493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96029</xdr:rowOff>
    </xdr:from>
    <xdr:ext cx="469744" cy="259045"/>
    <xdr:sp macro="" textlink="">
      <xdr:nvSpPr>
        <xdr:cNvPr id="465" name="【認定こども園・幼稚園・保育所】&#10;一人当たり面積最小値テキスト">
          <a:extLst>
            <a:ext uri="{FF2B5EF4-FFF2-40B4-BE49-F238E27FC236}">
              <a16:creationId xmlns:a16="http://schemas.microsoft.com/office/drawing/2014/main" id="{8ABF79CE-0116-4C95-9464-DC53AC8236A1}"/>
            </a:ext>
          </a:extLst>
        </xdr:cNvPr>
        <xdr:cNvSpPr txBox="1"/>
      </xdr:nvSpPr>
      <xdr:spPr>
        <a:xfrm>
          <a:off x="22199600" y="7125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92202</xdr:rowOff>
    </xdr:from>
    <xdr:to>
      <xdr:col>116</xdr:col>
      <xdr:colOff>152400</xdr:colOff>
      <xdr:row>41</xdr:row>
      <xdr:rowOff>92202</xdr:rowOff>
    </xdr:to>
    <xdr:cxnSp macro="">
      <xdr:nvCxnSpPr>
        <xdr:cNvPr id="466" name="直線コネクタ 465">
          <a:extLst>
            <a:ext uri="{FF2B5EF4-FFF2-40B4-BE49-F238E27FC236}">
              <a16:creationId xmlns:a16="http://schemas.microsoft.com/office/drawing/2014/main" id="{E6D9F06B-7DE2-4088-8233-653F6FEDA9C9}"/>
            </a:ext>
          </a:extLst>
        </xdr:cNvPr>
        <xdr:cNvCxnSpPr/>
      </xdr:nvCxnSpPr>
      <xdr:spPr>
        <a:xfrm>
          <a:off x="22072600" y="7121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132605</xdr:rowOff>
    </xdr:from>
    <xdr:ext cx="469744" cy="259045"/>
    <xdr:sp macro="" textlink="">
      <xdr:nvSpPr>
        <xdr:cNvPr id="467" name="【認定こども園・幼稚園・保育所】&#10;一人当たり面積最大値テキスト">
          <a:extLst>
            <a:ext uri="{FF2B5EF4-FFF2-40B4-BE49-F238E27FC236}">
              <a16:creationId xmlns:a16="http://schemas.microsoft.com/office/drawing/2014/main" id="{F7D0D9B3-1737-4530-B79D-F9DEED09FD71}"/>
            </a:ext>
          </a:extLst>
        </xdr:cNvPr>
        <xdr:cNvSpPr txBox="1"/>
      </xdr:nvSpPr>
      <xdr:spPr>
        <a:xfrm>
          <a:off x="22199600" y="5447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14478</xdr:rowOff>
    </xdr:from>
    <xdr:to>
      <xdr:col>116</xdr:col>
      <xdr:colOff>152400</xdr:colOff>
      <xdr:row>33</xdr:row>
      <xdr:rowOff>14478</xdr:rowOff>
    </xdr:to>
    <xdr:cxnSp macro="">
      <xdr:nvCxnSpPr>
        <xdr:cNvPr id="468" name="直線コネクタ 467">
          <a:extLst>
            <a:ext uri="{FF2B5EF4-FFF2-40B4-BE49-F238E27FC236}">
              <a16:creationId xmlns:a16="http://schemas.microsoft.com/office/drawing/2014/main" id="{ED2A5E04-CB02-4AC8-A50D-AC6EAB035CAD}"/>
            </a:ext>
          </a:extLst>
        </xdr:cNvPr>
        <xdr:cNvCxnSpPr/>
      </xdr:nvCxnSpPr>
      <xdr:spPr>
        <a:xfrm>
          <a:off x="22072600" y="5672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88409</xdr:rowOff>
    </xdr:from>
    <xdr:ext cx="469744" cy="259045"/>
    <xdr:sp macro="" textlink="">
      <xdr:nvSpPr>
        <xdr:cNvPr id="469" name="【認定こども園・幼稚園・保育所】&#10;一人当たり面積平均値テキスト">
          <a:extLst>
            <a:ext uri="{FF2B5EF4-FFF2-40B4-BE49-F238E27FC236}">
              <a16:creationId xmlns:a16="http://schemas.microsoft.com/office/drawing/2014/main" id="{7152B5BE-548B-4336-B094-15C7B9410705}"/>
            </a:ext>
          </a:extLst>
        </xdr:cNvPr>
        <xdr:cNvSpPr txBox="1"/>
      </xdr:nvSpPr>
      <xdr:spPr>
        <a:xfrm>
          <a:off x="22199600" y="64320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109982</xdr:rowOff>
    </xdr:from>
    <xdr:to>
      <xdr:col>116</xdr:col>
      <xdr:colOff>114300</xdr:colOff>
      <xdr:row>38</xdr:row>
      <xdr:rowOff>40132</xdr:rowOff>
    </xdr:to>
    <xdr:sp macro="" textlink="">
      <xdr:nvSpPr>
        <xdr:cNvPr id="470" name="フローチャート: 判断 469">
          <a:extLst>
            <a:ext uri="{FF2B5EF4-FFF2-40B4-BE49-F238E27FC236}">
              <a16:creationId xmlns:a16="http://schemas.microsoft.com/office/drawing/2014/main" id="{6E1CB028-E717-4450-BDAE-C627B849645A}"/>
            </a:ext>
          </a:extLst>
        </xdr:cNvPr>
        <xdr:cNvSpPr/>
      </xdr:nvSpPr>
      <xdr:spPr>
        <a:xfrm>
          <a:off x="22110700" y="6453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37</xdr:row>
      <xdr:rowOff>68834</xdr:rowOff>
    </xdr:from>
    <xdr:to>
      <xdr:col>112</xdr:col>
      <xdr:colOff>38100</xdr:colOff>
      <xdr:row>37</xdr:row>
      <xdr:rowOff>170435</xdr:rowOff>
    </xdr:to>
    <xdr:sp macro="" textlink="">
      <xdr:nvSpPr>
        <xdr:cNvPr id="471" name="フローチャート: 判断 470">
          <a:extLst>
            <a:ext uri="{FF2B5EF4-FFF2-40B4-BE49-F238E27FC236}">
              <a16:creationId xmlns:a16="http://schemas.microsoft.com/office/drawing/2014/main" id="{054A1FBB-AA8E-4EB5-8B5D-2E66A4A660DD}"/>
            </a:ext>
          </a:extLst>
        </xdr:cNvPr>
        <xdr:cNvSpPr/>
      </xdr:nvSpPr>
      <xdr:spPr>
        <a:xfrm>
          <a:off x="21272500" y="641248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77978</xdr:rowOff>
    </xdr:from>
    <xdr:to>
      <xdr:col>107</xdr:col>
      <xdr:colOff>101600</xdr:colOff>
      <xdr:row>38</xdr:row>
      <xdr:rowOff>8128</xdr:rowOff>
    </xdr:to>
    <xdr:sp macro="" textlink="">
      <xdr:nvSpPr>
        <xdr:cNvPr id="472" name="フローチャート: 判断 471">
          <a:extLst>
            <a:ext uri="{FF2B5EF4-FFF2-40B4-BE49-F238E27FC236}">
              <a16:creationId xmlns:a16="http://schemas.microsoft.com/office/drawing/2014/main" id="{A68E3655-6FEC-4649-9DC4-67B4800B3F99}"/>
            </a:ext>
          </a:extLst>
        </xdr:cNvPr>
        <xdr:cNvSpPr/>
      </xdr:nvSpPr>
      <xdr:spPr>
        <a:xfrm>
          <a:off x="20383500" y="6421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37</xdr:row>
      <xdr:rowOff>73406</xdr:rowOff>
    </xdr:from>
    <xdr:to>
      <xdr:col>102</xdr:col>
      <xdr:colOff>165100</xdr:colOff>
      <xdr:row>38</xdr:row>
      <xdr:rowOff>3556</xdr:rowOff>
    </xdr:to>
    <xdr:sp macro="" textlink="">
      <xdr:nvSpPr>
        <xdr:cNvPr id="473" name="フローチャート: 判断 472">
          <a:extLst>
            <a:ext uri="{FF2B5EF4-FFF2-40B4-BE49-F238E27FC236}">
              <a16:creationId xmlns:a16="http://schemas.microsoft.com/office/drawing/2014/main" id="{0FC44E73-1BBD-4BF1-ADAB-A3816979450E}"/>
            </a:ext>
          </a:extLst>
        </xdr:cNvPr>
        <xdr:cNvSpPr/>
      </xdr:nvSpPr>
      <xdr:spPr>
        <a:xfrm>
          <a:off x="19494500" y="6417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37</xdr:row>
      <xdr:rowOff>96266</xdr:rowOff>
    </xdr:from>
    <xdr:to>
      <xdr:col>98</xdr:col>
      <xdr:colOff>38100</xdr:colOff>
      <xdr:row>38</xdr:row>
      <xdr:rowOff>26415</xdr:rowOff>
    </xdr:to>
    <xdr:sp macro="" textlink="">
      <xdr:nvSpPr>
        <xdr:cNvPr id="474" name="フローチャート: 判断 473">
          <a:extLst>
            <a:ext uri="{FF2B5EF4-FFF2-40B4-BE49-F238E27FC236}">
              <a16:creationId xmlns:a16="http://schemas.microsoft.com/office/drawing/2014/main" id="{D1621346-C816-4F97-A4C9-058DD561E509}"/>
            </a:ext>
          </a:extLst>
        </xdr:cNvPr>
        <xdr:cNvSpPr/>
      </xdr:nvSpPr>
      <xdr:spPr>
        <a:xfrm>
          <a:off x="18605500" y="643991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75" name="テキスト ボックス 474">
          <a:extLst>
            <a:ext uri="{FF2B5EF4-FFF2-40B4-BE49-F238E27FC236}">
              <a16:creationId xmlns:a16="http://schemas.microsoft.com/office/drawing/2014/main" id="{94B33C7B-8BBE-4B87-A0A5-549F69309701}"/>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76" name="テキスト ボックス 475">
          <a:extLst>
            <a:ext uri="{FF2B5EF4-FFF2-40B4-BE49-F238E27FC236}">
              <a16:creationId xmlns:a16="http://schemas.microsoft.com/office/drawing/2014/main" id="{4493DFFD-7D64-4E6F-BFF6-E018ACA74A47}"/>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77" name="テキスト ボックス 476">
          <a:extLst>
            <a:ext uri="{FF2B5EF4-FFF2-40B4-BE49-F238E27FC236}">
              <a16:creationId xmlns:a16="http://schemas.microsoft.com/office/drawing/2014/main" id="{DA9E445F-9AFB-4CBD-BEEE-104EA59330D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78" name="テキスト ボックス 477">
          <a:extLst>
            <a:ext uri="{FF2B5EF4-FFF2-40B4-BE49-F238E27FC236}">
              <a16:creationId xmlns:a16="http://schemas.microsoft.com/office/drawing/2014/main" id="{C1BAEAEB-6E16-4967-8DB1-08BC32CA1E4B}"/>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79" name="テキスト ボックス 478">
          <a:extLst>
            <a:ext uri="{FF2B5EF4-FFF2-40B4-BE49-F238E27FC236}">
              <a16:creationId xmlns:a16="http://schemas.microsoft.com/office/drawing/2014/main" id="{F46270B8-1E97-47F4-A120-78791192C73F}"/>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40</xdr:row>
      <xdr:rowOff>34544</xdr:rowOff>
    </xdr:from>
    <xdr:to>
      <xdr:col>107</xdr:col>
      <xdr:colOff>101600</xdr:colOff>
      <xdr:row>40</xdr:row>
      <xdr:rowOff>136144</xdr:rowOff>
    </xdr:to>
    <xdr:sp macro="" textlink="">
      <xdr:nvSpPr>
        <xdr:cNvPr id="480" name="楕円 479">
          <a:extLst>
            <a:ext uri="{FF2B5EF4-FFF2-40B4-BE49-F238E27FC236}">
              <a16:creationId xmlns:a16="http://schemas.microsoft.com/office/drawing/2014/main" id="{20258205-112E-429E-A7C1-B736BE6C465F}"/>
            </a:ext>
          </a:extLst>
        </xdr:cNvPr>
        <xdr:cNvSpPr/>
      </xdr:nvSpPr>
      <xdr:spPr>
        <a:xfrm>
          <a:off x="20383500" y="6892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55118</xdr:rowOff>
    </xdr:from>
    <xdr:to>
      <xdr:col>102</xdr:col>
      <xdr:colOff>165100</xdr:colOff>
      <xdr:row>39</xdr:row>
      <xdr:rowOff>156718</xdr:rowOff>
    </xdr:to>
    <xdr:sp macro="" textlink="">
      <xdr:nvSpPr>
        <xdr:cNvPr id="481" name="楕円 480">
          <a:extLst>
            <a:ext uri="{FF2B5EF4-FFF2-40B4-BE49-F238E27FC236}">
              <a16:creationId xmlns:a16="http://schemas.microsoft.com/office/drawing/2014/main" id="{723E0712-2EBC-43A5-BEF8-D6BC5B0C2236}"/>
            </a:ext>
          </a:extLst>
        </xdr:cNvPr>
        <xdr:cNvSpPr/>
      </xdr:nvSpPr>
      <xdr:spPr>
        <a:xfrm>
          <a:off x="19494500" y="6741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105918</xdr:rowOff>
    </xdr:from>
    <xdr:to>
      <xdr:col>107</xdr:col>
      <xdr:colOff>50800</xdr:colOff>
      <xdr:row>40</xdr:row>
      <xdr:rowOff>85344</xdr:rowOff>
    </xdr:to>
    <xdr:cxnSp macro="">
      <xdr:nvCxnSpPr>
        <xdr:cNvPr id="482" name="直線コネクタ 481">
          <a:extLst>
            <a:ext uri="{FF2B5EF4-FFF2-40B4-BE49-F238E27FC236}">
              <a16:creationId xmlns:a16="http://schemas.microsoft.com/office/drawing/2014/main" id="{DD26488C-77B0-4909-A0B7-C84F0AD67A13}"/>
            </a:ext>
          </a:extLst>
        </xdr:cNvPr>
        <xdr:cNvCxnSpPr/>
      </xdr:nvCxnSpPr>
      <xdr:spPr>
        <a:xfrm>
          <a:off x="19545300" y="6792468"/>
          <a:ext cx="889000" cy="150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59690</xdr:rowOff>
    </xdr:from>
    <xdr:to>
      <xdr:col>98</xdr:col>
      <xdr:colOff>38100</xdr:colOff>
      <xdr:row>39</xdr:row>
      <xdr:rowOff>161290</xdr:rowOff>
    </xdr:to>
    <xdr:sp macro="" textlink="">
      <xdr:nvSpPr>
        <xdr:cNvPr id="483" name="楕円 482">
          <a:extLst>
            <a:ext uri="{FF2B5EF4-FFF2-40B4-BE49-F238E27FC236}">
              <a16:creationId xmlns:a16="http://schemas.microsoft.com/office/drawing/2014/main" id="{BB6AD94F-CD53-4747-8C40-673799E94ACA}"/>
            </a:ext>
          </a:extLst>
        </xdr:cNvPr>
        <xdr:cNvSpPr/>
      </xdr:nvSpPr>
      <xdr:spPr>
        <a:xfrm>
          <a:off x="18605500" y="674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105918</xdr:rowOff>
    </xdr:from>
    <xdr:to>
      <xdr:col>102</xdr:col>
      <xdr:colOff>114300</xdr:colOff>
      <xdr:row>39</xdr:row>
      <xdr:rowOff>110490</xdr:rowOff>
    </xdr:to>
    <xdr:cxnSp macro="">
      <xdr:nvCxnSpPr>
        <xdr:cNvPr id="484" name="直線コネクタ 483">
          <a:extLst>
            <a:ext uri="{FF2B5EF4-FFF2-40B4-BE49-F238E27FC236}">
              <a16:creationId xmlns:a16="http://schemas.microsoft.com/office/drawing/2014/main" id="{87E48A4F-5BF0-4015-9589-4C1E2BC31E82}"/>
            </a:ext>
          </a:extLst>
        </xdr:cNvPr>
        <xdr:cNvCxnSpPr/>
      </xdr:nvCxnSpPr>
      <xdr:spPr>
        <a:xfrm flipV="1">
          <a:off x="18656300" y="679246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36</xdr:row>
      <xdr:rowOff>15511</xdr:rowOff>
    </xdr:from>
    <xdr:ext cx="469744" cy="259045"/>
    <xdr:sp macro="" textlink="">
      <xdr:nvSpPr>
        <xdr:cNvPr id="485" name="n_1aveValue【認定こども園・幼稚園・保育所】&#10;一人当たり面積">
          <a:extLst>
            <a:ext uri="{FF2B5EF4-FFF2-40B4-BE49-F238E27FC236}">
              <a16:creationId xmlns:a16="http://schemas.microsoft.com/office/drawing/2014/main" id="{905BCFB6-4453-4414-8C2C-64DCA773A7FF}"/>
            </a:ext>
          </a:extLst>
        </xdr:cNvPr>
        <xdr:cNvSpPr txBox="1"/>
      </xdr:nvSpPr>
      <xdr:spPr>
        <a:xfrm>
          <a:off x="21075727" y="6187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24655</xdr:rowOff>
    </xdr:from>
    <xdr:ext cx="469744" cy="259045"/>
    <xdr:sp macro="" textlink="">
      <xdr:nvSpPr>
        <xdr:cNvPr id="486" name="n_2aveValue【認定こども園・幼稚園・保育所】&#10;一人当たり面積">
          <a:extLst>
            <a:ext uri="{FF2B5EF4-FFF2-40B4-BE49-F238E27FC236}">
              <a16:creationId xmlns:a16="http://schemas.microsoft.com/office/drawing/2014/main" id="{004DB105-198B-478A-9855-DB730F21071E}"/>
            </a:ext>
          </a:extLst>
        </xdr:cNvPr>
        <xdr:cNvSpPr txBox="1"/>
      </xdr:nvSpPr>
      <xdr:spPr>
        <a:xfrm>
          <a:off x="20199427" y="6196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20083</xdr:rowOff>
    </xdr:from>
    <xdr:ext cx="469744" cy="259045"/>
    <xdr:sp macro="" textlink="">
      <xdr:nvSpPr>
        <xdr:cNvPr id="487" name="n_3aveValue【認定こども園・幼稚園・保育所】&#10;一人当たり面積">
          <a:extLst>
            <a:ext uri="{FF2B5EF4-FFF2-40B4-BE49-F238E27FC236}">
              <a16:creationId xmlns:a16="http://schemas.microsoft.com/office/drawing/2014/main" id="{B3C8C828-5C3A-4ACD-9142-A817348A4CDD}"/>
            </a:ext>
          </a:extLst>
        </xdr:cNvPr>
        <xdr:cNvSpPr txBox="1"/>
      </xdr:nvSpPr>
      <xdr:spPr>
        <a:xfrm>
          <a:off x="19310427" y="6192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42943</xdr:rowOff>
    </xdr:from>
    <xdr:ext cx="469744" cy="259045"/>
    <xdr:sp macro="" textlink="">
      <xdr:nvSpPr>
        <xdr:cNvPr id="488" name="n_4aveValue【認定こども園・幼稚園・保育所】&#10;一人当たり面積">
          <a:extLst>
            <a:ext uri="{FF2B5EF4-FFF2-40B4-BE49-F238E27FC236}">
              <a16:creationId xmlns:a16="http://schemas.microsoft.com/office/drawing/2014/main" id="{60A14EDB-DC04-48B5-AFED-76902EB17A7D}"/>
            </a:ext>
          </a:extLst>
        </xdr:cNvPr>
        <xdr:cNvSpPr txBox="1"/>
      </xdr:nvSpPr>
      <xdr:spPr>
        <a:xfrm>
          <a:off x="18421427" y="6215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127271</xdr:rowOff>
    </xdr:from>
    <xdr:ext cx="469744" cy="259045"/>
    <xdr:sp macro="" textlink="">
      <xdr:nvSpPr>
        <xdr:cNvPr id="489" name="n_2mainValue【認定こども園・幼稚園・保育所】&#10;一人当たり面積">
          <a:extLst>
            <a:ext uri="{FF2B5EF4-FFF2-40B4-BE49-F238E27FC236}">
              <a16:creationId xmlns:a16="http://schemas.microsoft.com/office/drawing/2014/main" id="{2E4B9974-3D14-445F-843D-3E360C23783F}"/>
            </a:ext>
          </a:extLst>
        </xdr:cNvPr>
        <xdr:cNvSpPr txBox="1"/>
      </xdr:nvSpPr>
      <xdr:spPr>
        <a:xfrm>
          <a:off x="20199427" y="6985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147845</xdr:rowOff>
    </xdr:from>
    <xdr:ext cx="469744" cy="259045"/>
    <xdr:sp macro="" textlink="">
      <xdr:nvSpPr>
        <xdr:cNvPr id="490" name="n_3mainValue【認定こども園・幼稚園・保育所】&#10;一人当たり面積">
          <a:extLst>
            <a:ext uri="{FF2B5EF4-FFF2-40B4-BE49-F238E27FC236}">
              <a16:creationId xmlns:a16="http://schemas.microsoft.com/office/drawing/2014/main" id="{E048B637-E93B-4619-A195-D76F1E2F6049}"/>
            </a:ext>
          </a:extLst>
        </xdr:cNvPr>
        <xdr:cNvSpPr txBox="1"/>
      </xdr:nvSpPr>
      <xdr:spPr>
        <a:xfrm>
          <a:off x="19310427" y="6834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152417</xdr:rowOff>
    </xdr:from>
    <xdr:ext cx="469744" cy="259045"/>
    <xdr:sp macro="" textlink="">
      <xdr:nvSpPr>
        <xdr:cNvPr id="491" name="n_4mainValue【認定こども園・幼稚園・保育所】&#10;一人当たり面積">
          <a:extLst>
            <a:ext uri="{FF2B5EF4-FFF2-40B4-BE49-F238E27FC236}">
              <a16:creationId xmlns:a16="http://schemas.microsoft.com/office/drawing/2014/main" id="{0B2E67CB-5B87-42A2-AF2C-A1B2094622C9}"/>
            </a:ext>
          </a:extLst>
        </xdr:cNvPr>
        <xdr:cNvSpPr txBox="1"/>
      </xdr:nvSpPr>
      <xdr:spPr>
        <a:xfrm>
          <a:off x="18421427" y="683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92" name="正方形/長方形 491">
          <a:extLst>
            <a:ext uri="{FF2B5EF4-FFF2-40B4-BE49-F238E27FC236}">
              <a16:creationId xmlns:a16="http://schemas.microsoft.com/office/drawing/2014/main" id="{B625F325-E757-47C4-A539-CCF3D10AD9F9}"/>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93" name="正方形/長方形 492">
          <a:extLst>
            <a:ext uri="{FF2B5EF4-FFF2-40B4-BE49-F238E27FC236}">
              <a16:creationId xmlns:a16="http://schemas.microsoft.com/office/drawing/2014/main" id="{E8B32AC0-6EBF-45A0-8845-1269C02D42E8}"/>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94" name="正方形/長方形 493">
          <a:extLst>
            <a:ext uri="{FF2B5EF4-FFF2-40B4-BE49-F238E27FC236}">
              <a16:creationId xmlns:a16="http://schemas.microsoft.com/office/drawing/2014/main" id="{2D7C0B01-0116-4560-BF2C-3A0A90DB8302}"/>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95" name="正方形/長方形 494">
          <a:extLst>
            <a:ext uri="{FF2B5EF4-FFF2-40B4-BE49-F238E27FC236}">
              <a16:creationId xmlns:a16="http://schemas.microsoft.com/office/drawing/2014/main" id="{1E8FD687-75C8-42C3-9407-7972D57F11FE}"/>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96" name="正方形/長方形 495">
          <a:extLst>
            <a:ext uri="{FF2B5EF4-FFF2-40B4-BE49-F238E27FC236}">
              <a16:creationId xmlns:a16="http://schemas.microsoft.com/office/drawing/2014/main" id="{892544D3-7E0F-4AD8-97BC-B35043593AC3}"/>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97" name="正方形/長方形 496">
          <a:extLst>
            <a:ext uri="{FF2B5EF4-FFF2-40B4-BE49-F238E27FC236}">
              <a16:creationId xmlns:a16="http://schemas.microsoft.com/office/drawing/2014/main" id="{86F14C23-C70C-4EAA-902A-B8C4A1BC4226}"/>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98" name="正方形/長方形 497">
          <a:extLst>
            <a:ext uri="{FF2B5EF4-FFF2-40B4-BE49-F238E27FC236}">
              <a16:creationId xmlns:a16="http://schemas.microsoft.com/office/drawing/2014/main" id="{E88EA874-C38C-4BB9-84F5-7286A7FA70E9}"/>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99" name="正方形/長方形 498">
          <a:extLst>
            <a:ext uri="{FF2B5EF4-FFF2-40B4-BE49-F238E27FC236}">
              <a16:creationId xmlns:a16="http://schemas.microsoft.com/office/drawing/2014/main" id="{ED2832AC-4D21-4C19-88C8-6351E5CD066F}"/>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00" name="テキスト ボックス 499">
          <a:extLst>
            <a:ext uri="{FF2B5EF4-FFF2-40B4-BE49-F238E27FC236}">
              <a16:creationId xmlns:a16="http://schemas.microsoft.com/office/drawing/2014/main" id="{88545089-2C15-4B3C-8F3F-CC3404D2BDB2}"/>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01" name="直線コネクタ 500">
          <a:extLst>
            <a:ext uri="{FF2B5EF4-FFF2-40B4-BE49-F238E27FC236}">
              <a16:creationId xmlns:a16="http://schemas.microsoft.com/office/drawing/2014/main" id="{228CD768-92AF-407C-80BB-B5CA2EA42973}"/>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02" name="テキスト ボックス 501">
          <a:extLst>
            <a:ext uri="{FF2B5EF4-FFF2-40B4-BE49-F238E27FC236}">
              <a16:creationId xmlns:a16="http://schemas.microsoft.com/office/drawing/2014/main" id="{64B2FC21-453E-4B68-BD6C-E043815AD337}"/>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03" name="直線コネクタ 502">
          <a:extLst>
            <a:ext uri="{FF2B5EF4-FFF2-40B4-BE49-F238E27FC236}">
              <a16:creationId xmlns:a16="http://schemas.microsoft.com/office/drawing/2014/main" id="{27F3A152-A777-4DDF-91C2-48BDBEB27193}"/>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504" name="テキスト ボックス 503">
          <a:extLst>
            <a:ext uri="{FF2B5EF4-FFF2-40B4-BE49-F238E27FC236}">
              <a16:creationId xmlns:a16="http://schemas.microsoft.com/office/drawing/2014/main" id="{5306E2C5-FDDF-45DA-9B82-6AB1F78083D7}"/>
            </a:ext>
          </a:extLst>
        </xdr:cNvPr>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05" name="直線コネクタ 504">
          <a:extLst>
            <a:ext uri="{FF2B5EF4-FFF2-40B4-BE49-F238E27FC236}">
              <a16:creationId xmlns:a16="http://schemas.microsoft.com/office/drawing/2014/main" id="{CB13C1F6-2307-44BA-8AFF-892DF12EBC14}"/>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06" name="テキスト ボックス 505">
          <a:extLst>
            <a:ext uri="{FF2B5EF4-FFF2-40B4-BE49-F238E27FC236}">
              <a16:creationId xmlns:a16="http://schemas.microsoft.com/office/drawing/2014/main" id="{8E019FBE-7336-40F2-931D-8A73D5F94B94}"/>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07" name="直線コネクタ 506">
          <a:extLst>
            <a:ext uri="{FF2B5EF4-FFF2-40B4-BE49-F238E27FC236}">
              <a16:creationId xmlns:a16="http://schemas.microsoft.com/office/drawing/2014/main" id="{E4DBA82A-F767-46C1-980D-80083A759CC5}"/>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08" name="テキスト ボックス 507">
          <a:extLst>
            <a:ext uri="{FF2B5EF4-FFF2-40B4-BE49-F238E27FC236}">
              <a16:creationId xmlns:a16="http://schemas.microsoft.com/office/drawing/2014/main" id="{9C12DBC0-F4CE-48A5-ABA8-3F0B5D0718B6}"/>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09" name="直線コネクタ 508">
          <a:extLst>
            <a:ext uri="{FF2B5EF4-FFF2-40B4-BE49-F238E27FC236}">
              <a16:creationId xmlns:a16="http://schemas.microsoft.com/office/drawing/2014/main" id="{9EC50E94-E853-4C27-A24F-2990E365B3E9}"/>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10" name="テキスト ボックス 509">
          <a:extLst>
            <a:ext uri="{FF2B5EF4-FFF2-40B4-BE49-F238E27FC236}">
              <a16:creationId xmlns:a16="http://schemas.microsoft.com/office/drawing/2014/main" id="{65FA2113-7F5F-4D44-BF4C-D0007F316101}"/>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11" name="直線コネクタ 510">
          <a:extLst>
            <a:ext uri="{FF2B5EF4-FFF2-40B4-BE49-F238E27FC236}">
              <a16:creationId xmlns:a16="http://schemas.microsoft.com/office/drawing/2014/main" id="{0CBDB531-44F2-4566-AE78-2F6204628D76}"/>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12" name="テキスト ボックス 511">
          <a:extLst>
            <a:ext uri="{FF2B5EF4-FFF2-40B4-BE49-F238E27FC236}">
              <a16:creationId xmlns:a16="http://schemas.microsoft.com/office/drawing/2014/main" id="{4043E188-5194-48B1-AC1E-B8CC40A2DC22}"/>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13" name="直線コネクタ 512">
          <a:extLst>
            <a:ext uri="{FF2B5EF4-FFF2-40B4-BE49-F238E27FC236}">
              <a16:creationId xmlns:a16="http://schemas.microsoft.com/office/drawing/2014/main" id="{DF26362D-30A8-4E3A-9FEC-AC2AC777716A}"/>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514" name="テキスト ボックス 513">
          <a:extLst>
            <a:ext uri="{FF2B5EF4-FFF2-40B4-BE49-F238E27FC236}">
              <a16:creationId xmlns:a16="http://schemas.microsoft.com/office/drawing/2014/main" id="{ECA24151-8C3E-435B-8C73-9DB591CC21F7}"/>
            </a:ext>
          </a:extLst>
        </xdr:cNvPr>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15" name="直線コネクタ 514">
          <a:extLst>
            <a:ext uri="{FF2B5EF4-FFF2-40B4-BE49-F238E27FC236}">
              <a16:creationId xmlns:a16="http://schemas.microsoft.com/office/drawing/2014/main" id="{D73A18BD-8D00-4852-B43C-71809280A451}"/>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16" name="テキスト ボックス 515">
          <a:extLst>
            <a:ext uri="{FF2B5EF4-FFF2-40B4-BE49-F238E27FC236}">
              <a16:creationId xmlns:a16="http://schemas.microsoft.com/office/drawing/2014/main" id="{F4B98FBB-8E9B-40AE-A5FB-EE8C853C2528}"/>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17" name="【学校施設】&#10;有形固定資産減価償却率グラフ枠">
          <a:extLst>
            <a:ext uri="{FF2B5EF4-FFF2-40B4-BE49-F238E27FC236}">
              <a16:creationId xmlns:a16="http://schemas.microsoft.com/office/drawing/2014/main" id="{41A15CFE-2D3E-4970-8EF0-5DFF9AD1D059}"/>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58783</xdr:rowOff>
    </xdr:from>
    <xdr:to>
      <xdr:col>85</xdr:col>
      <xdr:colOff>126364</xdr:colOff>
      <xdr:row>64</xdr:row>
      <xdr:rowOff>156754</xdr:rowOff>
    </xdr:to>
    <xdr:cxnSp macro="">
      <xdr:nvCxnSpPr>
        <xdr:cNvPr id="518" name="直線コネクタ 517">
          <a:extLst>
            <a:ext uri="{FF2B5EF4-FFF2-40B4-BE49-F238E27FC236}">
              <a16:creationId xmlns:a16="http://schemas.microsoft.com/office/drawing/2014/main" id="{F026908E-1FED-47D2-B75F-93E9FEED9D2C}"/>
            </a:ext>
          </a:extLst>
        </xdr:cNvPr>
        <xdr:cNvCxnSpPr/>
      </xdr:nvCxnSpPr>
      <xdr:spPr>
        <a:xfrm flipV="1">
          <a:off x="16318864" y="9659983"/>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160581</xdr:rowOff>
    </xdr:from>
    <xdr:ext cx="405111" cy="259045"/>
    <xdr:sp macro="" textlink="">
      <xdr:nvSpPr>
        <xdr:cNvPr id="519" name="【学校施設】&#10;有形固定資産減価償却率最小値テキスト">
          <a:extLst>
            <a:ext uri="{FF2B5EF4-FFF2-40B4-BE49-F238E27FC236}">
              <a16:creationId xmlns:a16="http://schemas.microsoft.com/office/drawing/2014/main" id="{285B288B-4C02-4177-8808-7F1B97BFE6E5}"/>
            </a:ext>
          </a:extLst>
        </xdr:cNvPr>
        <xdr:cNvSpPr txBox="1"/>
      </xdr:nvSpPr>
      <xdr:spPr>
        <a:xfrm>
          <a:off x="16357600" y="111333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156754</xdr:rowOff>
    </xdr:from>
    <xdr:to>
      <xdr:col>86</xdr:col>
      <xdr:colOff>25400</xdr:colOff>
      <xdr:row>64</xdr:row>
      <xdr:rowOff>156754</xdr:rowOff>
    </xdr:to>
    <xdr:cxnSp macro="">
      <xdr:nvCxnSpPr>
        <xdr:cNvPr id="520" name="直線コネクタ 519">
          <a:extLst>
            <a:ext uri="{FF2B5EF4-FFF2-40B4-BE49-F238E27FC236}">
              <a16:creationId xmlns:a16="http://schemas.microsoft.com/office/drawing/2014/main" id="{026E7DDD-9577-456A-B6BF-43A9C1580ED6}"/>
            </a:ext>
          </a:extLst>
        </xdr:cNvPr>
        <xdr:cNvCxnSpPr/>
      </xdr:nvCxnSpPr>
      <xdr:spPr>
        <a:xfrm>
          <a:off x="16230600" y="11129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5460</xdr:rowOff>
    </xdr:from>
    <xdr:ext cx="405111" cy="259045"/>
    <xdr:sp macro="" textlink="">
      <xdr:nvSpPr>
        <xdr:cNvPr id="521" name="【学校施設】&#10;有形固定資産減価償却率最大値テキスト">
          <a:extLst>
            <a:ext uri="{FF2B5EF4-FFF2-40B4-BE49-F238E27FC236}">
              <a16:creationId xmlns:a16="http://schemas.microsoft.com/office/drawing/2014/main" id="{EA276CF5-4521-4EF4-AD22-24EB1416F6EF}"/>
            </a:ext>
          </a:extLst>
        </xdr:cNvPr>
        <xdr:cNvSpPr txBox="1"/>
      </xdr:nvSpPr>
      <xdr:spPr>
        <a:xfrm>
          <a:off x="16357600" y="94352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58783</xdr:rowOff>
    </xdr:from>
    <xdr:to>
      <xdr:col>86</xdr:col>
      <xdr:colOff>25400</xdr:colOff>
      <xdr:row>56</xdr:row>
      <xdr:rowOff>58783</xdr:rowOff>
    </xdr:to>
    <xdr:cxnSp macro="">
      <xdr:nvCxnSpPr>
        <xdr:cNvPr id="522" name="直線コネクタ 521">
          <a:extLst>
            <a:ext uri="{FF2B5EF4-FFF2-40B4-BE49-F238E27FC236}">
              <a16:creationId xmlns:a16="http://schemas.microsoft.com/office/drawing/2014/main" id="{458CC987-FF78-441E-B096-FBEC08E3C823}"/>
            </a:ext>
          </a:extLst>
        </xdr:cNvPr>
        <xdr:cNvCxnSpPr/>
      </xdr:nvCxnSpPr>
      <xdr:spPr>
        <a:xfrm>
          <a:off x="16230600" y="96599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121937</xdr:rowOff>
    </xdr:from>
    <xdr:ext cx="405111" cy="259045"/>
    <xdr:sp macro="" textlink="">
      <xdr:nvSpPr>
        <xdr:cNvPr id="523" name="【学校施設】&#10;有形固定資産減価償却率平均値テキスト">
          <a:extLst>
            <a:ext uri="{FF2B5EF4-FFF2-40B4-BE49-F238E27FC236}">
              <a16:creationId xmlns:a16="http://schemas.microsoft.com/office/drawing/2014/main" id="{A6CAB941-63BF-48F3-9751-63790B633274}"/>
            </a:ext>
          </a:extLst>
        </xdr:cNvPr>
        <xdr:cNvSpPr txBox="1"/>
      </xdr:nvSpPr>
      <xdr:spPr>
        <a:xfrm>
          <a:off x="16357600" y="102374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143510</xdr:rowOff>
    </xdr:from>
    <xdr:to>
      <xdr:col>85</xdr:col>
      <xdr:colOff>177800</xdr:colOff>
      <xdr:row>60</xdr:row>
      <xdr:rowOff>73660</xdr:rowOff>
    </xdr:to>
    <xdr:sp macro="" textlink="">
      <xdr:nvSpPr>
        <xdr:cNvPr id="524" name="フローチャート: 判断 523">
          <a:extLst>
            <a:ext uri="{FF2B5EF4-FFF2-40B4-BE49-F238E27FC236}">
              <a16:creationId xmlns:a16="http://schemas.microsoft.com/office/drawing/2014/main" id="{6E1C326E-1DF0-4172-910E-D63A41311365}"/>
            </a:ext>
          </a:extLst>
        </xdr:cNvPr>
        <xdr:cNvSpPr/>
      </xdr:nvSpPr>
      <xdr:spPr>
        <a:xfrm>
          <a:off x="16268700" y="1025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104322</xdr:rowOff>
    </xdr:from>
    <xdr:to>
      <xdr:col>81</xdr:col>
      <xdr:colOff>101600</xdr:colOff>
      <xdr:row>60</xdr:row>
      <xdr:rowOff>34472</xdr:rowOff>
    </xdr:to>
    <xdr:sp macro="" textlink="">
      <xdr:nvSpPr>
        <xdr:cNvPr id="525" name="フローチャート: 判断 524">
          <a:extLst>
            <a:ext uri="{FF2B5EF4-FFF2-40B4-BE49-F238E27FC236}">
              <a16:creationId xmlns:a16="http://schemas.microsoft.com/office/drawing/2014/main" id="{A0A37011-8EB8-4AAB-8C64-731DE6359843}"/>
            </a:ext>
          </a:extLst>
        </xdr:cNvPr>
        <xdr:cNvSpPr/>
      </xdr:nvSpPr>
      <xdr:spPr>
        <a:xfrm>
          <a:off x="15430500" y="10219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84727</xdr:rowOff>
    </xdr:from>
    <xdr:to>
      <xdr:col>76</xdr:col>
      <xdr:colOff>165100</xdr:colOff>
      <xdr:row>60</xdr:row>
      <xdr:rowOff>14877</xdr:rowOff>
    </xdr:to>
    <xdr:sp macro="" textlink="">
      <xdr:nvSpPr>
        <xdr:cNvPr id="526" name="フローチャート: 判断 525">
          <a:extLst>
            <a:ext uri="{FF2B5EF4-FFF2-40B4-BE49-F238E27FC236}">
              <a16:creationId xmlns:a16="http://schemas.microsoft.com/office/drawing/2014/main" id="{B455C796-F653-404D-AA3F-CEBA6E7EE9B3}"/>
            </a:ext>
          </a:extLst>
        </xdr:cNvPr>
        <xdr:cNvSpPr/>
      </xdr:nvSpPr>
      <xdr:spPr>
        <a:xfrm>
          <a:off x="14541500" y="1020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65133</xdr:rowOff>
    </xdr:from>
    <xdr:to>
      <xdr:col>72</xdr:col>
      <xdr:colOff>38100</xdr:colOff>
      <xdr:row>59</xdr:row>
      <xdr:rowOff>166733</xdr:rowOff>
    </xdr:to>
    <xdr:sp macro="" textlink="">
      <xdr:nvSpPr>
        <xdr:cNvPr id="527" name="フローチャート: 判断 526">
          <a:extLst>
            <a:ext uri="{FF2B5EF4-FFF2-40B4-BE49-F238E27FC236}">
              <a16:creationId xmlns:a16="http://schemas.microsoft.com/office/drawing/2014/main" id="{01645E81-1ACF-4643-B1A5-A60631ED7062}"/>
            </a:ext>
          </a:extLst>
        </xdr:cNvPr>
        <xdr:cNvSpPr/>
      </xdr:nvSpPr>
      <xdr:spPr>
        <a:xfrm>
          <a:off x="13652500" y="1018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35741</xdr:rowOff>
    </xdr:from>
    <xdr:to>
      <xdr:col>67</xdr:col>
      <xdr:colOff>101600</xdr:colOff>
      <xdr:row>59</xdr:row>
      <xdr:rowOff>137341</xdr:rowOff>
    </xdr:to>
    <xdr:sp macro="" textlink="">
      <xdr:nvSpPr>
        <xdr:cNvPr id="528" name="フローチャート: 判断 527">
          <a:extLst>
            <a:ext uri="{FF2B5EF4-FFF2-40B4-BE49-F238E27FC236}">
              <a16:creationId xmlns:a16="http://schemas.microsoft.com/office/drawing/2014/main" id="{90FFF226-039D-42BF-9DEA-D716B144DB49}"/>
            </a:ext>
          </a:extLst>
        </xdr:cNvPr>
        <xdr:cNvSpPr/>
      </xdr:nvSpPr>
      <xdr:spPr>
        <a:xfrm>
          <a:off x="12763500" y="10151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29" name="テキスト ボックス 528">
          <a:extLst>
            <a:ext uri="{FF2B5EF4-FFF2-40B4-BE49-F238E27FC236}">
              <a16:creationId xmlns:a16="http://schemas.microsoft.com/office/drawing/2014/main" id="{8EB75928-AAFF-4155-B6EF-6D90D1A9A3B1}"/>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30" name="テキスト ボックス 529">
          <a:extLst>
            <a:ext uri="{FF2B5EF4-FFF2-40B4-BE49-F238E27FC236}">
              <a16:creationId xmlns:a16="http://schemas.microsoft.com/office/drawing/2014/main" id="{5A6B5775-ED8F-4900-AF10-747ED59349E6}"/>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31" name="テキスト ボックス 530">
          <a:extLst>
            <a:ext uri="{FF2B5EF4-FFF2-40B4-BE49-F238E27FC236}">
              <a16:creationId xmlns:a16="http://schemas.microsoft.com/office/drawing/2014/main" id="{FED2E8BB-F3BA-4F10-AD57-9D42840C911F}"/>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32" name="テキスト ボックス 531">
          <a:extLst>
            <a:ext uri="{FF2B5EF4-FFF2-40B4-BE49-F238E27FC236}">
              <a16:creationId xmlns:a16="http://schemas.microsoft.com/office/drawing/2014/main" id="{1324B7CA-0D15-4A4C-8200-73224D180D6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33" name="テキスト ボックス 532">
          <a:extLst>
            <a:ext uri="{FF2B5EF4-FFF2-40B4-BE49-F238E27FC236}">
              <a16:creationId xmlns:a16="http://schemas.microsoft.com/office/drawing/2014/main" id="{91771649-FFA8-4F32-8571-2FAEE63E2D58}"/>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104322</xdr:rowOff>
    </xdr:from>
    <xdr:to>
      <xdr:col>85</xdr:col>
      <xdr:colOff>177800</xdr:colOff>
      <xdr:row>60</xdr:row>
      <xdr:rowOff>34472</xdr:rowOff>
    </xdr:to>
    <xdr:sp macro="" textlink="">
      <xdr:nvSpPr>
        <xdr:cNvPr id="534" name="楕円 533">
          <a:extLst>
            <a:ext uri="{FF2B5EF4-FFF2-40B4-BE49-F238E27FC236}">
              <a16:creationId xmlns:a16="http://schemas.microsoft.com/office/drawing/2014/main" id="{EA688ADB-3931-42C4-B927-929B1353AF23}"/>
            </a:ext>
          </a:extLst>
        </xdr:cNvPr>
        <xdr:cNvSpPr/>
      </xdr:nvSpPr>
      <xdr:spPr>
        <a:xfrm>
          <a:off x="16268700" y="10219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127199</xdr:rowOff>
    </xdr:from>
    <xdr:ext cx="405111" cy="259045"/>
    <xdr:sp macro="" textlink="">
      <xdr:nvSpPr>
        <xdr:cNvPr id="535" name="【学校施設】&#10;有形固定資産減価償却率該当値テキスト">
          <a:extLst>
            <a:ext uri="{FF2B5EF4-FFF2-40B4-BE49-F238E27FC236}">
              <a16:creationId xmlns:a16="http://schemas.microsoft.com/office/drawing/2014/main" id="{44040B89-2160-4EDF-AA66-9F3FA6265F18}"/>
            </a:ext>
          </a:extLst>
        </xdr:cNvPr>
        <xdr:cNvSpPr txBox="1"/>
      </xdr:nvSpPr>
      <xdr:spPr>
        <a:xfrm>
          <a:off x="16357600" y="100712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140244</xdr:rowOff>
    </xdr:from>
    <xdr:to>
      <xdr:col>81</xdr:col>
      <xdr:colOff>101600</xdr:colOff>
      <xdr:row>58</xdr:row>
      <xdr:rowOff>70394</xdr:rowOff>
    </xdr:to>
    <xdr:sp macro="" textlink="">
      <xdr:nvSpPr>
        <xdr:cNvPr id="536" name="楕円 535">
          <a:extLst>
            <a:ext uri="{FF2B5EF4-FFF2-40B4-BE49-F238E27FC236}">
              <a16:creationId xmlns:a16="http://schemas.microsoft.com/office/drawing/2014/main" id="{88132191-E956-4173-9CBF-BEB08A4AF26D}"/>
            </a:ext>
          </a:extLst>
        </xdr:cNvPr>
        <xdr:cNvSpPr/>
      </xdr:nvSpPr>
      <xdr:spPr>
        <a:xfrm>
          <a:off x="15430500" y="9912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19594</xdr:rowOff>
    </xdr:from>
    <xdr:to>
      <xdr:col>85</xdr:col>
      <xdr:colOff>127000</xdr:colOff>
      <xdr:row>59</xdr:row>
      <xdr:rowOff>155122</xdr:rowOff>
    </xdr:to>
    <xdr:cxnSp macro="">
      <xdr:nvCxnSpPr>
        <xdr:cNvPr id="537" name="直線コネクタ 536">
          <a:extLst>
            <a:ext uri="{FF2B5EF4-FFF2-40B4-BE49-F238E27FC236}">
              <a16:creationId xmlns:a16="http://schemas.microsoft.com/office/drawing/2014/main" id="{B812B496-FB30-4867-BEF0-78F9FA21EC1C}"/>
            </a:ext>
          </a:extLst>
        </xdr:cNvPr>
        <xdr:cNvCxnSpPr/>
      </xdr:nvCxnSpPr>
      <xdr:spPr>
        <a:xfrm>
          <a:off x="15481300" y="9963694"/>
          <a:ext cx="838200" cy="306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91259</xdr:rowOff>
    </xdr:from>
    <xdr:to>
      <xdr:col>76</xdr:col>
      <xdr:colOff>165100</xdr:colOff>
      <xdr:row>58</xdr:row>
      <xdr:rowOff>21409</xdr:rowOff>
    </xdr:to>
    <xdr:sp macro="" textlink="">
      <xdr:nvSpPr>
        <xdr:cNvPr id="538" name="楕円 537">
          <a:extLst>
            <a:ext uri="{FF2B5EF4-FFF2-40B4-BE49-F238E27FC236}">
              <a16:creationId xmlns:a16="http://schemas.microsoft.com/office/drawing/2014/main" id="{A954EF86-9BE4-4C5E-913F-3D1AEE99E539}"/>
            </a:ext>
          </a:extLst>
        </xdr:cNvPr>
        <xdr:cNvSpPr/>
      </xdr:nvSpPr>
      <xdr:spPr>
        <a:xfrm>
          <a:off x="14541500" y="9863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142059</xdr:rowOff>
    </xdr:from>
    <xdr:to>
      <xdr:col>81</xdr:col>
      <xdr:colOff>50800</xdr:colOff>
      <xdr:row>58</xdr:row>
      <xdr:rowOff>19594</xdr:rowOff>
    </xdr:to>
    <xdr:cxnSp macro="">
      <xdr:nvCxnSpPr>
        <xdr:cNvPr id="539" name="直線コネクタ 538">
          <a:extLst>
            <a:ext uri="{FF2B5EF4-FFF2-40B4-BE49-F238E27FC236}">
              <a16:creationId xmlns:a16="http://schemas.microsoft.com/office/drawing/2014/main" id="{94D56AB2-0A99-4653-95C1-6C73377A38FE}"/>
            </a:ext>
          </a:extLst>
        </xdr:cNvPr>
        <xdr:cNvCxnSpPr/>
      </xdr:nvCxnSpPr>
      <xdr:spPr>
        <a:xfrm>
          <a:off x="14592300" y="9914709"/>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101056</xdr:rowOff>
    </xdr:from>
    <xdr:to>
      <xdr:col>72</xdr:col>
      <xdr:colOff>38100</xdr:colOff>
      <xdr:row>60</xdr:row>
      <xdr:rowOff>31206</xdr:rowOff>
    </xdr:to>
    <xdr:sp macro="" textlink="">
      <xdr:nvSpPr>
        <xdr:cNvPr id="540" name="楕円 539">
          <a:extLst>
            <a:ext uri="{FF2B5EF4-FFF2-40B4-BE49-F238E27FC236}">
              <a16:creationId xmlns:a16="http://schemas.microsoft.com/office/drawing/2014/main" id="{8359E754-54E3-4ED9-AE4F-CF466C9CE001}"/>
            </a:ext>
          </a:extLst>
        </xdr:cNvPr>
        <xdr:cNvSpPr/>
      </xdr:nvSpPr>
      <xdr:spPr>
        <a:xfrm>
          <a:off x="13652500" y="10216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142059</xdr:rowOff>
    </xdr:from>
    <xdr:to>
      <xdr:col>76</xdr:col>
      <xdr:colOff>114300</xdr:colOff>
      <xdr:row>59</xdr:row>
      <xdr:rowOff>151856</xdr:rowOff>
    </xdr:to>
    <xdr:cxnSp macro="">
      <xdr:nvCxnSpPr>
        <xdr:cNvPr id="541" name="直線コネクタ 540">
          <a:extLst>
            <a:ext uri="{FF2B5EF4-FFF2-40B4-BE49-F238E27FC236}">
              <a16:creationId xmlns:a16="http://schemas.microsoft.com/office/drawing/2014/main" id="{1E8069CE-8586-4DAE-B52E-B38A96F89AFB}"/>
            </a:ext>
          </a:extLst>
        </xdr:cNvPr>
        <xdr:cNvCxnSpPr/>
      </xdr:nvCxnSpPr>
      <xdr:spPr>
        <a:xfrm flipV="1">
          <a:off x="13703300" y="9914709"/>
          <a:ext cx="889000" cy="352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101056</xdr:rowOff>
    </xdr:from>
    <xdr:to>
      <xdr:col>67</xdr:col>
      <xdr:colOff>101600</xdr:colOff>
      <xdr:row>60</xdr:row>
      <xdr:rowOff>31206</xdr:rowOff>
    </xdr:to>
    <xdr:sp macro="" textlink="">
      <xdr:nvSpPr>
        <xdr:cNvPr id="542" name="楕円 541">
          <a:extLst>
            <a:ext uri="{FF2B5EF4-FFF2-40B4-BE49-F238E27FC236}">
              <a16:creationId xmlns:a16="http://schemas.microsoft.com/office/drawing/2014/main" id="{14859CD0-A1F9-45DA-B858-1CF018D4F6AD}"/>
            </a:ext>
          </a:extLst>
        </xdr:cNvPr>
        <xdr:cNvSpPr/>
      </xdr:nvSpPr>
      <xdr:spPr>
        <a:xfrm>
          <a:off x="12763500" y="10216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151856</xdr:rowOff>
    </xdr:from>
    <xdr:to>
      <xdr:col>71</xdr:col>
      <xdr:colOff>177800</xdr:colOff>
      <xdr:row>59</xdr:row>
      <xdr:rowOff>151856</xdr:rowOff>
    </xdr:to>
    <xdr:cxnSp macro="">
      <xdr:nvCxnSpPr>
        <xdr:cNvPr id="543" name="直線コネクタ 542">
          <a:extLst>
            <a:ext uri="{FF2B5EF4-FFF2-40B4-BE49-F238E27FC236}">
              <a16:creationId xmlns:a16="http://schemas.microsoft.com/office/drawing/2014/main" id="{EF4B6423-F1BC-4249-89B9-53C99287112C}"/>
            </a:ext>
          </a:extLst>
        </xdr:cNvPr>
        <xdr:cNvCxnSpPr/>
      </xdr:nvCxnSpPr>
      <xdr:spPr>
        <a:xfrm>
          <a:off x="12814300" y="1026740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25599</xdr:rowOff>
    </xdr:from>
    <xdr:ext cx="405111" cy="259045"/>
    <xdr:sp macro="" textlink="">
      <xdr:nvSpPr>
        <xdr:cNvPr id="544" name="n_1aveValue【学校施設】&#10;有形固定資産減価償却率">
          <a:extLst>
            <a:ext uri="{FF2B5EF4-FFF2-40B4-BE49-F238E27FC236}">
              <a16:creationId xmlns:a16="http://schemas.microsoft.com/office/drawing/2014/main" id="{D141A27E-4A5F-457A-A548-2EE7AEBBDFBD}"/>
            </a:ext>
          </a:extLst>
        </xdr:cNvPr>
        <xdr:cNvSpPr txBox="1"/>
      </xdr:nvSpPr>
      <xdr:spPr>
        <a:xfrm>
          <a:off x="15266044" y="10312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6004</xdr:rowOff>
    </xdr:from>
    <xdr:ext cx="405111" cy="259045"/>
    <xdr:sp macro="" textlink="">
      <xdr:nvSpPr>
        <xdr:cNvPr id="545" name="n_2aveValue【学校施設】&#10;有形固定資産減価償却率">
          <a:extLst>
            <a:ext uri="{FF2B5EF4-FFF2-40B4-BE49-F238E27FC236}">
              <a16:creationId xmlns:a16="http://schemas.microsoft.com/office/drawing/2014/main" id="{FE7B1DC0-543C-4894-9352-228776DD00E1}"/>
            </a:ext>
          </a:extLst>
        </xdr:cNvPr>
        <xdr:cNvSpPr txBox="1"/>
      </xdr:nvSpPr>
      <xdr:spPr>
        <a:xfrm>
          <a:off x="14389744" y="102930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11810</xdr:rowOff>
    </xdr:from>
    <xdr:ext cx="405111" cy="259045"/>
    <xdr:sp macro="" textlink="">
      <xdr:nvSpPr>
        <xdr:cNvPr id="546" name="n_3aveValue【学校施設】&#10;有形固定資産減価償却率">
          <a:extLst>
            <a:ext uri="{FF2B5EF4-FFF2-40B4-BE49-F238E27FC236}">
              <a16:creationId xmlns:a16="http://schemas.microsoft.com/office/drawing/2014/main" id="{AF3E1758-18E3-4B94-915A-A5D40D2FF736}"/>
            </a:ext>
          </a:extLst>
        </xdr:cNvPr>
        <xdr:cNvSpPr txBox="1"/>
      </xdr:nvSpPr>
      <xdr:spPr>
        <a:xfrm>
          <a:off x="13500744" y="9955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153868</xdr:rowOff>
    </xdr:from>
    <xdr:ext cx="405111" cy="259045"/>
    <xdr:sp macro="" textlink="">
      <xdr:nvSpPr>
        <xdr:cNvPr id="547" name="n_4aveValue【学校施設】&#10;有形固定資産減価償却率">
          <a:extLst>
            <a:ext uri="{FF2B5EF4-FFF2-40B4-BE49-F238E27FC236}">
              <a16:creationId xmlns:a16="http://schemas.microsoft.com/office/drawing/2014/main" id="{66F49BEA-B53F-4521-818D-E985342D4784}"/>
            </a:ext>
          </a:extLst>
        </xdr:cNvPr>
        <xdr:cNvSpPr txBox="1"/>
      </xdr:nvSpPr>
      <xdr:spPr>
        <a:xfrm>
          <a:off x="12611744" y="99265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86921</xdr:rowOff>
    </xdr:from>
    <xdr:ext cx="405111" cy="259045"/>
    <xdr:sp macro="" textlink="">
      <xdr:nvSpPr>
        <xdr:cNvPr id="548" name="n_1mainValue【学校施設】&#10;有形固定資産減価償却率">
          <a:extLst>
            <a:ext uri="{FF2B5EF4-FFF2-40B4-BE49-F238E27FC236}">
              <a16:creationId xmlns:a16="http://schemas.microsoft.com/office/drawing/2014/main" id="{BCB07F29-7397-4637-9181-86A619A84162}"/>
            </a:ext>
          </a:extLst>
        </xdr:cNvPr>
        <xdr:cNvSpPr txBox="1"/>
      </xdr:nvSpPr>
      <xdr:spPr>
        <a:xfrm>
          <a:off x="15266044" y="9688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37936</xdr:rowOff>
    </xdr:from>
    <xdr:ext cx="405111" cy="259045"/>
    <xdr:sp macro="" textlink="">
      <xdr:nvSpPr>
        <xdr:cNvPr id="549" name="n_2mainValue【学校施設】&#10;有形固定資産減価償却率">
          <a:extLst>
            <a:ext uri="{FF2B5EF4-FFF2-40B4-BE49-F238E27FC236}">
              <a16:creationId xmlns:a16="http://schemas.microsoft.com/office/drawing/2014/main" id="{E056DA7F-9BF7-4880-992B-B5F07C99C0F9}"/>
            </a:ext>
          </a:extLst>
        </xdr:cNvPr>
        <xdr:cNvSpPr txBox="1"/>
      </xdr:nvSpPr>
      <xdr:spPr>
        <a:xfrm>
          <a:off x="14389744" y="96391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22333</xdr:rowOff>
    </xdr:from>
    <xdr:ext cx="405111" cy="259045"/>
    <xdr:sp macro="" textlink="">
      <xdr:nvSpPr>
        <xdr:cNvPr id="550" name="n_3mainValue【学校施設】&#10;有形固定資産減価償却率">
          <a:extLst>
            <a:ext uri="{FF2B5EF4-FFF2-40B4-BE49-F238E27FC236}">
              <a16:creationId xmlns:a16="http://schemas.microsoft.com/office/drawing/2014/main" id="{200134F0-96D2-421A-8472-35DF09BB1598}"/>
            </a:ext>
          </a:extLst>
        </xdr:cNvPr>
        <xdr:cNvSpPr txBox="1"/>
      </xdr:nvSpPr>
      <xdr:spPr>
        <a:xfrm>
          <a:off x="13500744" y="10309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22333</xdr:rowOff>
    </xdr:from>
    <xdr:ext cx="405111" cy="259045"/>
    <xdr:sp macro="" textlink="">
      <xdr:nvSpPr>
        <xdr:cNvPr id="551" name="n_4mainValue【学校施設】&#10;有形固定資産減価償却率">
          <a:extLst>
            <a:ext uri="{FF2B5EF4-FFF2-40B4-BE49-F238E27FC236}">
              <a16:creationId xmlns:a16="http://schemas.microsoft.com/office/drawing/2014/main" id="{49D091DD-5338-4BE6-B7F0-1873BE450BAD}"/>
            </a:ext>
          </a:extLst>
        </xdr:cNvPr>
        <xdr:cNvSpPr txBox="1"/>
      </xdr:nvSpPr>
      <xdr:spPr>
        <a:xfrm>
          <a:off x="12611744" y="10309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52" name="正方形/長方形 551">
          <a:extLst>
            <a:ext uri="{FF2B5EF4-FFF2-40B4-BE49-F238E27FC236}">
              <a16:creationId xmlns:a16="http://schemas.microsoft.com/office/drawing/2014/main" id="{0958899D-F460-4381-B5DB-5EEA5E40E562}"/>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53" name="正方形/長方形 552">
          <a:extLst>
            <a:ext uri="{FF2B5EF4-FFF2-40B4-BE49-F238E27FC236}">
              <a16:creationId xmlns:a16="http://schemas.microsoft.com/office/drawing/2014/main" id="{1F0429BB-5209-4870-88EA-5ED3AF53C7B6}"/>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54" name="正方形/長方形 553">
          <a:extLst>
            <a:ext uri="{FF2B5EF4-FFF2-40B4-BE49-F238E27FC236}">
              <a16:creationId xmlns:a16="http://schemas.microsoft.com/office/drawing/2014/main" id="{6EA3BBFE-7D5B-45F6-94BC-62EA7E25A354}"/>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55" name="正方形/長方形 554">
          <a:extLst>
            <a:ext uri="{FF2B5EF4-FFF2-40B4-BE49-F238E27FC236}">
              <a16:creationId xmlns:a16="http://schemas.microsoft.com/office/drawing/2014/main" id="{0D91B1D7-944E-4C7D-BAED-9A29F8413786}"/>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56" name="正方形/長方形 555">
          <a:extLst>
            <a:ext uri="{FF2B5EF4-FFF2-40B4-BE49-F238E27FC236}">
              <a16:creationId xmlns:a16="http://schemas.microsoft.com/office/drawing/2014/main" id="{B7B94239-261B-47E0-9FF4-3660E935104B}"/>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57" name="正方形/長方形 556">
          <a:extLst>
            <a:ext uri="{FF2B5EF4-FFF2-40B4-BE49-F238E27FC236}">
              <a16:creationId xmlns:a16="http://schemas.microsoft.com/office/drawing/2014/main" id="{77DEF6BE-B947-4BD6-8143-EF38E54C66DE}"/>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58" name="正方形/長方形 557">
          <a:extLst>
            <a:ext uri="{FF2B5EF4-FFF2-40B4-BE49-F238E27FC236}">
              <a16:creationId xmlns:a16="http://schemas.microsoft.com/office/drawing/2014/main" id="{2EF7641A-5669-442E-A661-FDD013825152}"/>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59" name="正方形/長方形 558">
          <a:extLst>
            <a:ext uri="{FF2B5EF4-FFF2-40B4-BE49-F238E27FC236}">
              <a16:creationId xmlns:a16="http://schemas.microsoft.com/office/drawing/2014/main" id="{C554C449-70DE-4A0A-8ECC-B1D9C9A96E97}"/>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60" name="テキスト ボックス 559">
          <a:extLst>
            <a:ext uri="{FF2B5EF4-FFF2-40B4-BE49-F238E27FC236}">
              <a16:creationId xmlns:a16="http://schemas.microsoft.com/office/drawing/2014/main" id="{0F8934E7-9787-44F7-96BF-FBCF66B9937D}"/>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61" name="直線コネクタ 560">
          <a:extLst>
            <a:ext uri="{FF2B5EF4-FFF2-40B4-BE49-F238E27FC236}">
              <a16:creationId xmlns:a16="http://schemas.microsoft.com/office/drawing/2014/main" id="{56D6D676-7199-4B90-ACD0-A2CDFC570916}"/>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62" name="直線コネクタ 561">
          <a:extLst>
            <a:ext uri="{FF2B5EF4-FFF2-40B4-BE49-F238E27FC236}">
              <a16:creationId xmlns:a16="http://schemas.microsoft.com/office/drawing/2014/main" id="{723CB1E8-1C77-44D8-8919-A2509E97BCD4}"/>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63" name="テキスト ボックス 562">
          <a:extLst>
            <a:ext uri="{FF2B5EF4-FFF2-40B4-BE49-F238E27FC236}">
              <a16:creationId xmlns:a16="http://schemas.microsoft.com/office/drawing/2014/main" id="{9CFF2B60-99FA-4EF1-84E4-7CE6409EBB31}"/>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64" name="直線コネクタ 563">
          <a:extLst>
            <a:ext uri="{FF2B5EF4-FFF2-40B4-BE49-F238E27FC236}">
              <a16:creationId xmlns:a16="http://schemas.microsoft.com/office/drawing/2014/main" id="{EBD51B9E-C836-4028-8BA0-F57D4DFE8407}"/>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65" name="テキスト ボックス 564">
          <a:extLst>
            <a:ext uri="{FF2B5EF4-FFF2-40B4-BE49-F238E27FC236}">
              <a16:creationId xmlns:a16="http://schemas.microsoft.com/office/drawing/2014/main" id="{48BA05C2-7864-4618-87E9-9822F1ED821E}"/>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66" name="直線コネクタ 565">
          <a:extLst>
            <a:ext uri="{FF2B5EF4-FFF2-40B4-BE49-F238E27FC236}">
              <a16:creationId xmlns:a16="http://schemas.microsoft.com/office/drawing/2014/main" id="{C4D782AF-78AB-4380-877E-3D3DEACA1769}"/>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59</xdr:row>
      <xdr:rowOff>29227</xdr:rowOff>
    </xdr:from>
    <xdr:ext cx="531299" cy="259045"/>
    <xdr:sp macro="" textlink="">
      <xdr:nvSpPr>
        <xdr:cNvPr id="567" name="テキスト ボックス 566">
          <a:extLst>
            <a:ext uri="{FF2B5EF4-FFF2-40B4-BE49-F238E27FC236}">
              <a16:creationId xmlns:a16="http://schemas.microsoft.com/office/drawing/2014/main" id="{11F07594-E44B-43C8-B35E-8DBACA166588}"/>
            </a:ext>
          </a:extLst>
        </xdr:cNvPr>
        <xdr:cNvSpPr txBox="1"/>
      </xdr:nvSpPr>
      <xdr:spPr>
        <a:xfrm>
          <a:off x="17756701" y="1014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68" name="直線コネクタ 567">
          <a:extLst>
            <a:ext uri="{FF2B5EF4-FFF2-40B4-BE49-F238E27FC236}">
              <a16:creationId xmlns:a16="http://schemas.microsoft.com/office/drawing/2014/main" id="{1365432E-F52B-4AD6-A107-66C7AC492274}"/>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162577</xdr:rowOff>
    </xdr:from>
    <xdr:ext cx="531299" cy="259045"/>
    <xdr:sp macro="" textlink="">
      <xdr:nvSpPr>
        <xdr:cNvPr id="569" name="テキスト ボックス 568">
          <a:extLst>
            <a:ext uri="{FF2B5EF4-FFF2-40B4-BE49-F238E27FC236}">
              <a16:creationId xmlns:a16="http://schemas.microsoft.com/office/drawing/2014/main" id="{CF8385DC-3B81-4761-9342-4390F5E4C94C}"/>
            </a:ext>
          </a:extLst>
        </xdr:cNvPr>
        <xdr:cNvSpPr txBox="1"/>
      </xdr:nvSpPr>
      <xdr:spPr>
        <a:xfrm>
          <a:off x="17756701" y="976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70" name="直線コネクタ 569">
          <a:extLst>
            <a:ext uri="{FF2B5EF4-FFF2-40B4-BE49-F238E27FC236}">
              <a16:creationId xmlns:a16="http://schemas.microsoft.com/office/drawing/2014/main" id="{60EDAD64-D1FE-4B19-911B-F6E4A528B833}"/>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571" name="テキスト ボックス 570">
          <a:extLst>
            <a:ext uri="{FF2B5EF4-FFF2-40B4-BE49-F238E27FC236}">
              <a16:creationId xmlns:a16="http://schemas.microsoft.com/office/drawing/2014/main" id="{6B292B9A-EC05-42BC-9922-77DF3706CC9C}"/>
            </a:ext>
          </a:extLst>
        </xdr:cNvPr>
        <xdr:cNvSpPr txBox="1"/>
      </xdr:nvSpPr>
      <xdr:spPr>
        <a:xfrm>
          <a:off x="17756701"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72" name="直線コネクタ 571">
          <a:extLst>
            <a:ext uri="{FF2B5EF4-FFF2-40B4-BE49-F238E27FC236}">
              <a16:creationId xmlns:a16="http://schemas.microsoft.com/office/drawing/2014/main" id="{DBDD2598-E137-468F-AAC5-6239FC6EF46F}"/>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73" name="テキスト ボックス 572">
          <a:extLst>
            <a:ext uri="{FF2B5EF4-FFF2-40B4-BE49-F238E27FC236}">
              <a16:creationId xmlns:a16="http://schemas.microsoft.com/office/drawing/2014/main" id="{C1D56845-BBB0-4D2B-B0BC-E0FBCA56F85E}"/>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74" name="【学校施設】&#10;一人当たり面積グラフ枠">
          <a:extLst>
            <a:ext uri="{FF2B5EF4-FFF2-40B4-BE49-F238E27FC236}">
              <a16:creationId xmlns:a16="http://schemas.microsoft.com/office/drawing/2014/main" id="{1DE293A1-172D-497C-AD8C-16D206C9D087}"/>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22251</xdr:rowOff>
    </xdr:from>
    <xdr:to>
      <xdr:col>116</xdr:col>
      <xdr:colOff>62864</xdr:colOff>
      <xdr:row>63</xdr:row>
      <xdr:rowOff>163906</xdr:rowOff>
    </xdr:to>
    <xdr:cxnSp macro="">
      <xdr:nvCxnSpPr>
        <xdr:cNvPr id="575" name="直線コネクタ 574">
          <a:extLst>
            <a:ext uri="{FF2B5EF4-FFF2-40B4-BE49-F238E27FC236}">
              <a16:creationId xmlns:a16="http://schemas.microsoft.com/office/drawing/2014/main" id="{E0444E2E-FDB3-4742-8FDF-AE3EB46C1B25}"/>
            </a:ext>
          </a:extLst>
        </xdr:cNvPr>
        <xdr:cNvCxnSpPr/>
      </xdr:nvCxnSpPr>
      <xdr:spPr>
        <a:xfrm flipV="1">
          <a:off x="22160864" y="9452001"/>
          <a:ext cx="0" cy="1513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4030</xdr:rowOff>
    </xdr:from>
    <xdr:ext cx="469744" cy="259045"/>
    <xdr:sp macro="" textlink="">
      <xdr:nvSpPr>
        <xdr:cNvPr id="576" name="【学校施設】&#10;一人当たり面積最小値テキスト">
          <a:extLst>
            <a:ext uri="{FF2B5EF4-FFF2-40B4-BE49-F238E27FC236}">
              <a16:creationId xmlns:a16="http://schemas.microsoft.com/office/drawing/2014/main" id="{D357BD0F-B44A-4F4E-B562-72921081949D}"/>
            </a:ext>
          </a:extLst>
        </xdr:cNvPr>
        <xdr:cNvSpPr txBox="1"/>
      </xdr:nvSpPr>
      <xdr:spPr>
        <a:xfrm>
          <a:off x="22199600" y="10976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163906</xdr:rowOff>
    </xdr:from>
    <xdr:to>
      <xdr:col>116</xdr:col>
      <xdr:colOff>152400</xdr:colOff>
      <xdr:row>63</xdr:row>
      <xdr:rowOff>163906</xdr:rowOff>
    </xdr:to>
    <xdr:cxnSp macro="">
      <xdr:nvCxnSpPr>
        <xdr:cNvPr id="577" name="直線コネクタ 576">
          <a:extLst>
            <a:ext uri="{FF2B5EF4-FFF2-40B4-BE49-F238E27FC236}">
              <a16:creationId xmlns:a16="http://schemas.microsoft.com/office/drawing/2014/main" id="{E3CB20CF-F949-4995-8101-5B0DD57C4AE7}"/>
            </a:ext>
          </a:extLst>
        </xdr:cNvPr>
        <xdr:cNvCxnSpPr/>
      </xdr:nvCxnSpPr>
      <xdr:spPr>
        <a:xfrm>
          <a:off x="22072600" y="10965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140378</xdr:rowOff>
    </xdr:from>
    <xdr:ext cx="534377" cy="259045"/>
    <xdr:sp macro="" textlink="">
      <xdr:nvSpPr>
        <xdr:cNvPr id="578" name="【学校施設】&#10;一人当たり面積最大値テキスト">
          <a:extLst>
            <a:ext uri="{FF2B5EF4-FFF2-40B4-BE49-F238E27FC236}">
              <a16:creationId xmlns:a16="http://schemas.microsoft.com/office/drawing/2014/main" id="{5F2A481C-A990-418B-B123-B5BF0DCBADC1}"/>
            </a:ext>
          </a:extLst>
        </xdr:cNvPr>
        <xdr:cNvSpPr txBox="1"/>
      </xdr:nvSpPr>
      <xdr:spPr>
        <a:xfrm>
          <a:off x="22199600" y="9227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22251</xdr:rowOff>
    </xdr:from>
    <xdr:to>
      <xdr:col>116</xdr:col>
      <xdr:colOff>152400</xdr:colOff>
      <xdr:row>55</xdr:row>
      <xdr:rowOff>22251</xdr:rowOff>
    </xdr:to>
    <xdr:cxnSp macro="">
      <xdr:nvCxnSpPr>
        <xdr:cNvPr id="579" name="直線コネクタ 578">
          <a:extLst>
            <a:ext uri="{FF2B5EF4-FFF2-40B4-BE49-F238E27FC236}">
              <a16:creationId xmlns:a16="http://schemas.microsoft.com/office/drawing/2014/main" id="{90676A84-8C30-48A5-88AC-B08DC7B8A6FD}"/>
            </a:ext>
          </a:extLst>
        </xdr:cNvPr>
        <xdr:cNvCxnSpPr/>
      </xdr:nvCxnSpPr>
      <xdr:spPr>
        <a:xfrm>
          <a:off x="22072600" y="9452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48480</xdr:rowOff>
    </xdr:from>
    <xdr:ext cx="469744" cy="259045"/>
    <xdr:sp macro="" textlink="">
      <xdr:nvSpPr>
        <xdr:cNvPr id="580" name="【学校施設】&#10;一人当たり面積平均値テキスト">
          <a:extLst>
            <a:ext uri="{FF2B5EF4-FFF2-40B4-BE49-F238E27FC236}">
              <a16:creationId xmlns:a16="http://schemas.microsoft.com/office/drawing/2014/main" id="{3EE10E85-5682-40D9-A6C4-15B57035EF94}"/>
            </a:ext>
          </a:extLst>
        </xdr:cNvPr>
        <xdr:cNvSpPr txBox="1"/>
      </xdr:nvSpPr>
      <xdr:spPr>
        <a:xfrm>
          <a:off x="22199600" y="108498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70053</xdr:rowOff>
    </xdr:from>
    <xdr:to>
      <xdr:col>116</xdr:col>
      <xdr:colOff>114300</xdr:colOff>
      <xdr:row>64</xdr:row>
      <xdr:rowOff>203</xdr:rowOff>
    </xdr:to>
    <xdr:sp macro="" textlink="">
      <xdr:nvSpPr>
        <xdr:cNvPr id="581" name="フローチャート: 判断 580">
          <a:extLst>
            <a:ext uri="{FF2B5EF4-FFF2-40B4-BE49-F238E27FC236}">
              <a16:creationId xmlns:a16="http://schemas.microsoft.com/office/drawing/2014/main" id="{E0AE983E-6509-4FC2-87B1-D6ED55A86D95}"/>
            </a:ext>
          </a:extLst>
        </xdr:cNvPr>
        <xdr:cNvSpPr/>
      </xdr:nvSpPr>
      <xdr:spPr>
        <a:xfrm>
          <a:off x="22110700" y="10871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70434</xdr:rowOff>
    </xdr:from>
    <xdr:to>
      <xdr:col>112</xdr:col>
      <xdr:colOff>38100</xdr:colOff>
      <xdr:row>64</xdr:row>
      <xdr:rowOff>584</xdr:rowOff>
    </xdr:to>
    <xdr:sp macro="" textlink="">
      <xdr:nvSpPr>
        <xdr:cNvPr id="582" name="フローチャート: 判断 581">
          <a:extLst>
            <a:ext uri="{FF2B5EF4-FFF2-40B4-BE49-F238E27FC236}">
              <a16:creationId xmlns:a16="http://schemas.microsoft.com/office/drawing/2014/main" id="{CF9BEBDD-042E-4BA4-8EC6-D1DE3E40AE34}"/>
            </a:ext>
          </a:extLst>
        </xdr:cNvPr>
        <xdr:cNvSpPr/>
      </xdr:nvSpPr>
      <xdr:spPr>
        <a:xfrm>
          <a:off x="21272500" y="10871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73787</xdr:rowOff>
    </xdr:from>
    <xdr:to>
      <xdr:col>107</xdr:col>
      <xdr:colOff>101600</xdr:colOff>
      <xdr:row>64</xdr:row>
      <xdr:rowOff>3937</xdr:rowOff>
    </xdr:to>
    <xdr:sp macro="" textlink="">
      <xdr:nvSpPr>
        <xdr:cNvPr id="583" name="フローチャート: 判断 582">
          <a:extLst>
            <a:ext uri="{FF2B5EF4-FFF2-40B4-BE49-F238E27FC236}">
              <a16:creationId xmlns:a16="http://schemas.microsoft.com/office/drawing/2014/main" id="{D6C7AEE6-878B-4057-917F-16DAF2930F0E}"/>
            </a:ext>
          </a:extLst>
        </xdr:cNvPr>
        <xdr:cNvSpPr/>
      </xdr:nvSpPr>
      <xdr:spPr>
        <a:xfrm>
          <a:off x="20383500" y="10875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75464</xdr:rowOff>
    </xdr:from>
    <xdr:to>
      <xdr:col>102</xdr:col>
      <xdr:colOff>165100</xdr:colOff>
      <xdr:row>64</xdr:row>
      <xdr:rowOff>5614</xdr:rowOff>
    </xdr:to>
    <xdr:sp macro="" textlink="">
      <xdr:nvSpPr>
        <xdr:cNvPr id="584" name="フローチャート: 判断 583">
          <a:extLst>
            <a:ext uri="{FF2B5EF4-FFF2-40B4-BE49-F238E27FC236}">
              <a16:creationId xmlns:a16="http://schemas.microsoft.com/office/drawing/2014/main" id="{E498574D-35C4-460C-8FEE-3CE952C94FC9}"/>
            </a:ext>
          </a:extLst>
        </xdr:cNvPr>
        <xdr:cNvSpPr/>
      </xdr:nvSpPr>
      <xdr:spPr>
        <a:xfrm>
          <a:off x="19494500" y="10876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77750</xdr:rowOff>
    </xdr:from>
    <xdr:to>
      <xdr:col>98</xdr:col>
      <xdr:colOff>38100</xdr:colOff>
      <xdr:row>64</xdr:row>
      <xdr:rowOff>7900</xdr:rowOff>
    </xdr:to>
    <xdr:sp macro="" textlink="">
      <xdr:nvSpPr>
        <xdr:cNvPr id="585" name="フローチャート: 判断 584">
          <a:extLst>
            <a:ext uri="{FF2B5EF4-FFF2-40B4-BE49-F238E27FC236}">
              <a16:creationId xmlns:a16="http://schemas.microsoft.com/office/drawing/2014/main" id="{8CFDF33B-7CEF-446B-B307-0DCB7F5FB16B}"/>
            </a:ext>
          </a:extLst>
        </xdr:cNvPr>
        <xdr:cNvSpPr/>
      </xdr:nvSpPr>
      <xdr:spPr>
        <a:xfrm>
          <a:off x="18605500" y="1087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86" name="テキスト ボックス 585">
          <a:extLst>
            <a:ext uri="{FF2B5EF4-FFF2-40B4-BE49-F238E27FC236}">
              <a16:creationId xmlns:a16="http://schemas.microsoft.com/office/drawing/2014/main" id="{E66160E3-C9B0-41E2-8B0F-7F7CC639E6F3}"/>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87" name="テキスト ボックス 586">
          <a:extLst>
            <a:ext uri="{FF2B5EF4-FFF2-40B4-BE49-F238E27FC236}">
              <a16:creationId xmlns:a16="http://schemas.microsoft.com/office/drawing/2014/main" id="{D5715958-82BC-49D6-9ADA-9A517B6F2811}"/>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88" name="テキスト ボックス 587">
          <a:extLst>
            <a:ext uri="{FF2B5EF4-FFF2-40B4-BE49-F238E27FC236}">
              <a16:creationId xmlns:a16="http://schemas.microsoft.com/office/drawing/2014/main" id="{73DEDE70-9986-469F-9BE0-BD0458BE0B32}"/>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89" name="テキスト ボックス 588">
          <a:extLst>
            <a:ext uri="{FF2B5EF4-FFF2-40B4-BE49-F238E27FC236}">
              <a16:creationId xmlns:a16="http://schemas.microsoft.com/office/drawing/2014/main" id="{C573F13F-1B44-4282-A650-145069DA008D}"/>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0" name="テキスト ボックス 589">
          <a:extLst>
            <a:ext uri="{FF2B5EF4-FFF2-40B4-BE49-F238E27FC236}">
              <a16:creationId xmlns:a16="http://schemas.microsoft.com/office/drawing/2014/main" id="{007958D9-FFED-43B8-9548-16D5B5CF415B}"/>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14732</xdr:rowOff>
    </xdr:from>
    <xdr:to>
      <xdr:col>116</xdr:col>
      <xdr:colOff>114300</xdr:colOff>
      <xdr:row>63</xdr:row>
      <xdr:rowOff>116332</xdr:rowOff>
    </xdr:to>
    <xdr:sp macro="" textlink="">
      <xdr:nvSpPr>
        <xdr:cNvPr id="591" name="楕円 590">
          <a:extLst>
            <a:ext uri="{FF2B5EF4-FFF2-40B4-BE49-F238E27FC236}">
              <a16:creationId xmlns:a16="http://schemas.microsoft.com/office/drawing/2014/main" id="{4B0F2630-DF95-47D5-B4E7-6D7763F29D6C}"/>
            </a:ext>
          </a:extLst>
        </xdr:cNvPr>
        <xdr:cNvSpPr/>
      </xdr:nvSpPr>
      <xdr:spPr>
        <a:xfrm>
          <a:off x="22110700" y="10816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145559</xdr:rowOff>
    </xdr:from>
    <xdr:ext cx="469744" cy="259045"/>
    <xdr:sp macro="" textlink="">
      <xdr:nvSpPr>
        <xdr:cNvPr id="592" name="【学校施設】&#10;一人当たり面積該当値テキスト">
          <a:extLst>
            <a:ext uri="{FF2B5EF4-FFF2-40B4-BE49-F238E27FC236}">
              <a16:creationId xmlns:a16="http://schemas.microsoft.com/office/drawing/2014/main" id="{97F49085-F096-4D59-A9B8-F274C4BF9A57}"/>
            </a:ext>
          </a:extLst>
        </xdr:cNvPr>
        <xdr:cNvSpPr txBox="1"/>
      </xdr:nvSpPr>
      <xdr:spPr>
        <a:xfrm>
          <a:off x="22199600" y="10604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63805</xdr:rowOff>
    </xdr:from>
    <xdr:to>
      <xdr:col>112</xdr:col>
      <xdr:colOff>38100</xdr:colOff>
      <xdr:row>63</xdr:row>
      <xdr:rowOff>165405</xdr:rowOff>
    </xdr:to>
    <xdr:sp macro="" textlink="">
      <xdr:nvSpPr>
        <xdr:cNvPr id="593" name="楕円 592">
          <a:extLst>
            <a:ext uri="{FF2B5EF4-FFF2-40B4-BE49-F238E27FC236}">
              <a16:creationId xmlns:a16="http://schemas.microsoft.com/office/drawing/2014/main" id="{835BC5C9-1F1A-4375-9C79-CF987DCA92A6}"/>
            </a:ext>
          </a:extLst>
        </xdr:cNvPr>
        <xdr:cNvSpPr/>
      </xdr:nvSpPr>
      <xdr:spPr>
        <a:xfrm>
          <a:off x="21272500" y="10865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65532</xdr:rowOff>
    </xdr:from>
    <xdr:to>
      <xdr:col>116</xdr:col>
      <xdr:colOff>63500</xdr:colOff>
      <xdr:row>63</xdr:row>
      <xdr:rowOff>114605</xdr:rowOff>
    </xdr:to>
    <xdr:cxnSp macro="">
      <xdr:nvCxnSpPr>
        <xdr:cNvPr id="594" name="直線コネクタ 593">
          <a:extLst>
            <a:ext uri="{FF2B5EF4-FFF2-40B4-BE49-F238E27FC236}">
              <a16:creationId xmlns:a16="http://schemas.microsoft.com/office/drawing/2014/main" id="{B2A88286-77FF-43AD-92F3-FF71178D4D57}"/>
            </a:ext>
          </a:extLst>
        </xdr:cNvPr>
        <xdr:cNvCxnSpPr/>
      </xdr:nvCxnSpPr>
      <xdr:spPr>
        <a:xfrm flipV="1">
          <a:off x="21323300" y="10866882"/>
          <a:ext cx="838200" cy="49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64871</xdr:rowOff>
    </xdr:from>
    <xdr:to>
      <xdr:col>107</xdr:col>
      <xdr:colOff>101600</xdr:colOff>
      <xdr:row>63</xdr:row>
      <xdr:rowOff>166471</xdr:rowOff>
    </xdr:to>
    <xdr:sp macro="" textlink="">
      <xdr:nvSpPr>
        <xdr:cNvPr id="595" name="楕円 594">
          <a:extLst>
            <a:ext uri="{FF2B5EF4-FFF2-40B4-BE49-F238E27FC236}">
              <a16:creationId xmlns:a16="http://schemas.microsoft.com/office/drawing/2014/main" id="{FD415443-1DB5-4BC7-B040-A577883911DD}"/>
            </a:ext>
          </a:extLst>
        </xdr:cNvPr>
        <xdr:cNvSpPr/>
      </xdr:nvSpPr>
      <xdr:spPr>
        <a:xfrm>
          <a:off x="20383500" y="10866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114605</xdr:rowOff>
    </xdr:from>
    <xdr:to>
      <xdr:col>111</xdr:col>
      <xdr:colOff>177800</xdr:colOff>
      <xdr:row>63</xdr:row>
      <xdr:rowOff>115671</xdr:rowOff>
    </xdr:to>
    <xdr:cxnSp macro="">
      <xdr:nvCxnSpPr>
        <xdr:cNvPr id="596" name="直線コネクタ 595">
          <a:extLst>
            <a:ext uri="{FF2B5EF4-FFF2-40B4-BE49-F238E27FC236}">
              <a16:creationId xmlns:a16="http://schemas.microsoft.com/office/drawing/2014/main" id="{25261C15-7C2C-4ED9-9798-B3281840784E}"/>
            </a:ext>
          </a:extLst>
        </xdr:cNvPr>
        <xdr:cNvCxnSpPr/>
      </xdr:nvCxnSpPr>
      <xdr:spPr>
        <a:xfrm flipV="1">
          <a:off x="20434300" y="10915955"/>
          <a:ext cx="889000" cy="1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25247</xdr:rowOff>
    </xdr:from>
    <xdr:to>
      <xdr:col>102</xdr:col>
      <xdr:colOff>165100</xdr:colOff>
      <xdr:row>63</xdr:row>
      <xdr:rowOff>126847</xdr:rowOff>
    </xdr:to>
    <xdr:sp macro="" textlink="">
      <xdr:nvSpPr>
        <xdr:cNvPr id="597" name="楕円 596">
          <a:extLst>
            <a:ext uri="{FF2B5EF4-FFF2-40B4-BE49-F238E27FC236}">
              <a16:creationId xmlns:a16="http://schemas.microsoft.com/office/drawing/2014/main" id="{4B82D999-E7DB-46C6-9A82-0EE951754C1E}"/>
            </a:ext>
          </a:extLst>
        </xdr:cNvPr>
        <xdr:cNvSpPr/>
      </xdr:nvSpPr>
      <xdr:spPr>
        <a:xfrm>
          <a:off x="19494500" y="10826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76047</xdr:rowOff>
    </xdr:from>
    <xdr:to>
      <xdr:col>107</xdr:col>
      <xdr:colOff>50800</xdr:colOff>
      <xdr:row>63</xdr:row>
      <xdr:rowOff>115671</xdr:rowOff>
    </xdr:to>
    <xdr:cxnSp macro="">
      <xdr:nvCxnSpPr>
        <xdr:cNvPr id="598" name="直線コネクタ 597">
          <a:extLst>
            <a:ext uri="{FF2B5EF4-FFF2-40B4-BE49-F238E27FC236}">
              <a16:creationId xmlns:a16="http://schemas.microsoft.com/office/drawing/2014/main" id="{B73B4526-C6D5-4A10-94D6-8CD3C9D581C5}"/>
            </a:ext>
          </a:extLst>
        </xdr:cNvPr>
        <xdr:cNvCxnSpPr/>
      </xdr:nvCxnSpPr>
      <xdr:spPr>
        <a:xfrm>
          <a:off x="19545300" y="10877397"/>
          <a:ext cx="889000" cy="39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27000</xdr:rowOff>
    </xdr:from>
    <xdr:to>
      <xdr:col>98</xdr:col>
      <xdr:colOff>38100</xdr:colOff>
      <xdr:row>63</xdr:row>
      <xdr:rowOff>128600</xdr:rowOff>
    </xdr:to>
    <xdr:sp macro="" textlink="">
      <xdr:nvSpPr>
        <xdr:cNvPr id="599" name="楕円 598">
          <a:extLst>
            <a:ext uri="{FF2B5EF4-FFF2-40B4-BE49-F238E27FC236}">
              <a16:creationId xmlns:a16="http://schemas.microsoft.com/office/drawing/2014/main" id="{B6963225-EB83-4442-8F46-132DE81A7E5E}"/>
            </a:ext>
          </a:extLst>
        </xdr:cNvPr>
        <xdr:cNvSpPr/>
      </xdr:nvSpPr>
      <xdr:spPr>
        <a:xfrm>
          <a:off x="18605500" y="1082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76047</xdr:rowOff>
    </xdr:from>
    <xdr:to>
      <xdr:col>102</xdr:col>
      <xdr:colOff>114300</xdr:colOff>
      <xdr:row>63</xdr:row>
      <xdr:rowOff>77800</xdr:rowOff>
    </xdr:to>
    <xdr:cxnSp macro="">
      <xdr:nvCxnSpPr>
        <xdr:cNvPr id="600" name="直線コネクタ 599">
          <a:extLst>
            <a:ext uri="{FF2B5EF4-FFF2-40B4-BE49-F238E27FC236}">
              <a16:creationId xmlns:a16="http://schemas.microsoft.com/office/drawing/2014/main" id="{979C60FC-EDFC-4101-9808-B53A4F8F5F6A}"/>
            </a:ext>
          </a:extLst>
        </xdr:cNvPr>
        <xdr:cNvCxnSpPr/>
      </xdr:nvCxnSpPr>
      <xdr:spPr>
        <a:xfrm flipV="1">
          <a:off x="18656300" y="10877397"/>
          <a:ext cx="889000" cy="1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163161</xdr:rowOff>
    </xdr:from>
    <xdr:ext cx="469744" cy="259045"/>
    <xdr:sp macro="" textlink="">
      <xdr:nvSpPr>
        <xdr:cNvPr id="601" name="n_1aveValue【学校施設】&#10;一人当たり面積">
          <a:extLst>
            <a:ext uri="{FF2B5EF4-FFF2-40B4-BE49-F238E27FC236}">
              <a16:creationId xmlns:a16="http://schemas.microsoft.com/office/drawing/2014/main" id="{38AAF37D-984F-40CA-A234-69649F1BBD94}"/>
            </a:ext>
          </a:extLst>
        </xdr:cNvPr>
        <xdr:cNvSpPr txBox="1"/>
      </xdr:nvSpPr>
      <xdr:spPr>
        <a:xfrm>
          <a:off x="21075727" y="10964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166514</xdr:rowOff>
    </xdr:from>
    <xdr:ext cx="469744" cy="259045"/>
    <xdr:sp macro="" textlink="">
      <xdr:nvSpPr>
        <xdr:cNvPr id="602" name="n_2aveValue【学校施設】&#10;一人当たり面積">
          <a:extLst>
            <a:ext uri="{FF2B5EF4-FFF2-40B4-BE49-F238E27FC236}">
              <a16:creationId xmlns:a16="http://schemas.microsoft.com/office/drawing/2014/main" id="{547C1A06-2FF1-4180-A470-1D0A8618645B}"/>
            </a:ext>
          </a:extLst>
        </xdr:cNvPr>
        <xdr:cNvSpPr txBox="1"/>
      </xdr:nvSpPr>
      <xdr:spPr>
        <a:xfrm>
          <a:off x="20199427" y="10967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168191</xdr:rowOff>
    </xdr:from>
    <xdr:ext cx="469744" cy="259045"/>
    <xdr:sp macro="" textlink="">
      <xdr:nvSpPr>
        <xdr:cNvPr id="603" name="n_3aveValue【学校施設】&#10;一人当たり面積">
          <a:extLst>
            <a:ext uri="{FF2B5EF4-FFF2-40B4-BE49-F238E27FC236}">
              <a16:creationId xmlns:a16="http://schemas.microsoft.com/office/drawing/2014/main" id="{E7786BAD-7BE5-4BFE-BDBE-4298DE7F4B49}"/>
            </a:ext>
          </a:extLst>
        </xdr:cNvPr>
        <xdr:cNvSpPr txBox="1"/>
      </xdr:nvSpPr>
      <xdr:spPr>
        <a:xfrm>
          <a:off x="19310427" y="10969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170477</xdr:rowOff>
    </xdr:from>
    <xdr:ext cx="469744" cy="259045"/>
    <xdr:sp macro="" textlink="">
      <xdr:nvSpPr>
        <xdr:cNvPr id="604" name="n_4aveValue【学校施設】&#10;一人当たり面積">
          <a:extLst>
            <a:ext uri="{FF2B5EF4-FFF2-40B4-BE49-F238E27FC236}">
              <a16:creationId xmlns:a16="http://schemas.microsoft.com/office/drawing/2014/main" id="{598DA242-D56D-4845-B946-D7E1D94807F1}"/>
            </a:ext>
          </a:extLst>
        </xdr:cNvPr>
        <xdr:cNvSpPr txBox="1"/>
      </xdr:nvSpPr>
      <xdr:spPr>
        <a:xfrm>
          <a:off x="18421427" y="1097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10482</xdr:rowOff>
    </xdr:from>
    <xdr:ext cx="469744" cy="259045"/>
    <xdr:sp macro="" textlink="">
      <xdr:nvSpPr>
        <xdr:cNvPr id="605" name="n_1mainValue【学校施設】&#10;一人当たり面積">
          <a:extLst>
            <a:ext uri="{FF2B5EF4-FFF2-40B4-BE49-F238E27FC236}">
              <a16:creationId xmlns:a16="http://schemas.microsoft.com/office/drawing/2014/main" id="{957B082D-2257-445E-B7AC-D489D129569F}"/>
            </a:ext>
          </a:extLst>
        </xdr:cNvPr>
        <xdr:cNvSpPr txBox="1"/>
      </xdr:nvSpPr>
      <xdr:spPr>
        <a:xfrm>
          <a:off x="21075727" y="10640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11548</xdr:rowOff>
    </xdr:from>
    <xdr:ext cx="469744" cy="259045"/>
    <xdr:sp macro="" textlink="">
      <xdr:nvSpPr>
        <xdr:cNvPr id="606" name="n_2mainValue【学校施設】&#10;一人当たり面積">
          <a:extLst>
            <a:ext uri="{FF2B5EF4-FFF2-40B4-BE49-F238E27FC236}">
              <a16:creationId xmlns:a16="http://schemas.microsoft.com/office/drawing/2014/main" id="{92A5B152-92F6-415D-A271-2B90B3C7E052}"/>
            </a:ext>
          </a:extLst>
        </xdr:cNvPr>
        <xdr:cNvSpPr txBox="1"/>
      </xdr:nvSpPr>
      <xdr:spPr>
        <a:xfrm>
          <a:off x="20199427" y="10641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143374</xdr:rowOff>
    </xdr:from>
    <xdr:ext cx="469744" cy="259045"/>
    <xdr:sp macro="" textlink="">
      <xdr:nvSpPr>
        <xdr:cNvPr id="607" name="n_3mainValue【学校施設】&#10;一人当たり面積">
          <a:extLst>
            <a:ext uri="{FF2B5EF4-FFF2-40B4-BE49-F238E27FC236}">
              <a16:creationId xmlns:a16="http://schemas.microsoft.com/office/drawing/2014/main" id="{BD696B34-DFB1-451B-98AE-7E77AE3AB7B7}"/>
            </a:ext>
          </a:extLst>
        </xdr:cNvPr>
        <xdr:cNvSpPr txBox="1"/>
      </xdr:nvSpPr>
      <xdr:spPr>
        <a:xfrm>
          <a:off x="19310427" y="10601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145127</xdr:rowOff>
    </xdr:from>
    <xdr:ext cx="469744" cy="259045"/>
    <xdr:sp macro="" textlink="">
      <xdr:nvSpPr>
        <xdr:cNvPr id="608" name="n_4mainValue【学校施設】&#10;一人当たり面積">
          <a:extLst>
            <a:ext uri="{FF2B5EF4-FFF2-40B4-BE49-F238E27FC236}">
              <a16:creationId xmlns:a16="http://schemas.microsoft.com/office/drawing/2014/main" id="{6FB1D2C5-50C5-416D-8CF1-3FFA223BF14F}"/>
            </a:ext>
          </a:extLst>
        </xdr:cNvPr>
        <xdr:cNvSpPr txBox="1"/>
      </xdr:nvSpPr>
      <xdr:spPr>
        <a:xfrm>
          <a:off x="18421427" y="10603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09" name="正方形/長方形 608">
          <a:extLst>
            <a:ext uri="{FF2B5EF4-FFF2-40B4-BE49-F238E27FC236}">
              <a16:creationId xmlns:a16="http://schemas.microsoft.com/office/drawing/2014/main" id="{7BC8D41A-CC22-4CA0-8FAA-FD19213F2FC2}"/>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0" name="正方形/長方形 609">
          <a:extLst>
            <a:ext uri="{FF2B5EF4-FFF2-40B4-BE49-F238E27FC236}">
              <a16:creationId xmlns:a16="http://schemas.microsoft.com/office/drawing/2014/main" id="{DBEAD2CC-BEE8-43BB-B757-2537F9C54A46}"/>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11" name="正方形/長方形 610">
          <a:extLst>
            <a:ext uri="{FF2B5EF4-FFF2-40B4-BE49-F238E27FC236}">
              <a16:creationId xmlns:a16="http://schemas.microsoft.com/office/drawing/2014/main" id="{234C4257-28EC-46A4-85B0-9A89F0A69E8D}"/>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12" name="正方形/長方形 611">
          <a:extLst>
            <a:ext uri="{FF2B5EF4-FFF2-40B4-BE49-F238E27FC236}">
              <a16:creationId xmlns:a16="http://schemas.microsoft.com/office/drawing/2014/main" id="{F646743A-9E9E-4E2A-A39B-23B89DC3A1E9}"/>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13" name="正方形/長方形 612">
          <a:extLst>
            <a:ext uri="{FF2B5EF4-FFF2-40B4-BE49-F238E27FC236}">
              <a16:creationId xmlns:a16="http://schemas.microsoft.com/office/drawing/2014/main" id="{E52E5F79-CCB6-4612-A00F-F5F3E399F868}"/>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14" name="正方形/長方形 613">
          <a:extLst>
            <a:ext uri="{FF2B5EF4-FFF2-40B4-BE49-F238E27FC236}">
              <a16:creationId xmlns:a16="http://schemas.microsoft.com/office/drawing/2014/main" id="{07F7C329-070A-4508-8B7C-39640A44D5AD}"/>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15" name="正方形/長方形 614">
          <a:extLst>
            <a:ext uri="{FF2B5EF4-FFF2-40B4-BE49-F238E27FC236}">
              <a16:creationId xmlns:a16="http://schemas.microsoft.com/office/drawing/2014/main" id="{79BCC9BC-C0B7-49AB-90DD-DD8F2D32F006}"/>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16" name="正方形/長方形 615">
          <a:extLst>
            <a:ext uri="{FF2B5EF4-FFF2-40B4-BE49-F238E27FC236}">
              <a16:creationId xmlns:a16="http://schemas.microsoft.com/office/drawing/2014/main" id="{A1695701-7AF0-4959-B70D-62FD54AF958F}"/>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17" name="テキスト ボックス 616">
          <a:extLst>
            <a:ext uri="{FF2B5EF4-FFF2-40B4-BE49-F238E27FC236}">
              <a16:creationId xmlns:a16="http://schemas.microsoft.com/office/drawing/2014/main" id="{48380739-44FD-439E-AECD-DE1536FF79C8}"/>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18" name="直線コネクタ 617">
          <a:extLst>
            <a:ext uri="{FF2B5EF4-FFF2-40B4-BE49-F238E27FC236}">
              <a16:creationId xmlns:a16="http://schemas.microsoft.com/office/drawing/2014/main" id="{9C042A23-3460-4D4A-805D-CD4710E63763}"/>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19" name="テキスト ボックス 618">
          <a:extLst>
            <a:ext uri="{FF2B5EF4-FFF2-40B4-BE49-F238E27FC236}">
              <a16:creationId xmlns:a16="http://schemas.microsoft.com/office/drawing/2014/main" id="{4F8670DA-9FD1-4BEE-8FF4-8C31103C046B}"/>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20" name="直線コネクタ 619">
          <a:extLst>
            <a:ext uri="{FF2B5EF4-FFF2-40B4-BE49-F238E27FC236}">
              <a16:creationId xmlns:a16="http://schemas.microsoft.com/office/drawing/2014/main" id="{17FA612C-F3A1-4765-BCB5-E1C3C29CFD91}"/>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21" name="テキスト ボックス 620">
          <a:extLst>
            <a:ext uri="{FF2B5EF4-FFF2-40B4-BE49-F238E27FC236}">
              <a16:creationId xmlns:a16="http://schemas.microsoft.com/office/drawing/2014/main" id="{4C63B403-7C51-4080-836B-FA8170EB114E}"/>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22" name="直線コネクタ 621">
          <a:extLst>
            <a:ext uri="{FF2B5EF4-FFF2-40B4-BE49-F238E27FC236}">
              <a16:creationId xmlns:a16="http://schemas.microsoft.com/office/drawing/2014/main" id="{60CC8BA3-71BE-4539-917D-F0F338D34128}"/>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23" name="テキスト ボックス 622">
          <a:extLst>
            <a:ext uri="{FF2B5EF4-FFF2-40B4-BE49-F238E27FC236}">
              <a16:creationId xmlns:a16="http://schemas.microsoft.com/office/drawing/2014/main" id="{D5038D1A-6BB9-470C-AB2C-D7F218B45A33}"/>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24" name="直線コネクタ 623">
          <a:extLst>
            <a:ext uri="{FF2B5EF4-FFF2-40B4-BE49-F238E27FC236}">
              <a16:creationId xmlns:a16="http://schemas.microsoft.com/office/drawing/2014/main" id="{4AD8B06B-F1A7-4E3E-A739-F4074246CE13}"/>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25" name="テキスト ボックス 624">
          <a:extLst>
            <a:ext uri="{FF2B5EF4-FFF2-40B4-BE49-F238E27FC236}">
              <a16:creationId xmlns:a16="http://schemas.microsoft.com/office/drawing/2014/main" id="{6A3592FD-D588-4F98-9031-382BCA03FB77}"/>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26" name="直線コネクタ 625">
          <a:extLst>
            <a:ext uri="{FF2B5EF4-FFF2-40B4-BE49-F238E27FC236}">
              <a16:creationId xmlns:a16="http://schemas.microsoft.com/office/drawing/2014/main" id="{7266CD07-3A71-4EC0-BC51-55EF7ADDB987}"/>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27" name="テキスト ボックス 626">
          <a:extLst>
            <a:ext uri="{FF2B5EF4-FFF2-40B4-BE49-F238E27FC236}">
              <a16:creationId xmlns:a16="http://schemas.microsoft.com/office/drawing/2014/main" id="{FA18476A-B108-4D25-925C-6A8AD942F067}"/>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28" name="直線コネクタ 627">
          <a:extLst>
            <a:ext uri="{FF2B5EF4-FFF2-40B4-BE49-F238E27FC236}">
              <a16:creationId xmlns:a16="http://schemas.microsoft.com/office/drawing/2014/main" id="{36B56732-EAF9-4103-8B9A-E758502C9D3D}"/>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29" name="テキスト ボックス 628">
          <a:extLst>
            <a:ext uri="{FF2B5EF4-FFF2-40B4-BE49-F238E27FC236}">
              <a16:creationId xmlns:a16="http://schemas.microsoft.com/office/drawing/2014/main" id="{7DD390D4-61DC-4016-9243-134E5A428738}"/>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30" name="直線コネクタ 629">
          <a:extLst>
            <a:ext uri="{FF2B5EF4-FFF2-40B4-BE49-F238E27FC236}">
              <a16:creationId xmlns:a16="http://schemas.microsoft.com/office/drawing/2014/main" id="{C34213CC-AC75-4AEC-8168-BF2228DB0B03}"/>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31" name="テキスト ボックス 630">
          <a:extLst>
            <a:ext uri="{FF2B5EF4-FFF2-40B4-BE49-F238E27FC236}">
              <a16:creationId xmlns:a16="http://schemas.microsoft.com/office/drawing/2014/main" id="{2010D57E-8B77-4D5B-94D4-A7F46C20F5C9}"/>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32" name="【児童館】&#10;有形固定資産減価償却率グラフ枠">
          <a:extLst>
            <a:ext uri="{FF2B5EF4-FFF2-40B4-BE49-F238E27FC236}">
              <a16:creationId xmlns:a16="http://schemas.microsoft.com/office/drawing/2014/main" id="{7139840E-C74C-4BF6-9AFA-A3943CD67AED}"/>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87630</xdr:rowOff>
    </xdr:from>
    <xdr:to>
      <xdr:col>85</xdr:col>
      <xdr:colOff>126364</xdr:colOff>
      <xdr:row>86</xdr:row>
      <xdr:rowOff>114300</xdr:rowOff>
    </xdr:to>
    <xdr:cxnSp macro="">
      <xdr:nvCxnSpPr>
        <xdr:cNvPr id="633" name="直線コネクタ 632">
          <a:extLst>
            <a:ext uri="{FF2B5EF4-FFF2-40B4-BE49-F238E27FC236}">
              <a16:creationId xmlns:a16="http://schemas.microsoft.com/office/drawing/2014/main" id="{3AA1F852-8634-41E9-85EF-2D3505172749}"/>
            </a:ext>
          </a:extLst>
        </xdr:cNvPr>
        <xdr:cNvCxnSpPr/>
      </xdr:nvCxnSpPr>
      <xdr:spPr>
        <a:xfrm flipV="1">
          <a:off x="16318864" y="13460730"/>
          <a:ext cx="0" cy="1398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34" name="【児童館】&#10;有形固定資産減価償却率最小値テキスト">
          <a:extLst>
            <a:ext uri="{FF2B5EF4-FFF2-40B4-BE49-F238E27FC236}">
              <a16:creationId xmlns:a16="http://schemas.microsoft.com/office/drawing/2014/main" id="{43CF97A5-FFF6-41ED-9821-DC9FBB076FB6}"/>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35" name="直線コネクタ 634">
          <a:extLst>
            <a:ext uri="{FF2B5EF4-FFF2-40B4-BE49-F238E27FC236}">
              <a16:creationId xmlns:a16="http://schemas.microsoft.com/office/drawing/2014/main" id="{3C9F1A20-FAAA-4E0D-BF2A-0429F6021770}"/>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34307</xdr:rowOff>
    </xdr:from>
    <xdr:ext cx="405111" cy="259045"/>
    <xdr:sp macro="" textlink="">
      <xdr:nvSpPr>
        <xdr:cNvPr id="636" name="【児童館】&#10;有形固定資産減価償却率最大値テキスト">
          <a:extLst>
            <a:ext uri="{FF2B5EF4-FFF2-40B4-BE49-F238E27FC236}">
              <a16:creationId xmlns:a16="http://schemas.microsoft.com/office/drawing/2014/main" id="{6A3B5D4B-A8A6-4AC7-A8C9-E2D1D3209033}"/>
            </a:ext>
          </a:extLst>
        </xdr:cNvPr>
        <xdr:cNvSpPr txBox="1"/>
      </xdr:nvSpPr>
      <xdr:spPr>
        <a:xfrm>
          <a:off x="16357600" y="13235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87630</xdr:rowOff>
    </xdr:from>
    <xdr:to>
      <xdr:col>86</xdr:col>
      <xdr:colOff>25400</xdr:colOff>
      <xdr:row>78</xdr:row>
      <xdr:rowOff>87630</xdr:rowOff>
    </xdr:to>
    <xdr:cxnSp macro="">
      <xdr:nvCxnSpPr>
        <xdr:cNvPr id="637" name="直線コネクタ 636">
          <a:extLst>
            <a:ext uri="{FF2B5EF4-FFF2-40B4-BE49-F238E27FC236}">
              <a16:creationId xmlns:a16="http://schemas.microsoft.com/office/drawing/2014/main" id="{747EC93A-7CCA-42E5-AE11-045F8B16C42F}"/>
            </a:ext>
          </a:extLst>
        </xdr:cNvPr>
        <xdr:cNvCxnSpPr/>
      </xdr:nvCxnSpPr>
      <xdr:spPr>
        <a:xfrm>
          <a:off x="16230600" y="13460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120666</xdr:rowOff>
    </xdr:from>
    <xdr:ext cx="405111" cy="259045"/>
    <xdr:sp macro="" textlink="">
      <xdr:nvSpPr>
        <xdr:cNvPr id="638" name="【児童館】&#10;有形固定資産減価償却率平均値テキスト">
          <a:extLst>
            <a:ext uri="{FF2B5EF4-FFF2-40B4-BE49-F238E27FC236}">
              <a16:creationId xmlns:a16="http://schemas.microsoft.com/office/drawing/2014/main" id="{19CCABBD-FA23-4043-9A9E-06CCD6C61117}"/>
            </a:ext>
          </a:extLst>
        </xdr:cNvPr>
        <xdr:cNvSpPr txBox="1"/>
      </xdr:nvSpPr>
      <xdr:spPr>
        <a:xfrm>
          <a:off x="16357600" y="140081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97789</xdr:rowOff>
    </xdr:from>
    <xdr:to>
      <xdr:col>85</xdr:col>
      <xdr:colOff>177800</xdr:colOff>
      <xdr:row>83</xdr:row>
      <xdr:rowOff>27939</xdr:rowOff>
    </xdr:to>
    <xdr:sp macro="" textlink="">
      <xdr:nvSpPr>
        <xdr:cNvPr id="639" name="フローチャート: 判断 638">
          <a:extLst>
            <a:ext uri="{FF2B5EF4-FFF2-40B4-BE49-F238E27FC236}">
              <a16:creationId xmlns:a16="http://schemas.microsoft.com/office/drawing/2014/main" id="{A8BD8EA6-F8B9-45AA-A6FA-B0C6E2F7817C}"/>
            </a:ext>
          </a:extLst>
        </xdr:cNvPr>
        <xdr:cNvSpPr/>
      </xdr:nvSpPr>
      <xdr:spPr>
        <a:xfrm>
          <a:off x="16268700" y="14156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65405</xdr:rowOff>
    </xdr:from>
    <xdr:to>
      <xdr:col>81</xdr:col>
      <xdr:colOff>101600</xdr:colOff>
      <xdr:row>82</xdr:row>
      <xdr:rowOff>167005</xdr:rowOff>
    </xdr:to>
    <xdr:sp macro="" textlink="">
      <xdr:nvSpPr>
        <xdr:cNvPr id="640" name="フローチャート: 判断 639">
          <a:extLst>
            <a:ext uri="{FF2B5EF4-FFF2-40B4-BE49-F238E27FC236}">
              <a16:creationId xmlns:a16="http://schemas.microsoft.com/office/drawing/2014/main" id="{8B5E94F4-7FEC-4406-A192-DE425F4798A2}"/>
            </a:ext>
          </a:extLst>
        </xdr:cNvPr>
        <xdr:cNvSpPr/>
      </xdr:nvSpPr>
      <xdr:spPr>
        <a:xfrm>
          <a:off x="15430500" y="1412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46355</xdr:rowOff>
    </xdr:from>
    <xdr:to>
      <xdr:col>76</xdr:col>
      <xdr:colOff>165100</xdr:colOff>
      <xdr:row>82</xdr:row>
      <xdr:rowOff>147955</xdr:rowOff>
    </xdr:to>
    <xdr:sp macro="" textlink="">
      <xdr:nvSpPr>
        <xdr:cNvPr id="641" name="フローチャート: 判断 640">
          <a:extLst>
            <a:ext uri="{FF2B5EF4-FFF2-40B4-BE49-F238E27FC236}">
              <a16:creationId xmlns:a16="http://schemas.microsoft.com/office/drawing/2014/main" id="{4F2A0D56-D559-485A-A50B-0D588BACAEAB}"/>
            </a:ext>
          </a:extLst>
        </xdr:cNvPr>
        <xdr:cNvSpPr/>
      </xdr:nvSpPr>
      <xdr:spPr>
        <a:xfrm>
          <a:off x="14541500" y="1410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31114</xdr:rowOff>
    </xdr:from>
    <xdr:to>
      <xdr:col>72</xdr:col>
      <xdr:colOff>38100</xdr:colOff>
      <xdr:row>82</xdr:row>
      <xdr:rowOff>132714</xdr:rowOff>
    </xdr:to>
    <xdr:sp macro="" textlink="">
      <xdr:nvSpPr>
        <xdr:cNvPr id="642" name="フローチャート: 判断 641">
          <a:extLst>
            <a:ext uri="{FF2B5EF4-FFF2-40B4-BE49-F238E27FC236}">
              <a16:creationId xmlns:a16="http://schemas.microsoft.com/office/drawing/2014/main" id="{4C252ACF-DEA4-4122-98F2-93EDB2508229}"/>
            </a:ext>
          </a:extLst>
        </xdr:cNvPr>
        <xdr:cNvSpPr/>
      </xdr:nvSpPr>
      <xdr:spPr>
        <a:xfrm>
          <a:off x="13652500" y="14090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6350</xdr:rowOff>
    </xdr:from>
    <xdr:to>
      <xdr:col>67</xdr:col>
      <xdr:colOff>101600</xdr:colOff>
      <xdr:row>82</xdr:row>
      <xdr:rowOff>107950</xdr:rowOff>
    </xdr:to>
    <xdr:sp macro="" textlink="">
      <xdr:nvSpPr>
        <xdr:cNvPr id="643" name="フローチャート: 判断 642">
          <a:extLst>
            <a:ext uri="{FF2B5EF4-FFF2-40B4-BE49-F238E27FC236}">
              <a16:creationId xmlns:a16="http://schemas.microsoft.com/office/drawing/2014/main" id="{B7F1DB3A-70A5-4F86-A929-FA0DD0E84700}"/>
            </a:ext>
          </a:extLst>
        </xdr:cNvPr>
        <xdr:cNvSpPr/>
      </xdr:nvSpPr>
      <xdr:spPr>
        <a:xfrm>
          <a:off x="12763500" y="1406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44" name="テキスト ボックス 643">
          <a:extLst>
            <a:ext uri="{FF2B5EF4-FFF2-40B4-BE49-F238E27FC236}">
              <a16:creationId xmlns:a16="http://schemas.microsoft.com/office/drawing/2014/main" id="{B2BEF4D6-593D-4D89-B953-58034FF305A9}"/>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45" name="テキスト ボックス 644">
          <a:extLst>
            <a:ext uri="{FF2B5EF4-FFF2-40B4-BE49-F238E27FC236}">
              <a16:creationId xmlns:a16="http://schemas.microsoft.com/office/drawing/2014/main" id="{BC16B3D5-4740-48C4-8E0C-9092B98DB4F7}"/>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46" name="テキスト ボックス 645">
          <a:extLst>
            <a:ext uri="{FF2B5EF4-FFF2-40B4-BE49-F238E27FC236}">
              <a16:creationId xmlns:a16="http://schemas.microsoft.com/office/drawing/2014/main" id="{02E41D12-5318-4E8D-96CF-6E8D6ACF5C7C}"/>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47" name="テキスト ボックス 646">
          <a:extLst>
            <a:ext uri="{FF2B5EF4-FFF2-40B4-BE49-F238E27FC236}">
              <a16:creationId xmlns:a16="http://schemas.microsoft.com/office/drawing/2014/main" id="{F4CB55B9-6614-40F2-80B8-8487221889C3}"/>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48" name="テキスト ボックス 647">
          <a:extLst>
            <a:ext uri="{FF2B5EF4-FFF2-40B4-BE49-F238E27FC236}">
              <a16:creationId xmlns:a16="http://schemas.microsoft.com/office/drawing/2014/main" id="{9A7709F7-AFA0-4EA3-BD63-7EB057D510DC}"/>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15875</xdr:rowOff>
    </xdr:from>
    <xdr:to>
      <xdr:col>85</xdr:col>
      <xdr:colOff>177800</xdr:colOff>
      <xdr:row>85</xdr:row>
      <xdr:rowOff>117475</xdr:rowOff>
    </xdr:to>
    <xdr:sp macro="" textlink="">
      <xdr:nvSpPr>
        <xdr:cNvPr id="649" name="楕円 648">
          <a:extLst>
            <a:ext uri="{FF2B5EF4-FFF2-40B4-BE49-F238E27FC236}">
              <a16:creationId xmlns:a16="http://schemas.microsoft.com/office/drawing/2014/main" id="{EEFC19EE-321E-472B-B642-DDAAD9BC16A5}"/>
            </a:ext>
          </a:extLst>
        </xdr:cNvPr>
        <xdr:cNvSpPr/>
      </xdr:nvSpPr>
      <xdr:spPr>
        <a:xfrm>
          <a:off x="16268700" y="14589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165752</xdr:rowOff>
    </xdr:from>
    <xdr:ext cx="405111" cy="259045"/>
    <xdr:sp macro="" textlink="">
      <xdr:nvSpPr>
        <xdr:cNvPr id="650" name="【児童館】&#10;有形固定資産減価償却率該当値テキスト">
          <a:extLst>
            <a:ext uri="{FF2B5EF4-FFF2-40B4-BE49-F238E27FC236}">
              <a16:creationId xmlns:a16="http://schemas.microsoft.com/office/drawing/2014/main" id="{73D38FB5-D6E2-4272-9B10-2521FFFEAE4F}"/>
            </a:ext>
          </a:extLst>
        </xdr:cNvPr>
        <xdr:cNvSpPr txBox="1"/>
      </xdr:nvSpPr>
      <xdr:spPr>
        <a:xfrm>
          <a:off x="16357600" y="14567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99695</xdr:rowOff>
    </xdr:from>
    <xdr:to>
      <xdr:col>81</xdr:col>
      <xdr:colOff>101600</xdr:colOff>
      <xdr:row>85</xdr:row>
      <xdr:rowOff>29845</xdr:rowOff>
    </xdr:to>
    <xdr:sp macro="" textlink="">
      <xdr:nvSpPr>
        <xdr:cNvPr id="651" name="楕円 650">
          <a:extLst>
            <a:ext uri="{FF2B5EF4-FFF2-40B4-BE49-F238E27FC236}">
              <a16:creationId xmlns:a16="http://schemas.microsoft.com/office/drawing/2014/main" id="{FE5FE66F-DFE6-40B8-8769-0E0ABCCBC866}"/>
            </a:ext>
          </a:extLst>
        </xdr:cNvPr>
        <xdr:cNvSpPr/>
      </xdr:nvSpPr>
      <xdr:spPr>
        <a:xfrm>
          <a:off x="15430500" y="14501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150495</xdr:rowOff>
    </xdr:from>
    <xdr:to>
      <xdr:col>85</xdr:col>
      <xdr:colOff>127000</xdr:colOff>
      <xdr:row>85</xdr:row>
      <xdr:rowOff>66675</xdr:rowOff>
    </xdr:to>
    <xdr:cxnSp macro="">
      <xdr:nvCxnSpPr>
        <xdr:cNvPr id="652" name="直線コネクタ 651">
          <a:extLst>
            <a:ext uri="{FF2B5EF4-FFF2-40B4-BE49-F238E27FC236}">
              <a16:creationId xmlns:a16="http://schemas.microsoft.com/office/drawing/2014/main" id="{2D054678-053B-4AB6-8BBE-35A42181EE0E}"/>
            </a:ext>
          </a:extLst>
        </xdr:cNvPr>
        <xdr:cNvCxnSpPr/>
      </xdr:nvCxnSpPr>
      <xdr:spPr>
        <a:xfrm>
          <a:off x="15481300" y="14552295"/>
          <a:ext cx="8382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13970</xdr:rowOff>
    </xdr:from>
    <xdr:to>
      <xdr:col>76</xdr:col>
      <xdr:colOff>165100</xdr:colOff>
      <xdr:row>84</xdr:row>
      <xdr:rowOff>115570</xdr:rowOff>
    </xdr:to>
    <xdr:sp macro="" textlink="">
      <xdr:nvSpPr>
        <xdr:cNvPr id="653" name="楕円 652">
          <a:extLst>
            <a:ext uri="{FF2B5EF4-FFF2-40B4-BE49-F238E27FC236}">
              <a16:creationId xmlns:a16="http://schemas.microsoft.com/office/drawing/2014/main" id="{E8FD4F72-9196-480B-838E-68705CA3AE58}"/>
            </a:ext>
          </a:extLst>
        </xdr:cNvPr>
        <xdr:cNvSpPr/>
      </xdr:nvSpPr>
      <xdr:spPr>
        <a:xfrm>
          <a:off x="14541500" y="1441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64770</xdr:rowOff>
    </xdr:from>
    <xdr:to>
      <xdr:col>81</xdr:col>
      <xdr:colOff>50800</xdr:colOff>
      <xdr:row>84</xdr:row>
      <xdr:rowOff>150495</xdr:rowOff>
    </xdr:to>
    <xdr:cxnSp macro="">
      <xdr:nvCxnSpPr>
        <xdr:cNvPr id="654" name="直線コネクタ 653">
          <a:extLst>
            <a:ext uri="{FF2B5EF4-FFF2-40B4-BE49-F238E27FC236}">
              <a16:creationId xmlns:a16="http://schemas.microsoft.com/office/drawing/2014/main" id="{4317C346-EFCA-4F81-8FAE-6C1D23886860}"/>
            </a:ext>
          </a:extLst>
        </xdr:cNvPr>
        <xdr:cNvCxnSpPr/>
      </xdr:nvCxnSpPr>
      <xdr:spPr>
        <a:xfrm>
          <a:off x="14592300" y="14466570"/>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8255</xdr:rowOff>
    </xdr:from>
    <xdr:to>
      <xdr:col>72</xdr:col>
      <xdr:colOff>38100</xdr:colOff>
      <xdr:row>83</xdr:row>
      <xdr:rowOff>109855</xdr:rowOff>
    </xdr:to>
    <xdr:sp macro="" textlink="">
      <xdr:nvSpPr>
        <xdr:cNvPr id="655" name="楕円 654">
          <a:extLst>
            <a:ext uri="{FF2B5EF4-FFF2-40B4-BE49-F238E27FC236}">
              <a16:creationId xmlns:a16="http://schemas.microsoft.com/office/drawing/2014/main" id="{9D11898B-1AB8-4C0D-9268-7D2D6E8E3627}"/>
            </a:ext>
          </a:extLst>
        </xdr:cNvPr>
        <xdr:cNvSpPr/>
      </xdr:nvSpPr>
      <xdr:spPr>
        <a:xfrm>
          <a:off x="13652500" y="14238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59055</xdr:rowOff>
    </xdr:from>
    <xdr:to>
      <xdr:col>76</xdr:col>
      <xdr:colOff>114300</xdr:colOff>
      <xdr:row>84</xdr:row>
      <xdr:rowOff>64770</xdr:rowOff>
    </xdr:to>
    <xdr:cxnSp macro="">
      <xdr:nvCxnSpPr>
        <xdr:cNvPr id="656" name="直線コネクタ 655">
          <a:extLst>
            <a:ext uri="{FF2B5EF4-FFF2-40B4-BE49-F238E27FC236}">
              <a16:creationId xmlns:a16="http://schemas.microsoft.com/office/drawing/2014/main" id="{620568C0-6E01-41EB-B99A-779E77C38C39}"/>
            </a:ext>
          </a:extLst>
        </xdr:cNvPr>
        <xdr:cNvCxnSpPr/>
      </xdr:nvCxnSpPr>
      <xdr:spPr>
        <a:xfrm>
          <a:off x="13703300" y="14289405"/>
          <a:ext cx="889000" cy="177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8255</xdr:rowOff>
    </xdr:from>
    <xdr:to>
      <xdr:col>67</xdr:col>
      <xdr:colOff>101600</xdr:colOff>
      <xdr:row>83</xdr:row>
      <xdr:rowOff>109855</xdr:rowOff>
    </xdr:to>
    <xdr:sp macro="" textlink="">
      <xdr:nvSpPr>
        <xdr:cNvPr id="657" name="楕円 656">
          <a:extLst>
            <a:ext uri="{FF2B5EF4-FFF2-40B4-BE49-F238E27FC236}">
              <a16:creationId xmlns:a16="http://schemas.microsoft.com/office/drawing/2014/main" id="{C5828A04-F31D-4C57-AA50-72D641066F6D}"/>
            </a:ext>
          </a:extLst>
        </xdr:cNvPr>
        <xdr:cNvSpPr/>
      </xdr:nvSpPr>
      <xdr:spPr>
        <a:xfrm>
          <a:off x="12763500" y="14238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59055</xdr:rowOff>
    </xdr:from>
    <xdr:to>
      <xdr:col>71</xdr:col>
      <xdr:colOff>177800</xdr:colOff>
      <xdr:row>83</xdr:row>
      <xdr:rowOff>59055</xdr:rowOff>
    </xdr:to>
    <xdr:cxnSp macro="">
      <xdr:nvCxnSpPr>
        <xdr:cNvPr id="658" name="直線コネクタ 657">
          <a:extLst>
            <a:ext uri="{FF2B5EF4-FFF2-40B4-BE49-F238E27FC236}">
              <a16:creationId xmlns:a16="http://schemas.microsoft.com/office/drawing/2014/main" id="{314028CC-A440-41B9-AA42-CB08F35421E7}"/>
            </a:ext>
          </a:extLst>
        </xdr:cNvPr>
        <xdr:cNvCxnSpPr/>
      </xdr:nvCxnSpPr>
      <xdr:spPr>
        <a:xfrm>
          <a:off x="12814300" y="1428940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12082</xdr:rowOff>
    </xdr:from>
    <xdr:ext cx="405111" cy="259045"/>
    <xdr:sp macro="" textlink="">
      <xdr:nvSpPr>
        <xdr:cNvPr id="659" name="n_1aveValue【児童館】&#10;有形固定資産減価償却率">
          <a:extLst>
            <a:ext uri="{FF2B5EF4-FFF2-40B4-BE49-F238E27FC236}">
              <a16:creationId xmlns:a16="http://schemas.microsoft.com/office/drawing/2014/main" id="{EBE85064-0872-44B2-ADD8-CA0E703A1428}"/>
            </a:ext>
          </a:extLst>
        </xdr:cNvPr>
        <xdr:cNvSpPr txBox="1"/>
      </xdr:nvSpPr>
      <xdr:spPr>
        <a:xfrm>
          <a:off x="15266044" y="1389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164482</xdr:rowOff>
    </xdr:from>
    <xdr:ext cx="405111" cy="259045"/>
    <xdr:sp macro="" textlink="">
      <xdr:nvSpPr>
        <xdr:cNvPr id="660" name="n_2aveValue【児童館】&#10;有形固定資産減価償却率">
          <a:extLst>
            <a:ext uri="{FF2B5EF4-FFF2-40B4-BE49-F238E27FC236}">
              <a16:creationId xmlns:a16="http://schemas.microsoft.com/office/drawing/2014/main" id="{5F51D866-7A8C-4027-81E0-07FFAF46DB1A}"/>
            </a:ext>
          </a:extLst>
        </xdr:cNvPr>
        <xdr:cNvSpPr txBox="1"/>
      </xdr:nvSpPr>
      <xdr:spPr>
        <a:xfrm>
          <a:off x="14389744" y="13880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149241</xdr:rowOff>
    </xdr:from>
    <xdr:ext cx="405111" cy="259045"/>
    <xdr:sp macro="" textlink="">
      <xdr:nvSpPr>
        <xdr:cNvPr id="661" name="n_3aveValue【児童館】&#10;有形固定資産減価償却率">
          <a:extLst>
            <a:ext uri="{FF2B5EF4-FFF2-40B4-BE49-F238E27FC236}">
              <a16:creationId xmlns:a16="http://schemas.microsoft.com/office/drawing/2014/main" id="{65C4D466-54AF-43F5-88A9-8FE46EE79DA0}"/>
            </a:ext>
          </a:extLst>
        </xdr:cNvPr>
        <xdr:cNvSpPr txBox="1"/>
      </xdr:nvSpPr>
      <xdr:spPr>
        <a:xfrm>
          <a:off x="13500744" y="13865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124477</xdr:rowOff>
    </xdr:from>
    <xdr:ext cx="405111" cy="259045"/>
    <xdr:sp macro="" textlink="">
      <xdr:nvSpPr>
        <xdr:cNvPr id="662" name="n_4aveValue【児童館】&#10;有形固定資産減価償却率">
          <a:extLst>
            <a:ext uri="{FF2B5EF4-FFF2-40B4-BE49-F238E27FC236}">
              <a16:creationId xmlns:a16="http://schemas.microsoft.com/office/drawing/2014/main" id="{C0183E2B-DC8B-44F0-AB9A-DA9BF55F7F9B}"/>
            </a:ext>
          </a:extLst>
        </xdr:cNvPr>
        <xdr:cNvSpPr txBox="1"/>
      </xdr:nvSpPr>
      <xdr:spPr>
        <a:xfrm>
          <a:off x="12611744" y="1384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20972</xdr:rowOff>
    </xdr:from>
    <xdr:ext cx="405111" cy="259045"/>
    <xdr:sp macro="" textlink="">
      <xdr:nvSpPr>
        <xdr:cNvPr id="663" name="n_1mainValue【児童館】&#10;有形固定資産減価償却率">
          <a:extLst>
            <a:ext uri="{FF2B5EF4-FFF2-40B4-BE49-F238E27FC236}">
              <a16:creationId xmlns:a16="http://schemas.microsoft.com/office/drawing/2014/main" id="{05169044-53B8-461B-B7A8-941624328C4D}"/>
            </a:ext>
          </a:extLst>
        </xdr:cNvPr>
        <xdr:cNvSpPr txBox="1"/>
      </xdr:nvSpPr>
      <xdr:spPr>
        <a:xfrm>
          <a:off x="15266044" y="14594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106697</xdr:rowOff>
    </xdr:from>
    <xdr:ext cx="405111" cy="259045"/>
    <xdr:sp macro="" textlink="">
      <xdr:nvSpPr>
        <xdr:cNvPr id="664" name="n_2mainValue【児童館】&#10;有形固定資産減価償却率">
          <a:extLst>
            <a:ext uri="{FF2B5EF4-FFF2-40B4-BE49-F238E27FC236}">
              <a16:creationId xmlns:a16="http://schemas.microsoft.com/office/drawing/2014/main" id="{DF44A262-2604-432A-8241-51CC1D733639}"/>
            </a:ext>
          </a:extLst>
        </xdr:cNvPr>
        <xdr:cNvSpPr txBox="1"/>
      </xdr:nvSpPr>
      <xdr:spPr>
        <a:xfrm>
          <a:off x="14389744" y="14508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100982</xdr:rowOff>
    </xdr:from>
    <xdr:ext cx="405111" cy="259045"/>
    <xdr:sp macro="" textlink="">
      <xdr:nvSpPr>
        <xdr:cNvPr id="665" name="n_3mainValue【児童館】&#10;有形固定資産減価償却率">
          <a:extLst>
            <a:ext uri="{FF2B5EF4-FFF2-40B4-BE49-F238E27FC236}">
              <a16:creationId xmlns:a16="http://schemas.microsoft.com/office/drawing/2014/main" id="{ACB844BB-3EE1-4CBD-936D-C0C3C0DCBC18}"/>
            </a:ext>
          </a:extLst>
        </xdr:cNvPr>
        <xdr:cNvSpPr txBox="1"/>
      </xdr:nvSpPr>
      <xdr:spPr>
        <a:xfrm>
          <a:off x="13500744" y="14331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100982</xdr:rowOff>
    </xdr:from>
    <xdr:ext cx="405111" cy="259045"/>
    <xdr:sp macro="" textlink="">
      <xdr:nvSpPr>
        <xdr:cNvPr id="666" name="n_4mainValue【児童館】&#10;有形固定資産減価償却率">
          <a:extLst>
            <a:ext uri="{FF2B5EF4-FFF2-40B4-BE49-F238E27FC236}">
              <a16:creationId xmlns:a16="http://schemas.microsoft.com/office/drawing/2014/main" id="{8C8FABFF-9C3E-4A33-BCB5-EBA406D78AD2}"/>
            </a:ext>
          </a:extLst>
        </xdr:cNvPr>
        <xdr:cNvSpPr txBox="1"/>
      </xdr:nvSpPr>
      <xdr:spPr>
        <a:xfrm>
          <a:off x="12611744" y="14331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67" name="正方形/長方形 666">
          <a:extLst>
            <a:ext uri="{FF2B5EF4-FFF2-40B4-BE49-F238E27FC236}">
              <a16:creationId xmlns:a16="http://schemas.microsoft.com/office/drawing/2014/main" id="{873D629D-049E-472E-9422-DC6B262499D6}"/>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68" name="正方形/長方形 667">
          <a:extLst>
            <a:ext uri="{FF2B5EF4-FFF2-40B4-BE49-F238E27FC236}">
              <a16:creationId xmlns:a16="http://schemas.microsoft.com/office/drawing/2014/main" id="{81F3465D-5AE6-4CFF-9C05-B9E8FE471793}"/>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69" name="正方形/長方形 668">
          <a:extLst>
            <a:ext uri="{FF2B5EF4-FFF2-40B4-BE49-F238E27FC236}">
              <a16:creationId xmlns:a16="http://schemas.microsoft.com/office/drawing/2014/main" id="{421CF67E-FA5B-44BE-A958-97122294E78D}"/>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0" name="正方形/長方形 669">
          <a:extLst>
            <a:ext uri="{FF2B5EF4-FFF2-40B4-BE49-F238E27FC236}">
              <a16:creationId xmlns:a16="http://schemas.microsoft.com/office/drawing/2014/main" id="{8D3A7A1C-F7D8-41E1-A680-F9ECB0C3EE27}"/>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71" name="正方形/長方形 670">
          <a:extLst>
            <a:ext uri="{FF2B5EF4-FFF2-40B4-BE49-F238E27FC236}">
              <a16:creationId xmlns:a16="http://schemas.microsoft.com/office/drawing/2014/main" id="{832FDC71-028F-4955-B212-7B70BFB4021F}"/>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72" name="正方形/長方形 671">
          <a:extLst>
            <a:ext uri="{FF2B5EF4-FFF2-40B4-BE49-F238E27FC236}">
              <a16:creationId xmlns:a16="http://schemas.microsoft.com/office/drawing/2014/main" id="{1FA441DC-943D-4E6D-A0BB-AD0F3A2BDB6E}"/>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73" name="正方形/長方形 672">
          <a:extLst>
            <a:ext uri="{FF2B5EF4-FFF2-40B4-BE49-F238E27FC236}">
              <a16:creationId xmlns:a16="http://schemas.microsoft.com/office/drawing/2014/main" id="{03FC029E-D061-461E-B6C4-91AFAFA11E7C}"/>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74" name="正方形/長方形 673">
          <a:extLst>
            <a:ext uri="{FF2B5EF4-FFF2-40B4-BE49-F238E27FC236}">
              <a16:creationId xmlns:a16="http://schemas.microsoft.com/office/drawing/2014/main" id="{92B767B0-2B2E-48DF-AADD-2DE20DD3CE4A}"/>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75" name="テキスト ボックス 674">
          <a:extLst>
            <a:ext uri="{FF2B5EF4-FFF2-40B4-BE49-F238E27FC236}">
              <a16:creationId xmlns:a16="http://schemas.microsoft.com/office/drawing/2014/main" id="{0CCEFD1C-F335-4801-A256-5584598FDA96}"/>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76" name="直線コネクタ 675">
          <a:extLst>
            <a:ext uri="{FF2B5EF4-FFF2-40B4-BE49-F238E27FC236}">
              <a16:creationId xmlns:a16="http://schemas.microsoft.com/office/drawing/2014/main" id="{985ED0D2-37B3-401B-BB3A-E882DD856F17}"/>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77" name="直線コネクタ 676">
          <a:extLst>
            <a:ext uri="{FF2B5EF4-FFF2-40B4-BE49-F238E27FC236}">
              <a16:creationId xmlns:a16="http://schemas.microsoft.com/office/drawing/2014/main" id="{33766A57-465B-42A6-9C94-1DFD95932D9B}"/>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78" name="テキスト ボックス 677">
          <a:extLst>
            <a:ext uri="{FF2B5EF4-FFF2-40B4-BE49-F238E27FC236}">
              <a16:creationId xmlns:a16="http://schemas.microsoft.com/office/drawing/2014/main" id="{BDA54DFB-0B1A-47C1-B553-D7EA09DCA9D5}"/>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79" name="直線コネクタ 678">
          <a:extLst>
            <a:ext uri="{FF2B5EF4-FFF2-40B4-BE49-F238E27FC236}">
              <a16:creationId xmlns:a16="http://schemas.microsoft.com/office/drawing/2014/main" id="{D25A50F1-A07A-4166-9F88-3F3E1888B94B}"/>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80" name="テキスト ボックス 679">
          <a:extLst>
            <a:ext uri="{FF2B5EF4-FFF2-40B4-BE49-F238E27FC236}">
              <a16:creationId xmlns:a16="http://schemas.microsoft.com/office/drawing/2014/main" id="{49E9106E-F00C-4905-965D-34FE89CE8796}"/>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81" name="直線コネクタ 680">
          <a:extLst>
            <a:ext uri="{FF2B5EF4-FFF2-40B4-BE49-F238E27FC236}">
              <a16:creationId xmlns:a16="http://schemas.microsoft.com/office/drawing/2014/main" id="{BCA2A1CE-F48C-48B4-8710-0072C571D3B2}"/>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82" name="テキスト ボックス 681">
          <a:extLst>
            <a:ext uri="{FF2B5EF4-FFF2-40B4-BE49-F238E27FC236}">
              <a16:creationId xmlns:a16="http://schemas.microsoft.com/office/drawing/2014/main" id="{B2F22591-1F26-4407-9CC6-1A6D50A055BA}"/>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83" name="直線コネクタ 682">
          <a:extLst>
            <a:ext uri="{FF2B5EF4-FFF2-40B4-BE49-F238E27FC236}">
              <a16:creationId xmlns:a16="http://schemas.microsoft.com/office/drawing/2014/main" id="{E6815F06-B3DB-479A-9638-E70EC7C8DFDA}"/>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84" name="テキスト ボックス 683">
          <a:extLst>
            <a:ext uri="{FF2B5EF4-FFF2-40B4-BE49-F238E27FC236}">
              <a16:creationId xmlns:a16="http://schemas.microsoft.com/office/drawing/2014/main" id="{B58D7090-5901-44DB-B855-34AD19F43A5B}"/>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85" name="直線コネクタ 684">
          <a:extLst>
            <a:ext uri="{FF2B5EF4-FFF2-40B4-BE49-F238E27FC236}">
              <a16:creationId xmlns:a16="http://schemas.microsoft.com/office/drawing/2014/main" id="{00549C3F-06C5-4D3E-B95A-5E7BE99FDCF6}"/>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86" name="テキスト ボックス 685">
          <a:extLst>
            <a:ext uri="{FF2B5EF4-FFF2-40B4-BE49-F238E27FC236}">
              <a16:creationId xmlns:a16="http://schemas.microsoft.com/office/drawing/2014/main" id="{A4EB5FD6-CB07-43B7-AF15-445C2CF9F1C2}"/>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87" name="直線コネクタ 686">
          <a:extLst>
            <a:ext uri="{FF2B5EF4-FFF2-40B4-BE49-F238E27FC236}">
              <a16:creationId xmlns:a16="http://schemas.microsoft.com/office/drawing/2014/main" id="{97E72F87-E7B9-4896-BBEE-61D7CD33102B}"/>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88" name="テキスト ボックス 687">
          <a:extLst>
            <a:ext uri="{FF2B5EF4-FFF2-40B4-BE49-F238E27FC236}">
              <a16:creationId xmlns:a16="http://schemas.microsoft.com/office/drawing/2014/main" id="{B66AC7A8-C62D-43EB-8949-9A8A8E593454}"/>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89" name="【児童館】&#10;一人当たり面積グラフ枠">
          <a:extLst>
            <a:ext uri="{FF2B5EF4-FFF2-40B4-BE49-F238E27FC236}">
              <a16:creationId xmlns:a16="http://schemas.microsoft.com/office/drawing/2014/main" id="{35401CBE-839B-469A-A53B-18BA0C2D41BE}"/>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38100</xdr:rowOff>
    </xdr:from>
    <xdr:to>
      <xdr:col>116</xdr:col>
      <xdr:colOff>62864</xdr:colOff>
      <xdr:row>86</xdr:row>
      <xdr:rowOff>95250</xdr:rowOff>
    </xdr:to>
    <xdr:cxnSp macro="">
      <xdr:nvCxnSpPr>
        <xdr:cNvPr id="690" name="直線コネクタ 689">
          <a:extLst>
            <a:ext uri="{FF2B5EF4-FFF2-40B4-BE49-F238E27FC236}">
              <a16:creationId xmlns:a16="http://schemas.microsoft.com/office/drawing/2014/main" id="{A0CD26FA-15DC-461F-8D8C-DE26D4DC38B5}"/>
            </a:ext>
          </a:extLst>
        </xdr:cNvPr>
        <xdr:cNvCxnSpPr/>
      </xdr:nvCxnSpPr>
      <xdr:spPr>
        <a:xfrm flipV="1">
          <a:off x="22160864" y="1323975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99077</xdr:rowOff>
    </xdr:from>
    <xdr:ext cx="469744" cy="259045"/>
    <xdr:sp macro="" textlink="">
      <xdr:nvSpPr>
        <xdr:cNvPr id="691" name="【児童館】&#10;一人当たり面積最小値テキスト">
          <a:extLst>
            <a:ext uri="{FF2B5EF4-FFF2-40B4-BE49-F238E27FC236}">
              <a16:creationId xmlns:a16="http://schemas.microsoft.com/office/drawing/2014/main" id="{8F517987-792C-4FF9-92BC-963BECC72787}"/>
            </a:ext>
          </a:extLst>
        </xdr:cNvPr>
        <xdr:cNvSpPr txBox="1"/>
      </xdr:nvSpPr>
      <xdr:spPr>
        <a:xfrm>
          <a:off x="22199600" y="1484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95250</xdr:rowOff>
    </xdr:from>
    <xdr:to>
      <xdr:col>116</xdr:col>
      <xdr:colOff>152400</xdr:colOff>
      <xdr:row>86</xdr:row>
      <xdr:rowOff>95250</xdr:rowOff>
    </xdr:to>
    <xdr:cxnSp macro="">
      <xdr:nvCxnSpPr>
        <xdr:cNvPr id="692" name="直線コネクタ 691">
          <a:extLst>
            <a:ext uri="{FF2B5EF4-FFF2-40B4-BE49-F238E27FC236}">
              <a16:creationId xmlns:a16="http://schemas.microsoft.com/office/drawing/2014/main" id="{627283BE-5E48-4C71-94CA-02504B5CDD97}"/>
            </a:ext>
          </a:extLst>
        </xdr:cNvPr>
        <xdr:cNvCxnSpPr/>
      </xdr:nvCxnSpPr>
      <xdr:spPr>
        <a:xfrm>
          <a:off x="22072600" y="1483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75</xdr:row>
      <xdr:rowOff>156227</xdr:rowOff>
    </xdr:from>
    <xdr:ext cx="469744" cy="259045"/>
    <xdr:sp macro="" textlink="">
      <xdr:nvSpPr>
        <xdr:cNvPr id="693" name="【児童館】&#10;一人当たり面積最大値テキスト">
          <a:extLst>
            <a:ext uri="{FF2B5EF4-FFF2-40B4-BE49-F238E27FC236}">
              <a16:creationId xmlns:a16="http://schemas.microsoft.com/office/drawing/2014/main" id="{C03FF5A3-7235-4DA8-96CA-63BF56350AC6}"/>
            </a:ext>
          </a:extLst>
        </xdr:cNvPr>
        <xdr:cNvSpPr txBox="1"/>
      </xdr:nvSpPr>
      <xdr:spPr>
        <a:xfrm>
          <a:off x="22199600" y="13014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38100</xdr:rowOff>
    </xdr:from>
    <xdr:to>
      <xdr:col>116</xdr:col>
      <xdr:colOff>152400</xdr:colOff>
      <xdr:row>77</xdr:row>
      <xdr:rowOff>38100</xdr:rowOff>
    </xdr:to>
    <xdr:cxnSp macro="">
      <xdr:nvCxnSpPr>
        <xdr:cNvPr id="694" name="直線コネクタ 693">
          <a:extLst>
            <a:ext uri="{FF2B5EF4-FFF2-40B4-BE49-F238E27FC236}">
              <a16:creationId xmlns:a16="http://schemas.microsoft.com/office/drawing/2014/main" id="{9DEDDD69-3274-4886-AE0E-200C2DFCE9C7}"/>
            </a:ext>
          </a:extLst>
        </xdr:cNvPr>
        <xdr:cNvCxnSpPr/>
      </xdr:nvCxnSpPr>
      <xdr:spPr>
        <a:xfrm>
          <a:off x="22072600" y="13239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124477</xdr:rowOff>
    </xdr:from>
    <xdr:ext cx="469744" cy="259045"/>
    <xdr:sp macro="" textlink="">
      <xdr:nvSpPr>
        <xdr:cNvPr id="695" name="【児童館】&#10;一人当たり面積平均値テキスト">
          <a:extLst>
            <a:ext uri="{FF2B5EF4-FFF2-40B4-BE49-F238E27FC236}">
              <a16:creationId xmlns:a16="http://schemas.microsoft.com/office/drawing/2014/main" id="{BD3B75EB-7F41-465B-AE70-F79E399ABDBE}"/>
            </a:ext>
          </a:extLst>
        </xdr:cNvPr>
        <xdr:cNvSpPr txBox="1"/>
      </xdr:nvSpPr>
      <xdr:spPr>
        <a:xfrm>
          <a:off x="22199600" y="141833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101600</xdr:rowOff>
    </xdr:from>
    <xdr:to>
      <xdr:col>116</xdr:col>
      <xdr:colOff>114300</xdr:colOff>
      <xdr:row>84</xdr:row>
      <xdr:rowOff>31750</xdr:rowOff>
    </xdr:to>
    <xdr:sp macro="" textlink="">
      <xdr:nvSpPr>
        <xdr:cNvPr id="696" name="フローチャート: 判断 695">
          <a:extLst>
            <a:ext uri="{FF2B5EF4-FFF2-40B4-BE49-F238E27FC236}">
              <a16:creationId xmlns:a16="http://schemas.microsoft.com/office/drawing/2014/main" id="{A997D03A-0A36-4264-A9B6-CE96DF31A7A4}"/>
            </a:ext>
          </a:extLst>
        </xdr:cNvPr>
        <xdr:cNvSpPr/>
      </xdr:nvSpPr>
      <xdr:spPr>
        <a:xfrm>
          <a:off x="22110700" y="1433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120650</xdr:rowOff>
    </xdr:from>
    <xdr:to>
      <xdr:col>112</xdr:col>
      <xdr:colOff>38100</xdr:colOff>
      <xdr:row>84</xdr:row>
      <xdr:rowOff>50800</xdr:rowOff>
    </xdr:to>
    <xdr:sp macro="" textlink="">
      <xdr:nvSpPr>
        <xdr:cNvPr id="697" name="フローチャート: 判断 696">
          <a:extLst>
            <a:ext uri="{FF2B5EF4-FFF2-40B4-BE49-F238E27FC236}">
              <a16:creationId xmlns:a16="http://schemas.microsoft.com/office/drawing/2014/main" id="{F18ED0CA-9993-4A96-BE55-CAC44B956134}"/>
            </a:ext>
          </a:extLst>
        </xdr:cNvPr>
        <xdr:cNvSpPr/>
      </xdr:nvSpPr>
      <xdr:spPr>
        <a:xfrm>
          <a:off x="21272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120650</xdr:rowOff>
    </xdr:from>
    <xdr:to>
      <xdr:col>107</xdr:col>
      <xdr:colOff>101600</xdr:colOff>
      <xdr:row>84</xdr:row>
      <xdr:rowOff>50800</xdr:rowOff>
    </xdr:to>
    <xdr:sp macro="" textlink="">
      <xdr:nvSpPr>
        <xdr:cNvPr id="698" name="フローチャート: 判断 697">
          <a:extLst>
            <a:ext uri="{FF2B5EF4-FFF2-40B4-BE49-F238E27FC236}">
              <a16:creationId xmlns:a16="http://schemas.microsoft.com/office/drawing/2014/main" id="{4CC56BAC-B6B6-4344-B8E4-EAA2CDDE08F0}"/>
            </a:ext>
          </a:extLst>
        </xdr:cNvPr>
        <xdr:cNvSpPr/>
      </xdr:nvSpPr>
      <xdr:spPr>
        <a:xfrm>
          <a:off x="20383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101600</xdr:rowOff>
    </xdr:from>
    <xdr:to>
      <xdr:col>102</xdr:col>
      <xdr:colOff>165100</xdr:colOff>
      <xdr:row>84</xdr:row>
      <xdr:rowOff>31750</xdr:rowOff>
    </xdr:to>
    <xdr:sp macro="" textlink="">
      <xdr:nvSpPr>
        <xdr:cNvPr id="699" name="フローチャート: 判断 698">
          <a:extLst>
            <a:ext uri="{FF2B5EF4-FFF2-40B4-BE49-F238E27FC236}">
              <a16:creationId xmlns:a16="http://schemas.microsoft.com/office/drawing/2014/main" id="{3ED6317D-23C8-4D9C-BDCD-984FD6B2C7D2}"/>
            </a:ext>
          </a:extLst>
        </xdr:cNvPr>
        <xdr:cNvSpPr/>
      </xdr:nvSpPr>
      <xdr:spPr>
        <a:xfrm>
          <a:off x="19494500" y="1433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120650</xdr:rowOff>
    </xdr:from>
    <xdr:to>
      <xdr:col>98</xdr:col>
      <xdr:colOff>38100</xdr:colOff>
      <xdr:row>84</xdr:row>
      <xdr:rowOff>50800</xdr:rowOff>
    </xdr:to>
    <xdr:sp macro="" textlink="">
      <xdr:nvSpPr>
        <xdr:cNvPr id="700" name="フローチャート: 判断 699">
          <a:extLst>
            <a:ext uri="{FF2B5EF4-FFF2-40B4-BE49-F238E27FC236}">
              <a16:creationId xmlns:a16="http://schemas.microsoft.com/office/drawing/2014/main" id="{323ABD32-5617-422A-9EAC-8564AA9D0C6C}"/>
            </a:ext>
          </a:extLst>
        </xdr:cNvPr>
        <xdr:cNvSpPr/>
      </xdr:nvSpPr>
      <xdr:spPr>
        <a:xfrm>
          <a:off x="18605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01" name="テキスト ボックス 700">
          <a:extLst>
            <a:ext uri="{FF2B5EF4-FFF2-40B4-BE49-F238E27FC236}">
              <a16:creationId xmlns:a16="http://schemas.microsoft.com/office/drawing/2014/main" id="{CB0B0048-9926-40BF-BF8C-E046FD22C059}"/>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02" name="テキスト ボックス 701">
          <a:extLst>
            <a:ext uri="{FF2B5EF4-FFF2-40B4-BE49-F238E27FC236}">
              <a16:creationId xmlns:a16="http://schemas.microsoft.com/office/drawing/2014/main" id="{C202F751-5941-425E-BE1E-3031D22FF83B}"/>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03" name="テキスト ボックス 702">
          <a:extLst>
            <a:ext uri="{FF2B5EF4-FFF2-40B4-BE49-F238E27FC236}">
              <a16:creationId xmlns:a16="http://schemas.microsoft.com/office/drawing/2014/main" id="{3B87AA15-36F5-44CB-A5BB-2D1C0E778A1F}"/>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04" name="テキスト ボックス 703">
          <a:extLst>
            <a:ext uri="{FF2B5EF4-FFF2-40B4-BE49-F238E27FC236}">
              <a16:creationId xmlns:a16="http://schemas.microsoft.com/office/drawing/2014/main" id="{BBBB1073-8551-4094-BA92-09BE46A46414}"/>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05" name="テキスト ボックス 704">
          <a:extLst>
            <a:ext uri="{FF2B5EF4-FFF2-40B4-BE49-F238E27FC236}">
              <a16:creationId xmlns:a16="http://schemas.microsoft.com/office/drawing/2014/main" id="{0F8E5F48-49E1-4215-ACC7-F2FAE49528FC}"/>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139700</xdr:rowOff>
    </xdr:from>
    <xdr:to>
      <xdr:col>116</xdr:col>
      <xdr:colOff>114300</xdr:colOff>
      <xdr:row>86</xdr:row>
      <xdr:rowOff>69850</xdr:rowOff>
    </xdr:to>
    <xdr:sp macro="" textlink="">
      <xdr:nvSpPr>
        <xdr:cNvPr id="706" name="楕円 705">
          <a:extLst>
            <a:ext uri="{FF2B5EF4-FFF2-40B4-BE49-F238E27FC236}">
              <a16:creationId xmlns:a16="http://schemas.microsoft.com/office/drawing/2014/main" id="{0231337E-6481-45AE-9614-19D7B9A35D03}"/>
            </a:ext>
          </a:extLst>
        </xdr:cNvPr>
        <xdr:cNvSpPr/>
      </xdr:nvSpPr>
      <xdr:spPr>
        <a:xfrm>
          <a:off x="22110700" y="1471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54627</xdr:rowOff>
    </xdr:from>
    <xdr:ext cx="469744" cy="259045"/>
    <xdr:sp macro="" textlink="">
      <xdr:nvSpPr>
        <xdr:cNvPr id="707" name="【児童館】&#10;一人当たり面積該当値テキスト">
          <a:extLst>
            <a:ext uri="{FF2B5EF4-FFF2-40B4-BE49-F238E27FC236}">
              <a16:creationId xmlns:a16="http://schemas.microsoft.com/office/drawing/2014/main" id="{C3CCBFA8-7726-4B95-A7ED-2BDE5ADD5C9D}"/>
            </a:ext>
          </a:extLst>
        </xdr:cNvPr>
        <xdr:cNvSpPr txBox="1"/>
      </xdr:nvSpPr>
      <xdr:spPr>
        <a:xfrm>
          <a:off x="22199600" y="14627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139700</xdr:rowOff>
    </xdr:from>
    <xdr:to>
      <xdr:col>112</xdr:col>
      <xdr:colOff>38100</xdr:colOff>
      <xdr:row>86</xdr:row>
      <xdr:rowOff>69850</xdr:rowOff>
    </xdr:to>
    <xdr:sp macro="" textlink="">
      <xdr:nvSpPr>
        <xdr:cNvPr id="708" name="楕円 707">
          <a:extLst>
            <a:ext uri="{FF2B5EF4-FFF2-40B4-BE49-F238E27FC236}">
              <a16:creationId xmlns:a16="http://schemas.microsoft.com/office/drawing/2014/main" id="{15C9A788-4F48-477C-BD9F-5456598BE4BA}"/>
            </a:ext>
          </a:extLst>
        </xdr:cNvPr>
        <xdr:cNvSpPr/>
      </xdr:nvSpPr>
      <xdr:spPr>
        <a:xfrm>
          <a:off x="21272500" y="1471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19050</xdr:rowOff>
    </xdr:from>
    <xdr:to>
      <xdr:col>116</xdr:col>
      <xdr:colOff>63500</xdr:colOff>
      <xdr:row>86</xdr:row>
      <xdr:rowOff>19050</xdr:rowOff>
    </xdr:to>
    <xdr:cxnSp macro="">
      <xdr:nvCxnSpPr>
        <xdr:cNvPr id="709" name="直線コネクタ 708">
          <a:extLst>
            <a:ext uri="{FF2B5EF4-FFF2-40B4-BE49-F238E27FC236}">
              <a16:creationId xmlns:a16="http://schemas.microsoft.com/office/drawing/2014/main" id="{CD11FDE9-CDDF-4C67-906F-9D1619114CA9}"/>
            </a:ext>
          </a:extLst>
        </xdr:cNvPr>
        <xdr:cNvCxnSpPr/>
      </xdr:nvCxnSpPr>
      <xdr:spPr>
        <a:xfrm>
          <a:off x="21323300" y="147637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139700</xdr:rowOff>
    </xdr:from>
    <xdr:to>
      <xdr:col>107</xdr:col>
      <xdr:colOff>101600</xdr:colOff>
      <xdr:row>86</xdr:row>
      <xdr:rowOff>69850</xdr:rowOff>
    </xdr:to>
    <xdr:sp macro="" textlink="">
      <xdr:nvSpPr>
        <xdr:cNvPr id="710" name="楕円 709">
          <a:extLst>
            <a:ext uri="{FF2B5EF4-FFF2-40B4-BE49-F238E27FC236}">
              <a16:creationId xmlns:a16="http://schemas.microsoft.com/office/drawing/2014/main" id="{28680CD3-287B-4B46-8ABD-E26ACA16B8E6}"/>
            </a:ext>
          </a:extLst>
        </xdr:cNvPr>
        <xdr:cNvSpPr/>
      </xdr:nvSpPr>
      <xdr:spPr>
        <a:xfrm>
          <a:off x="20383500" y="1471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19050</xdr:rowOff>
    </xdr:from>
    <xdr:to>
      <xdr:col>111</xdr:col>
      <xdr:colOff>177800</xdr:colOff>
      <xdr:row>86</xdr:row>
      <xdr:rowOff>19050</xdr:rowOff>
    </xdr:to>
    <xdr:cxnSp macro="">
      <xdr:nvCxnSpPr>
        <xdr:cNvPr id="711" name="直線コネクタ 710">
          <a:extLst>
            <a:ext uri="{FF2B5EF4-FFF2-40B4-BE49-F238E27FC236}">
              <a16:creationId xmlns:a16="http://schemas.microsoft.com/office/drawing/2014/main" id="{91811ADA-7B48-4AB0-A98D-246FB5B29A48}"/>
            </a:ext>
          </a:extLst>
        </xdr:cNvPr>
        <xdr:cNvCxnSpPr/>
      </xdr:nvCxnSpPr>
      <xdr:spPr>
        <a:xfrm>
          <a:off x="20434300" y="147637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139700</xdr:rowOff>
    </xdr:from>
    <xdr:to>
      <xdr:col>102</xdr:col>
      <xdr:colOff>165100</xdr:colOff>
      <xdr:row>86</xdr:row>
      <xdr:rowOff>69850</xdr:rowOff>
    </xdr:to>
    <xdr:sp macro="" textlink="">
      <xdr:nvSpPr>
        <xdr:cNvPr id="712" name="楕円 711">
          <a:extLst>
            <a:ext uri="{FF2B5EF4-FFF2-40B4-BE49-F238E27FC236}">
              <a16:creationId xmlns:a16="http://schemas.microsoft.com/office/drawing/2014/main" id="{F9FF82DB-7B68-4E30-B129-DF1B8E14685B}"/>
            </a:ext>
          </a:extLst>
        </xdr:cNvPr>
        <xdr:cNvSpPr/>
      </xdr:nvSpPr>
      <xdr:spPr>
        <a:xfrm>
          <a:off x="19494500" y="1471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19050</xdr:rowOff>
    </xdr:from>
    <xdr:to>
      <xdr:col>107</xdr:col>
      <xdr:colOff>50800</xdr:colOff>
      <xdr:row>86</xdr:row>
      <xdr:rowOff>19050</xdr:rowOff>
    </xdr:to>
    <xdr:cxnSp macro="">
      <xdr:nvCxnSpPr>
        <xdr:cNvPr id="713" name="直線コネクタ 712">
          <a:extLst>
            <a:ext uri="{FF2B5EF4-FFF2-40B4-BE49-F238E27FC236}">
              <a16:creationId xmlns:a16="http://schemas.microsoft.com/office/drawing/2014/main" id="{48BD9733-95C8-46DC-B793-623291F012C6}"/>
            </a:ext>
          </a:extLst>
        </xdr:cNvPr>
        <xdr:cNvCxnSpPr/>
      </xdr:nvCxnSpPr>
      <xdr:spPr>
        <a:xfrm>
          <a:off x="19545300" y="147637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139700</xdr:rowOff>
    </xdr:from>
    <xdr:to>
      <xdr:col>98</xdr:col>
      <xdr:colOff>38100</xdr:colOff>
      <xdr:row>86</xdr:row>
      <xdr:rowOff>69850</xdr:rowOff>
    </xdr:to>
    <xdr:sp macro="" textlink="">
      <xdr:nvSpPr>
        <xdr:cNvPr id="714" name="楕円 713">
          <a:extLst>
            <a:ext uri="{FF2B5EF4-FFF2-40B4-BE49-F238E27FC236}">
              <a16:creationId xmlns:a16="http://schemas.microsoft.com/office/drawing/2014/main" id="{4E6D8724-3022-4029-8E56-2A87ED85DC48}"/>
            </a:ext>
          </a:extLst>
        </xdr:cNvPr>
        <xdr:cNvSpPr/>
      </xdr:nvSpPr>
      <xdr:spPr>
        <a:xfrm>
          <a:off x="18605500" y="1471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19050</xdr:rowOff>
    </xdr:from>
    <xdr:to>
      <xdr:col>102</xdr:col>
      <xdr:colOff>114300</xdr:colOff>
      <xdr:row>86</xdr:row>
      <xdr:rowOff>19050</xdr:rowOff>
    </xdr:to>
    <xdr:cxnSp macro="">
      <xdr:nvCxnSpPr>
        <xdr:cNvPr id="715" name="直線コネクタ 714">
          <a:extLst>
            <a:ext uri="{FF2B5EF4-FFF2-40B4-BE49-F238E27FC236}">
              <a16:creationId xmlns:a16="http://schemas.microsoft.com/office/drawing/2014/main" id="{5DB156D3-89C4-4305-95FD-55902345E9EE}"/>
            </a:ext>
          </a:extLst>
        </xdr:cNvPr>
        <xdr:cNvCxnSpPr/>
      </xdr:nvCxnSpPr>
      <xdr:spPr>
        <a:xfrm>
          <a:off x="18656300" y="147637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67327</xdr:rowOff>
    </xdr:from>
    <xdr:ext cx="469744" cy="259045"/>
    <xdr:sp macro="" textlink="">
      <xdr:nvSpPr>
        <xdr:cNvPr id="716" name="n_1aveValue【児童館】&#10;一人当たり面積">
          <a:extLst>
            <a:ext uri="{FF2B5EF4-FFF2-40B4-BE49-F238E27FC236}">
              <a16:creationId xmlns:a16="http://schemas.microsoft.com/office/drawing/2014/main" id="{6A2805F7-AE67-4D66-B11E-0EA4A251EF25}"/>
            </a:ext>
          </a:extLst>
        </xdr:cNvPr>
        <xdr:cNvSpPr txBox="1"/>
      </xdr:nvSpPr>
      <xdr:spPr>
        <a:xfrm>
          <a:off x="210757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67327</xdr:rowOff>
    </xdr:from>
    <xdr:ext cx="469744" cy="259045"/>
    <xdr:sp macro="" textlink="">
      <xdr:nvSpPr>
        <xdr:cNvPr id="717" name="n_2aveValue【児童館】&#10;一人当たり面積">
          <a:extLst>
            <a:ext uri="{FF2B5EF4-FFF2-40B4-BE49-F238E27FC236}">
              <a16:creationId xmlns:a16="http://schemas.microsoft.com/office/drawing/2014/main" id="{5EF05C3B-B6B5-4757-BD4A-AE63F03FEDDB}"/>
            </a:ext>
          </a:extLst>
        </xdr:cNvPr>
        <xdr:cNvSpPr txBox="1"/>
      </xdr:nvSpPr>
      <xdr:spPr>
        <a:xfrm>
          <a:off x="201994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48277</xdr:rowOff>
    </xdr:from>
    <xdr:ext cx="469744" cy="259045"/>
    <xdr:sp macro="" textlink="">
      <xdr:nvSpPr>
        <xdr:cNvPr id="718" name="n_3aveValue【児童館】&#10;一人当たり面積">
          <a:extLst>
            <a:ext uri="{FF2B5EF4-FFF2-40B4-BE49-F238E27FC236}">
              <a16:creationId xmlns:a16="http://schemas.microsoft.com/office/drawing/2014/main" id="{4B5048AE-3DDF-46DA-B6DC-FB4500497494}"/>
            </a:ext>
          </a:extLst>
        </xdr:cNvPr>
        <xdr:cNvSpPr txBox="1"/>
      </xdr:nvSpPr>
      <xdr:spPr>
        <a:xfrm>
          <a:off x="19310427" y="14107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67327</xdr:rowOff>
    </xdr:from>
    <xdr:ext cx="469744" cy="259045"/>
    <xdr:sp macro="" textlink="">
      <xdr:nvSpPr>
        <xdr:cNvPr id="719" name="n_4aveValue【児童館】&#10;一人当たり面積">
          <a:extLst>
            <a:ext uri="{FF2B5EF4-FFF2-40B4-BE49-F238E27FC236}">
              <a16:creationId xmlns:a16="http://schemas.microsoft.com/office/drawing/2014/main" id="{5ED052DA-89C5-4298-93D6-8855744590C0}"/>
            </a:ext>
          </a:extLst>
        </xdr:cNvPr>
        <xdr:cNvSpPr txBox="1"/>
      </xdr:nvSpPr>
      <xdr:spPr>
        <a:xfrm>
          <a:off x="184214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60977</xdr:rowOff>
    </xdr:from>
    <xdr:ext cx="469744" cy="259045"/>
    <xdr:sp macro="" textlink="">
      <xdr:nvSpPr>
        <xdr:cNvPr id="720" name="n_1mainValue【児童館】&#10;一人当たり面積">
          <a:extLst>
            <a:ext uri="{FF2B5EF4-FFF2-40B4-BE49-F238E27FC236}">
              <a16:creationId xmlns:a16="http://schemas.microsoft.com/office/drawing/2014/main" id="{4E75A9A0-9A9C-45BD-A365-5132C6035D2C}"/>
            </a:ext>
          </a:extLst>
        </xdr:cNvPr>
        <xdr:cNvSpPr txBox="1"/>
      </xdr:nvSpPr>
      <xdr:spPr>
        <a:xfrm>
          <a:off x="21075727" y="1480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60977</xdr:rowOff>
    </xdr:from>
    <xdr:ext cx="469744" cy="259045"/>
    <xdr:sp macro="" textlink="">
      <xdr:nvSpPr>
        <xdr:cNvPr id="721" name="n_2mainValue【児童館】&#10;一人当たり面積">
          <a:extLst>
            <a:ext uri="{FF2B5EF4-FFF2-40B4-BE49-F238E27FC236}">
              <a16:creationId xmlns:a16="http://schemas.microsoft.com/office/drawing/2014/main" id="{1E92314C-E745-499D-9A31-F2D3EC25449B}"/>
            </a:ext>
          </a:extLst>
        </xdr:cNvPr>
        <xdr:cNvSpPr txBox="1"/>
      </xdr:nvSpPr>
      <xdr:spPr>
        <a:xfrm>
          <a:off x="20199427" y="1480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60977</xdr:rowOff>
    </xdr:from>
    <xdr:ext cx="469744" cy="259045"/>
    <xdr:sp macro="" textlink="">
      <xdr:nvSpPr>
        <xdr:cNvPr id="722" name="n_3mainValue【児童館】&#10;一人当たり面積">
          <a:extLst>
            <a:ext uri="{FF2B5EF4-FFF2-40B4-BE49-F238E27FC236}">
              <a16:creationId xmlns:a16="http://schemas.microsoft.com/office/drawing/2014/main" id="{86088AC3-F3C9-4FED-B00A-74DBF659F5B2}"/>
            </a:ext>
          </a:extLst>
        </xdr:cNvPr>
        <xdr:cNvSpPr txBox="1"/>
      </xdr:nvSpPr>
      <xdr:spPr>
        <a:xfrm>
          <a:off x="19310427" y="1480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60977</xdr:rowOff>
    </xdr:from>
    <xdr:ext cx="469744" cy="259045"/>
    <xdr:sp macro="" textlink="">
      <xdr:nvSpPr>
        <xdr:cNvPr id="723" name="n_4mainValue【児童館】&#10;一人当たり面積">
          <a:extLst>
            <a:ext uri="{FF2B5EF4-FFF2-40B4-BE49-F238E27FC236}">
              <a16:creationId xmlns:a16="http://schemas.microsoft.com/office/drawing/2014/main" id="{BA7A4A17-EB13-41CD-9371-CD301FA62336}"/>
            </a:ext>
          </a:extLst>
        </xdr:cNvPr>
        <xdr:cNvSpPr txBox="1"/>
      </xdr:nvSpPr>
      <xdr:spPr>
        <a:xfrm>
          <a:off x="18421427" y="1480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24" name="正方形/長方形 723">
          <a:extLst>
            <a:ext uri="{FF2B5EF4-FFF2-40B4-BE49-F238E27FC236}">
              <a16:creationId xmlns:a16="http://schemas.microsoft.com/office/drawing/2014/main" id="{D8BCD148-C33D-42F4-AC30-43239C88CE8F}"/>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25" name="正方形/長方形 724">
          <a:extLst>
            <a:ext uri="{FF2B5EF4-FFF2-40B4-BE49-F238E27FC236}">
              <a16:creationId xmlns:a16="http://schemas.microsoft.com/office/drawing/2014/main" id="{A31AF0BC-568C-4305-8A94-CD82CB0BF9AB}"/>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26" name="正方形/長方形 725">
          <a:extLst>
            <a:ext uri="{FF2B5EF4-FFF2-40B4-BE49-F238E27FC236}">
              <a16:creationId xmlns:a16="http://schemas.microsoft.com/office/drawing/2014/main" id="{15E8B5EE-6F15-462D-BC18-69DDAEBBDB4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27" name="正方形/長方形 726">
          <a:extLst>
            <a:ext uri="{FF2B5EF4-FFF2-40B4-BE49-F238E27FC236}">
              <a16:creationId xmlns:a16="http://schemas.microsoft.com/office/drawing/2014/main" id="{E0B3A0F9-ADE1-4001-A410-84F0170C63E3}"/>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28" name="正方形/長方形 727">
          <a:extLst>
            <a:ext uri="{FF2B5EF4-FFF2-40B4-BE49-F238E27FC236}">
              <a16:creationId xmlns:a16="http://schemas.microsoft.com/office/drawing/2014/main" id="{3B6E70C5-721A-4E8A-8851-274409312DAC}"/>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29" name="正方形/長方形 728">
          <a:extLst>
            <a:ext uri="{FF2B5EF4-FFF2-40B4-BE49-F238E27FC236}">
              <a16:creationId xmlns:a16="http://schemas.microsoft.com/office/drawing/2014/main" id="{E57E4649-6031-4202-BDC2-257D14408E4A}"/>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0" name="正方形/長方形 729">
          <a:extLst>
            <a:ext uri="{FF2B5EF4-FFF2-40B4-BE49-F238E27FC236}">
              <a16:creationId xmlns:a16="http://schemas.microsoft.com/office/drawing/2014/main" id="{21B1E31C-684D-4D7E-AC33-0D116AA0A5F4}"/>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31" name="正方形/長方形 730">
          <a:extLst>
            <a:ext uri="{FF2B5EF4-FFF2-40B4-BE49-F238E27FC236}">
              <a16:creationId xmlns:a16="http://schemas.microsoft.com/office/drawing/2014/main" id="{038F5787-6FE3-4C1D-B3C9-99767ED22431}"/>
            </a:ext>
          </a:extLst>
        </xdr:cNvPr>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732" name="正方形/長方形 731">
          <a:extLst>
            <a:ext uri="{FF2B5EF4-FFF2-40B4-BE49-F238E27FC236}">
              <a16:creationId xmlns:a16="http://schemas.microsoft.com/office/drawing/2014/main" id="{BA8F676B-153A-44F8-996E-6572BB8AC241}"/>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33" name="正方形/長方形 732">
          <a:extLst>
            <a:ext uri="{FF2B5EF4-FFF2-40B4-BE49-F238E27FC236}">
              <a16:creationId xmlns:a16="http://schemas.microsoft.com/office/drawing/2014/main" id="{6E44E024-6605-4A17-927D-5985D2741936}"/>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34" name="正方形/長方形 733">
          <a:extLst>
            <a:ext uri="{FF2B5EF4-FFF2-40B4-BE49-F238E27FC236}">
              <a16:creationId xmlns:a16="http://schemas.microsoft.com/office/drawing/2014/main" id="{13B99F2C-85A6-45ED-924B-4BA50A66F30C}"/>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35" name="正方形/長方形 734">
          <a:extLst>
            <a:ext uri="{FF2B5EF4-FFF2-40B4-BE49-F238E27FC236}">
              <a16:creationId xmlns:a16="http://schemas.microsoft.com/office/drawing/2014/main" id="{1B7DB5F2-2B1D-486F-B8F2-C783F45C0A74}"/>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36" name="正方形/長方形 735">
          <a:extLst>
            <a:ext uri="{FF2B5EF4-FFF2-40B4-BE49-F238E27FC236}">
              <a16:creationId xmlns:a16="http://schemas.microsoft.com/office/drawing/2014/main" id="{01EB77B0-A61E-41E9-BA2C-32E3F10DD303}"/>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37" name="正方形/長方形 736">
          <a:extLst>
            <a:ext uri="{FF2B5EF4-FFF2-40B4-BE49-F238E27FC236}">
              <a16:creationId xmlns:a16="http://schemas.microsoft.com/office/drawing/2014/main" id="{3B19B9CE-D482-4343-9BC7-7AA0FD8F8AE2}"/>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38" name="正方形/長方形 737">
          <a:extLst>
            <a:ext uri="{FF2B5EF4-FFF2-40B4-BE49-F238E27FC236}">
              <a16:creationId xmlns:a16="http://schemas.microsoft.com/office/drawing/2014/main" id="{F0F775D5-940F-4D79-A960-E35E3DE0B496}"/>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39" name="正方形/長方形 738">
          <a:extLst>
            <a:ext uri="{FF2B5EF4-FFF2-40B4-BE49-F238E27FC236}">
              <a16:creationId xmlns:a16="http://schemas.microsoft.com/office/drawing/2014/main" id="{EF9BAA88-523E-4064-8862-03A6AD03CFC5}"/>
            </a:ext>
          </a:extLst>
        </xdr:cNvPr>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740" name="正方形/長方形 739">
          <a:extLst>
            <a:ext uri="{FF2B5EF4-FFF2-40B4-BE49-F238E27FC236}">
              <a16:creationId xmlns:a16="http://schemas.microsoft.com/office/drawing/2014/main" id="{44A46321-BD0A-4910-92AB-4034E2E3B9D1}"/>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41" name="正方形/長方形 740">
          <a:extLst>
            <a:ext uri="{FF2B5EF4-FFF2-40B4-BE49-F238E27FC236}">
              <a16:creationId xmlns:a16="http://schemas.microsoft.com/office/drawing/2014/main" id="{7B834E9F-8CD6-4063-8758-3D72A5439472}"/>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42" name="テキスト ボックス 741">
          <a:extLst>
            <a:ext uri="{FF2B5EF4-FFF2-40B4-BE49-F238E27FC236}">
              <a16:creationId xmlns:a16="http://schemas.microsoft.com/office/drawing/2014/main" id="{4C866D4C-E67F-4633-826E-E3CE57932922}"/>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a:latin typeface="ＭＳ Ｐゴシック" panose="020B0600070205080204" pitchFamily="50" charset="-128"/>
              <a:ea typeface="ＭＳ Ｐゴシック" panose="020B0600070205080204" pitchFamily="50" charset="-128"/>
            </a:rPr>
            <a:t>類似団体と比較して、特に有形固定資産減価償却率が高くなっている施設は児童館であり、低くなっている施設は学校施設である。</a:t>
          </a:r>
        </a:p>
        <a:p>
          <a:r>
            <a:rPr kumimoji="1" lang="ja-JP" altLang="en-US" sz="1300">
              <a:latin typeface="ＭＳ Ｐゴシック" panose="020B0600070205080204" pitchFamily="50" charset="-128"/>
              <a:ea typeface="ＭＳ Ｐゴシック" panose="020B0600070205080204" pitchFamily="50" charset="-128"/>
            </a:rPr>
            <a:t>　児童館については、すべての施設が新耐震基準に整備されているが、築</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年以上を経過し、老朽化への対策が求められている。児童館、認定こども園、子育て学習センターで取り組む子育て支援事業は、主に就学前児童と保護者を対象としており、目的や志向は若干異なるものの、実際の事業内容には類似・重複がみられるため、事業の見直しを図り、統合への可能性を検討する必要がある。</a:t>
          </a:r>
        </a:p>
        <a:p>
          <a:r>
            <a:rPr kumimoji="1" lang="ja-JP" altLang="en-US" sz="1300">
              <a:latin typeface="ＭＳ Ｐゴシック" panose="020B0600070205080204" pitchFamily="50" charset="-128"/>
              <a:ea typeface="ＭＳ Ｐゴシック" panose="020B0600070205080204" pitchFamily="50" charset="-128"/>
            </a:rPr>
            <a:t>　学校施設のうち、小・中学校施設については、これまで耐震化整備を優先的に進めてきた結果、全ての小・中学校で新耐震基準を満たしている。また、平成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年度には、４つの小学校を１校に集約し、統合小学校を新たに開校した。</a:t>
          </a:r>
        </a:p>
        <a:p>
          <a:r>
            <a:rPr kumimoji="1" lang="ja-JP" altLang="en-US" sz="1300">
              <a:latin typeface="ＭＳ Ｐゴシック" panose="020B0600070205080204" pitchFamily="50" charset="-128"/>
              <a:ea typeface="ＭＳ Ｐゴシック" panose="020B0600070205080204" pitchFamily="50" charset="-128"/>
            </a:rPr>
            <a:t>　幼稚園・保育所については、幼保一元化に伴う認定こども園への完全移行により、令和２年度で対象施設がなくなった。</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9B9AB059-4DFA-4102-8842-A71E02A11662}"/>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AA31B0D8-4096-4A2E-B15C-0513B68C49F2}"/>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B494A33D-6C5E-40E6-9199-41713309B27C}"/>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50D7A429-0911-44B6-8D0C-0EC1168C88C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兵庫県丹波市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BECBA2B3-605F-40FA-9CD0-B8D451B13867}"/>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3289C846-434A-4C83-9CAC-5F3944359BB2}"/>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A3755C9B-2E7D-463A-8EA8-3BC4BE4845BD}"/>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25926D8-82BE-4C36-BD8B-3A86E2270B75}"/>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F17A874F-03B5-4DAD-B560-6E1C0EF2ACB5}"/>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B7CDFF06-CC10-4E39-B6CF-8311291C5A0C}"/>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63,235
62,275
493.21
42,468,653
40,476,893
1,631,934
20,459,041
35,586,358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8F4DFC0F-3C36-4791-ABAB-E621FA5BB52D}"/>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9862BEE5-9D0F-404D-9054-CB7A4FA77F79}"/>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6C7F262B-DCC1-46DD-943D-BCF8E5D151C9}"/>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3AFCB8A2-BD3B-4D78-9B0F-12EA1A294995}"/>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FF9C6E88-3344-419B-97E6-9AE61A2A8921}"/>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E049EA7E-C2E8-4B67-864D-5CB902B5E84D}"/>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1778FFF1-7508-4321-B0AB-F3A61E626283}"/>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448CD29E-7C02-475B-801A-3457F3DD5FA1}"/>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1963CAA6-990B-4AA2-B119-1DF8E414C121}"/>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81B86E81-EC7A-44AB-82E3-31254F709182}"/>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2E612D97-3459-4CB2-9CD8-F96288F31282}"/>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5359F7B3-31DB-4983-B528-98FB62395763}"/>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9CE613B8-1F6F-45B4-8947-DB53396592EB}"/>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66F28D54-FC5C-4677-B64F-385740D42D7D}"/>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9A7AEE4F-249C-4ACE-B1C2-78AE167F8A7F}"/>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E2C24B2F-6985-4F86-9927-4019C96E103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A4C56BCF-DBCA-48AD-A0D4-CE8312A8A9C6}"/>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BC51C415-0B74-4B7A-A0A0-AB0EEC8A5BAD}"/>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7255A820-615C-48D8-9008-5F066B2D87B9}"/>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A6FF7D00-059F-4793-BBA8-117E503AB5ED}"/>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966F5CAA-2F63-4E49-838E-8632FE5DAD1B}"/>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B7DBEE56-C5E2-4E03-B258-6A9C35456E0E}"/>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F97702FD-A230-444A-8D04-879921261FCB}"/>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84435C89-FB09-472C-9154-44E510C0F6D4}"/>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A11A49E4-DDE8-46FD-8259-FD1E568E8A25}"/>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9A697C67-6D10-4407-B2DA-93B3CD1C5C53}"/>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38828FA7-6238-48D5-90F5-7B1958D9486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1E99D1E0-40B6-445C-BFBD-A12C6D7470AC}"/>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9607FDFB-F708-4569-A32E-75AC9CBCAE3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BE6FED9D-4BBF-4E57-83FB-105BCBD814E7}"/>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EB230B0C-F063-4068-8F07-DD69B082DED1}"/>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60DDD3D0-27CA-4F54-A599-091AA52B1D14}"/>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93567769-B117-407D-98DB-61EBF7D0BDFE}"/>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16BF16AF-6E05-4A0D-95D0-536E74F31F94}"/>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44EA9BAE-09B3-497A-B5A2-D453853D198A}"/>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BA043C98-59F6-4361-B4FB-1085468DB089}"/>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EFA15F13-0F91-4333-A8F2-85693A2D2382}"/>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9AFDBF5-9B7C-49F5-BCC6-360325139C8C}"/>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28CDB1C8-22AB-47DD-A908-2F9EB0B44D1B}"/>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BBB0AD32-3A4C-4FB9-B0D0-B4E1957C2864}"/>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5E236A65-D049-49F6-A8B6-5FBB25B3C8C5}"/>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A455D8F5-A36F-4C39-AFA6-E518FD32E816}"/>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335E5216-4106-4D09-8748-BE3090FE2CC5}"/>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1B14BF55-5553-4FAD-B2C6-F4E56065B99C}"/>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CC3A70B8-AFBC-4D56-B358-D1B1D970AD79}"/>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B37F5E7F-19F2-457B-AC62-659B8682570F}"/>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77833</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id="{0EC9999D-9C6D-4003-A85D-1CD1A77C5388}"/>
            </a:ext>
          </a:extLst>
        </xdr:cNvPr>
        <xdr:cNvCxnSpPr/>
      </xdr:nvCxnSpPr>
      <xdr:spPr>
        <a:xfrm flipV="1">
          <a:off x="4634865" y="5735683"/>
          <a:ext cx="0" cy="1557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id="{B8CBE861-D90D-4EE6-9968-01328134F893}"/>
            </a:ext>
          </a:extLst>
        </xdr:cNvPr>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id="{75B66F6E-26C4-4F52-823F-30F52564DF71}"/>
            </a:ext>
          </a:extLst>
        </xdr:cNvPr>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24510</xdr:rowOff>
    </xdr:from>
    <xdr:ext cx="340478" cy="259045"/>
    <xdr:sp macro="" textlink="">
      <xdr:nvSpPr>
        <xdr:cNvPr id="61" name="【図書館】&#10;有形固定資産減価償却率最大値テキスト">
          <a:extLst>
            <a:ext uri="{FF2B5EF4-FFF2-40B4-BE49-F238E27FC236}">
              <a16:creationId xmlns:a16="http://schemas.microsoft.com/office/drawing/2014/main" id="{C0B4D86A-5B7A-45DE-AC24-D39FD87B241A}"/>
            </a:ext>
          </a:extLst>
        </xdr:cNvPr>
        <xdr:cNvSpPr txBox="1"/>
      </xdr:nvSpPr>
      <xdr:spPr>
        <a:xfrm>
          <a:off x="4673600" y="551091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77833</xdr:rowOff>
    </xdr:from>
    <xdr:to>
      <xdr:col>24</xdr:col>
      <xdr:colOff>152400</xdr:colOff>
      <xdr:row>33</xdr:row>
      <xdr:rowOff>77833</xdr:rowOff>
    </xdr:to>
    <xdr:cxnSp macro="">
      <xdr:nvCxnSpPr>
        <xdr:cNvPr id="62" name="直線コネクタ 61">
          <a:extLst>
            <a:ext uri="{FF2B5EF4-FFF2-40B4-BE49-F238E27FC236}">
              <a16:creationId xmlns:a16="http://schemas.microsoft.com/office/drawing/2014/main" id="{2F540F81-0465-4F05-9985-EDDDDCC15BBE}"/>
            </a:ext>
          </a:extLst>
        </xdr:cNvPr>
        <xdr:cNvCxnSpPr/>
      </xdr:nvCxnSpPr>
      <xdr:spPr>
        <a:xfrm>
          <a:off x="4546600" y="5735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2194</xdr:rowOff>
    </xdr:from>
    <xdr:ext cx="405111" cy="259045"/>
    <xdr:sp macro="" textlink="">
      <xdr:nvSpPr>
        <xdr:cNvPr id="63" name="【図書館】&#10;有形固定資産減価償却率平均値テキスト">
          <a:extLst>
            <a:ext uri="{FF2B5EF4-FFF2-40B4-BE49-F238E27FC236}">
              <a16:creationId xmlns:a16="http://schemas.microsoft.com/office/drawing/2014/main" id="{FA621E8F-88D1-481A-9674-14A034D08DFB}"/>
            </a:ext>
          </a:extLst>
        </xdr:cNvPr>
        <xdr:cNvSpPr txBox="1"/>
      </xdr:nvSpPr>
      <xdr:spPr>
        <a:xfrm>
          <a:off x="4673600" y="634584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23767</xdr:rowOff>
    </xdr:from>
    <xdr:to>
      <xdr:col>24</xdr:col>
      <xdr:colOff>114300</xdr:colOff>
      <xdr:row>37</xdr:row>
      <xdr:rowOff>125367</xdr:rowOff>
    </xdr:to>
    <xdr:sp macro="" textlink="">
      <xdr:nvSpPr>
        <xdr:cNvPr id="64" name="フローチャート: 判断 63">
          <a:extLst>
            <a:ext uri="{FF2B5EF4-FFF2-40B4-BE49-F238E27FC236}">
              <a16:creationId xmlns:a16="http://schemas.microsoft.com/office/drawing/2014/main" id="{25C8EF8E-8698-411D-B7CF-FC4DE0A4A681}"/>
            </a:ext>
          </a:extLst>
        </xdr:cNvPr>
        <xdr:cNvSpPr/>
      </xdr:nvSpPr>
      <xdr:spPr>
        <a:xfrm>
          <a:off x="4584700" y="636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15603</xdr:rowOff>
    </xdr:from>
    <xdr:to>
      <xdr:col>20</xdr:col>
      <xdr:colOff>38100</xdr:colOff>
      <xdr:row>37</xdr:row>
      <xdr:rowOff>117203</xdr:rowOff>
    </xdr:to>
    <xdr:sp macro="" textlink="">
      <xdr:nvSpPr>
        <xdr:cNvPr id="65" name="フローチャート: 判断 64">
          <a:extLst>
            <a:ext uri="{FF2B5EF4-FFF2-40B4-BE49-F238E27FC236}">
              <a16:creationId xmlns:a16="http://schemas.microsoft.com/office/drawing/2014/main" id="{6F1343AA-C42A-49DA-B6F5-2BE2DEDAB64F}"/>
            </a:ext>
          </a:extLst>
        </xdr:cNvPr>
        <xdr:cNvSpPr/>
      </xdr:nvSpPr>
      <xdr:spPr>
        <a:xfrm>
          <a:off x="3746500" y="6359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159294</xdr:rowOff>
    </xdr:from>
    <xdr:to>
      <xdr:col>15</xdr:col>
      <xdr:colOff>101600</xdr:colOff>
      <xdr:row>37</xdr:row>
      <xdr:rowOff>89444</xdr:rowOff>
    </xdr:to>
    <xdr:sp macro="" textlink="">
      <xdr:nvSpPr>
        <xdr:cNvPr id="66" name="フローチャート: 判断 65">
          <a:extLst>
            <a:ext uri="{FF2B5EF4-FFF2-40B4-BE49-F238E27FC236}">
              <a16:creationId xmlns:a16="http://schemas.microsoft.com/office/drawing/2014/main" id="{AA4BBAB6-087B-46AF-811E-0D6AB02190A1}"/>
            </a:ext>
          </a:extLst>
        </xdr:cNvPr>
        <xdr:cNvSpPr/>
      </xdr:nvSpPr>
      <xdr:spPr>
        <a:xfrm>
          <a:off x="2857500" y="633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129903</xdr:rowOff>
    </xdr:from>
    <xdr:to>
      <xdr:col>10</xdr:col>
      <xdr:colOff>165100</xdr:colOff>
      <xdr:row>37</xdr:row>
      <xdr:rowOff>60053</xdr:rowOff>
    </xdr:to>
    <xdr:sp macro="" textlink="">
      <xdr:nvSpPr>
        <xdr:cNvPr id="67" name="フローチャート: 判断 66">
          <a:extLst>
            <a:ext uri="{FF2B5EF4-FFF2-40B4-BE49-F238E27FC236}">
              <a16:creationId xmlns:a16="http://schemas.microsoft.com/office/drawing/2014/main" id="{250935F1-CB1F-4E6B-8914-982159C861A1}"/>
            </a:ext>
          </a:extLst>
        </xdr:cNvPr>
        <xdr:cNvSpPr/>
      </xdr:nvSpPr>
      <xdr:spPr>
        <a:xfrm>
          <a:off x="1968500" y="6302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107043</xdr:rowOff>
    </xdr:from>
    <xdr:to>
      <xdr:col>6</xdr:col>
      <xdr:colOff>38100</xdr:colOff>
      <xdr:row>37</xdr:row>
      <xdr:rowOff>37193</xdr:rowOff>
    </xdr:to>
    <xdr:sp macro="" textlink="">
      <xdr:nvSpPr>
        <xdr:cNvPr id="68" name="フローチャート: 判断 67">
          <a:extLst>
            <a:ext uri="{FF2B5EF4-FFF2-40B4-BE49-F238E27FC236}">
              <a16:creationId xmlns:a16="http://schemas.microsoft.com/office/drawing/2014/main" id="{DD0D43C4-CFAF-49CE-955B-A5C9F981D976}"/>
            </a:ext>
          </a:extLst>
        </xdr:cNvPr>
        <xdr:cNvSpPr/>
      </xdr:nvSpPr>
      <xdr:spPr>
        <a:xfrm>
          <a:off x="1079500" y="627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6C3FD395-9453-42D1-ABDC-C9EC79118EBB}"/>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B628DA7-D1CA-4B81-B700-A17E22E6F7DD}"/>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CA77D198-E50A-4663-B40B-E70C3F13268F}"/>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269CB29F-8D42-45D3-886B-292E82A49681}"/>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BC420BBD-B9B1-49DA-83FF-620DB37D754B}"/>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126637</xdr:rowOff>
    </xdr:from>
    <xdr:to>
      <xdr:col>24</xdr:col>
      <xdr:colOff>114300</xdr:colOff>
      <xdr:row>37</xdr:row>
      <xdr:rowOff>56787</xdr:rowOff>
    </xdr:to>
    <xdr:sp macro="" textlink="">
      <xdr:nvSpPr>
        <xdr:cNvPr id="74" name="楕円 73">
          <a:extLst>
            <a:ext uri="{FF2B5EF4-FFF2-40B4-BE49-F238E27FC236}">
              <a16:creationId xmlns:a16="http://schemas.microsoft.com/office/drawing/2014/main" id="{E2179FFD-4F81-4E1F-8E94-77DB2C1C1264}"/>
            </a:ext>
          </a:extLst>
        </xdr:cNvPr>
        <xdr:cNvSpPr/>
      </xdr:nvSpPr>
      <xdr:spPr>
        <a:xfrm>
          <a:off x="4584700" y="6298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149514</xdr:rowOff>
    </xdr:from>
    <xdr:ext cx="405111" cy="259045"/>
    <xdr:sp macro="" textlink="">
      <xdr:nvSpPr>
        <xdr:cNvPr id="75" name="【図書館】&#10;有形固定資産減価償却率該当値テキスト">
          <a:extLst>
            <a:ext uri="{FF2B5EF4-FFF2-40B4-BE49-F238E27FC236}">
              <a16:creationId xmlns:a16="http://schemas.microsoft.com/office/drawing/2014/main" id="{F5E16A58-7965-4BB6-956E-A268679210C5}"/>
            </a:ext>
          </a:extLst>
        </xdr:cNvPr>
        <xdr:cNvSpPr txBox="1"/>
      </xdr:nvSpPr>
      <xdr:spPr>
        <a:xfrm>
          <a:off x="4673600" y="61502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98878</xdr:rowOff>
    </xdr:from>
    <xdr:to>
      <xdr:col>20</xdr:col>
      <xdr:colOff>38100</xdr:colOff>
      <xdr:row>37</xdr:row>
      <xdr:rowOff>29028</xdr:rowOff>
    </xdr:to>
    <xdr:sp macro="" textlink="">
      <xdr:nvSpPr>
        <xdr:cNvPr id="76" name="楕円 75">
          <a:extLst>
            <a:ext uri="{FF2B5EF4-FFF2-40B4-BE49-F238E27FC236}">
              <a16:creationId xmlns:a16="http://schemas.microsoft.com/office/drawing/2014/main" id="{63904284-55AE-407E-B59D-CB036C5DF978}"/>
            </a:ext>
          </a:extLst>
        </xdr:cNvPr>
        <xdr:cNvSpPr/>
      </xdr:nvSpPr>
      <xdr:spPr>
        <a:xfrm>
          <a:off x="3746500" y="6271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149678</xdr:rowOff>
    </xdr:from>
    <xdr:to>
      <xdr:col>24</xdr:col>
      <xdr:colOff>63500</xdr:colOff>
      <xdr:row>37</xdr:row>
      <xdr:rowOff>5987</xdr:rowOff>
    </xdr:to>
    <xdr:cxnSp macro="">
      <xdr:nvCxnSpPr>
        <xdr:cNvPr id="77" name="直線コネクタ 76">
          <a:extLst>
            <a:ext uri="{FF2B5EF4-FFF2-40B4-BE49-F238E27FC236}">
              <a16:creationId xmlns:a16="http://schemas.microsoft.com/office/drawing/2014/main" id="{D4CD4EDD-CC30-462D-AAD6-6A5D3EA18C99}"/>
            </a:ext>
          </a:extLst>
        </xdr:cNvPr>
        <xdr:cNvCxnSpPr/>
      </xdr:nvCxnSpPr>
      <xdr:spPr>
        <a:xfrm>
          <a:off x="3797300" y="6321878"/>
          <a:ext cx="8382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9072</xdr:rowOff>
    </xdr:from>
    <xdr:to>
      <xdr:col>15</xdr:col>
      <xdr:colOff>101600</xdr:colOff>
      <xdr:row>36</xdr:row>
      <xdr:rowOff>110672</xdr:rowOff>
    </xdr:to>
    <xdr:sp macro="" textlink="">
      <xdr:nvSpPr>
        <xdr:cNvPr id="78" name="楕円 77">
          <a:extLst>
            <a:ext uri="{FF2B5EF4-FFF2-40B4-BE49-F238E27FC236}">
              <a16:creationId xmlns:a16="http://schemas.microsoft.com/office/drawing/2014/main" id="{DF73717D-F997-4321-AA91-1E3642E182BC}"/>
            </a:ext>
          </a:extLst>
        </xdr:cNvPr>
        <xdr:cNvSpPr/>
      </xdr:nvSpPr>
      <xdr:spPr>
        <a:xfrm>
          <a:off x="2857500" y="618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59872</xdr:rowOff>
    </xdr:from>
    <xdr:to>
      <xdr:col>19</xdr:col>
      <xdr:colOff>177800</xdr:colOff>
      <xdr:row>36</xdr:row>
      <xdr:rowOff>149678</xdr:rowOff>
    </xdr:to>
    <xdr:cxnSp macro="">
      <xdr:nvCxnSpPr>
        <xdr:cNvPr id="79" name="直線コネクタ 78">
          <a:extLst>
            <a:ext uri="{FF2B5EF4-FFF2-40B4-BE49-F238E27FC236}">
              <a16:creationId xmlns:a16="http://schemas.microsoft.com/office/drawing/2014/main" id="{C371DA5B-1620-4A07-91E7-5B042B44869E}"/>
            </a:ext>
          </a:extLst>
        </xdr:cNvPr>
        <xdr:cNvCxnSpPr/>
      </xdr:nvCxnSpPr>
      <xdr:spPr>
        <a:xfrm>
          <a:off x="2908300" y="6232072"/>
          <a:ext cx="889000" cy="89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9072</xdr:rowOff>
    </xdr:from>
    <xdr:to>
      <xdr:col>10</xdr:col>
      <xdr:colOff>165100</xdr:colOff>
      <xdr:row>36</xdr:row>
      <xdr:rowOff>110672</xdr:rowOff>
    </xdr:to>
    <xdr:sp macro="" textlink="">
      <xdr:nvSpPr>
        <xdr:cNvPr id="80" name="楕円 79">
          <a:extLst>
            <a:ext uri="{FF2B5EF4-FFF2-40B4-BE49-F238E27FC236}">
              <a16:creationId xmlns:a16="http://schemas.microsoft.com/office/drawing/2014/main" id="{EEA9E810-48AD-4E8D-B10C-29F4DB879148}"/>
            </a:ext>
          </a:extLst>
        </xdr:cNvPr>
        <xdr:cNvSpPr/>
      </xdr:nvSpPr>
      <xdr:spPr>
        <a:xfrm>
          <a:off x="1968500" y="618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59872</xdr:rowOff>
    </xdr:from>
    <xdr:to>
      <xdr:col>15</xdr:col>
      <xdr:colOff>50800</xdr:colOff>
      <xdr:row>36</xdr:row>
      <xdr:rowOff>59872</xdr:rowOff>
    </xdr:to>
    <xdr:cxnSp macro="">
      <xdr:nvCxnSpPr>
        <xdr:cNvPr id="81" name="直線コネクタ 80">
          <a:extLst>
            <a:ext uri="{FF2B5EF4-FFF2-40B4-BE49-F238E27FC236}">
              <a16:creationId xmlns:a16="http://schemas.microsoft.com/office/drawing/2014/main" id="{6150CBDD-90F3-410D-AB0E-6D8993B63A5A}"/>
            </a:ext>
          </a:extLst>
        </xdr:cNvPr>
        <xdr:cNvCxnSpPr/>
      </xdr:nvCxnSpPr>
      <xdr:spPr>
        <a:xfrm>
          <a:off x="2019300" y="62320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9072</xdr:rowOff>
    </xdr:from>
    <xdr:to>
      <xdr:col>6</xdr:col>
      <xdr:colOff>38100</xdr:colOff>
      <xdr:row>36</xdr:row>
      <xdr:rowOff>110672</xdr:rowOff>
    </xdr:to>
    <xdr:sp macro="" textlink="">
      <xdr:nvSpPr>
        <xdr:cNvPr id="82" name="楕円 81">
          <a:extLst>
            <a:ext uri="{FF2B5EF4-FFF2-40B4-BE49-F238E27FC236}">
              <a16:creationId xmlns:a16="http://schemas.microsoft.com/office/drawing/2014/main" id="{0E7F464B-A9CD-4C53-8095-BBA4A09A5EEE}"/>
            </a:ext>
          </a:extLst>
        </xdr:cNvPr>
        <xdr:cNvSpPr/>
      </xdr:nvSpPr>
      <xdr:spPr>
        <a:xfrm>
          <a:off x="1079500" y="618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59872</xdr:rowOff>
    </xdr:from>
    <xdr:to>
      <xdr:col>10</xdr:col>
      <xdr:colOff>114300</xdr:colOff>
      <xdr:row>36</xdr:row>
      <xdr:rowOff>59872</xdr:rowOff>
    </xdr:to>
    <xdr:cxnSp macro="">
      <xdr:nvCxnSpPr>
        <xdr:cNvPr id="83" name="直線コネクタ 82">
          <a:extLst>
            <a:ext uri="{FF2B5EF4-FFF2-40B4-BE49-F238E27FC236}">
              <a16:creationId xmlns:a16="http://schemas.microsoft.com/office/drawing/2014/main" id="{4AF7E66E-6F99-406F-8CEC-9997BA247ADC}"/>
            </a:ext>
          </a:extLst>
        </xdr:cNvPr>
        <xdr:cNvCxnSpPr/>
      </xdr:nvCxnSpPr>
      <xdr:spPr>
        <a:xfrm>
          <a:off x="1130300" y="62320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108330</xdr:rowOff>
    </xdr:from>
    <xdr:ext cx="405111" cy="259045"/>
    <xdr:sp macro="" textlink="">
      <xdr:nvSpPr>
        <xdr:cNvPr id="84" name="n_1aveValue【図書館】&#10;有形固定資産減価償却率">
          <a:extLst>
            <a:ext uri="{FF2B5EF4-FFF2-40B4-BE49-F238E27FC236}">
              <a16:creationId xmlns:a16="http://schemas.microsoft.com/office/drawing/2014/main" id="{BF18A91A-89D1-4BF7-A8D4-D4CAAC137C0B}"/>
            </a:ext>
          </a:extLst>
        </xdr:cNvPr>
        <xdr:cNvSpPr txBox="1"/>
      </xdr:nvSpPr>
      <xdr:spPr>
        <a:xfrm>
          <a:off x="3582044" y="64519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80571</xdr:rowOff>
    </xdr:from>
    <xdr:ext cx="405111" cy="259045"/>
    <xdr:sp macro="" textlink="">
      <xdr:nvSpPr>
        <xdr:cNvPr id="85" name="n_2aveValue【図書館】&#10;有形固定資産減価償却率">
          <a:extLst>
            <a:ext uri="{FF2B5EF4-FFF2-40B4-BE49-F238E27FC236}">
              <a16:creationId xmlns:a16="http://schemas.microsoft.com/office/drawing/2014/main" id="{F4DCF38A-7832-426C-983F-C9466155C4F7}"/>
            </a:ext>
          </a:extLst>
        </xdr:cNvPr>
        <xdr:cNvSpPr txBox="1"/>
      </xdr:nvSpPr>
      <xdr:spPr>
        <a:xfrm>
          <a:off x="2705744" y="6424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51180</xdr:rowOff>
    </xdr:from>
    <xdr:ext cx="405111" cy="259045"/>
    <xdr:sp macro="" textlink="">
      <xdr:nvSpPr>
        <xdr:cNvPr id="86" name="n_3aveValue【図書館】&#10;有形固定資産減価償却率">
          <a:extLst>
            <a:ext uri="{FF2B5EF4-FFF2-40B4-BE49-F238E27FC236}">
              <a16:creationId xmlns:a16="http://schemas.microsoft.com/office/drawing/2014/main" id="{B3D8C1E7-199D-429D-8B60-1E10AD2F8995}"/>
            </a:ext>
          </a:extLst>
        </xdr:cNvPr>
        <xdr:cNvSpPr txBox="1"/>
      </xdr:nvSpPr>
      <xdr:spPr>
        <a:xfrm>
          <a:off x="1816744" y="63948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28320</xdr:rowOff>
    </xdr:from>
    <xdr:ext cx="405111" cy="259045"/>
    <xdr:sp macro="" textlink="">
      <xdr:nvSpPr>
        <xdr:cNvPr id="87" name="n_4aveValue【図書館】&#10;有形固定資産減価償却率">
          <a:extLst>
            <a:ext uri="{FF2B5EF4-FFF2-40B4-BE49-F238E27FC236}">
              <a16:creationId xmlns:a16="http://schemas.microsoft.com/office/drawing/2014/main" id="{87AEE785-FBC0-4D39-8D95-D29A811C0E11}"/>
            </a:ext>
          </a:extLst>
        </xdr:cNvPr>
        <xdr:cNvSpPr txBox="1"/>
      </xdr:nvSpPr>
      <xdr:spPr>
        <a:xfrm>
          <a:off x="927744" y="63719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45555</xdr:rowOff>
    </xdr:from>
    <xdr:ext cx="405111" cy="259045"/>
    <xdr:sp macro="" textlink="">
      <xdr:nvSpPr>
        <xdr:cNvPr id="88" name="n_1mainValue【図書館】&#10;有形固定資産減価償却率">
          <a:extLst>
            <a:ext uri="{FF2B5EF4-FFF2-40B4-BE49-F238E27FC236}">
              <a16:creationId xmlns:a16="http://schemas.microsoft.com/office/drawing/2014/main" id="{E95D9F11-77A3-47A9-8959-4723B5A33C5A}"/>
            </a:ext>
          </a:extLst>
        </xdr:cNvPr>
        <xdr:cNvSpPr txBox="1"/>
      </xdr:nvSpPr>
      <xdr:spPr>
        <a:xfrm>
          <a:off x="3582044" y="60463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127199</xdr:rowOff>
    </xdr:from>
    <xdr:ext cx="405111" cy="259045"/>
    <xdr:sp macro="" textlink="">
      <xdr:nvSpPr>
        <xdr:cNvPr id="89" name="n_2mainValue【図書館】&#10;有形固定資産減価償却率">
          <a:extLst>
            <a:ext uri="{FF2B5EF4-FFF2-40B4-BE49-F238E27FC236}">
              <a16:creationId xmlns:a16="http://schemas.microsoft.com/office/drawing/2014/main" id="{B58CD855-8A6F-4160-8CDF-F7BEE646F8D0}"/>
            </a:ext>
          </a:extLst>
        </xdr:cNvPr>
        <xdr:cNvSpPr txBox="1"/>
      </xdr:nvSpPr>
      <xdr:spPr>
        <a:xfrm>
          <a:off x="2705744" y="59564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127199</xdr:rowOff>
    </xdr:from>
    <xdr:ext cx="405111" cy="259045"/>
    <xdr:sp macro="" textlink="">
      <xdr:nvSpPr>
        <xdr:cNvPr id="90" name="n_3mainValue【図書館】&#10;有形固定資産減価償却率">
          <a:extLst>
            <a:ext uri="{FF2B5EF4-FFF2-40B4-BE49-F238E27FC236}">
              <a16:creationId xmlns:a16="http://schemas.microsoft.com/office/drawing/2014/main" id="{C03AB914-D762-453D-81A4-8A1C3E9ED367}"/>
            </a:ext>
          </a:extLst>
        </xdr:cNvPr>
        <xdr:cNvSpPr txBox="1"/>
      </xdr:nvSpPr>
      <xdr:spPr>
        <a:xfrm>
          <a:off x="1816744" y="59564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127199</xdr:rowOff>
    </xdr:from>
    <xdr:ext cx="405111" cy="259045"/>
    <xdr:sp macro="" textlink="">
      <xdr:nvSpPr>
        <xdr:cNvPr id="91" name="n_4mainValue【図書館】&#10;有形固定資産減価償却率">
          <a:extLst>
            <a:ext uri="{FF2B5EF4-FFF2-40B4-BE49-F238E27FC236}">
              <a16:creationId xmlns:a16="http://schemas.microsoft.com/office/drawing/2014/main" id="{471ACCB9-50EC-484C-9683-91FA8B2A8BDC}"/>
            </a:ext>
          </a:extLst>
        </xdr:cNvPr>
        <xdr:cNvSpPr txBox="1"/>
      </xdr:nvSpPr>
      <xdr:spPr>
        <a:xfrm>
          <a:off x="927744" y="59564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FFE8594C-8D4A-4A44-809C-7726D40DC5BF}"/>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F42FB4D1-8FD9-4A9F-BB3D-35EA4016E84F}"/>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1CE45650-7CF0-4519-98FD-080915F7112E}"/>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8984D2CA-A1FC-4407-9AEE-199D3818C542}"/>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2CC4B09E-E285-4A68-BC39-B3B09BD482EA}"/>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1199C39B-554B-4F60-B07C-A7A5DB5AEFAA}"/>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086F7723-9169-4012-9E17-EA6BD68CD167}"/>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68D36A97-0AEB-43DC-A3F4-77C53DE9B117}"/>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13F93101-8F6F-40C3-8460-E835315A66F0}"/>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E8AA8244-6AD5-4862-B6D1-539A93609693}"/>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4F2150D1-DFCF-47F0-8B3A-BC0DA1CF2C01}"/>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9788AE41-0DE4-4564-B01D-BB6831DEEA4F}"/>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D7E72696-1DF1-458E-BB18-7C3CEA382DF2}"/>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a:extLst>
            <a:ext uri="{FF2B5EF4-FFF2-40B4-BE49-F238E27FC236}">
              <a16:creationId xmlns:a16="http://schemas.microsoft.com/office/drawing/2014/main" id="{7DB86A84-E72E-437B-BAC3-8F78557A37FC}"/>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0D0DB01D-E7F9-4073-932B-2E3BA560C3ED}"/>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a:extLst>
            <a:ext uri="{FF2B5EF4-FFF2-40B4-BE49-F238E27FC236}">
              <a16:creationId xmlns:a16="http://schemas.microsoft.com/office/drawing/2014/main" id="{AA4D934A-B982-40A6-B7DB-2550D44868E6}"/>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4DB6DEDD-936E-4543-BC4A-0708FF58078F}"/>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a:extLst>
            <a:ext uri="{FF2B5EF4-FFF2-40B4-BE49-F238E27FC236}">
              <a16:creationId xmlns:a16="http://schemas.microsoft.com/office/drawing/2014/main" id="{263C5125-52F5-4A41-AE78-B4FFDA0D7FDD}"/>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44E85002-6E5F-40D6-99FF-9D3370FBEC58}"/>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a:extLst>
            <a:ext uri="{FF2B5EF4-FFF2-40B4-BE49-F238E27FC236}">
              <a16:creationId xmlns:a16="http://schemas.microsoft.com/office/drawing/2014/main" id="{DB381D67-B754-453D-9175-54645993BF0A}"/>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113B406B-14F3-4F20-ACEC-1CB1BC85729B}"/>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a:extLst>
            <a:ext uri="{FF2B5EF4-FFF2-40B4-BE49-F238E27FC236}">
              <a16:creationId xmlns:a16="http://schemas.microsoft.com/office/drawing/2014/main" id="{BE40BAC9-9481-4407-9BF1-9E87B27355FF}"/>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a:extLst>
            <a:ext uri="{FF2B5EF4-FFF2-40B4-BE49-F238E27FC236}">
              <a16:creationId xmlns:a16="http://schemas.microsoft.com/office/drawing/2014/main" id="{F11EEB04-E178-44D8-84EC-1B7C8238E797}"/>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12700</xdr:rowOff>
    </xdr:from>
    <xdr:to>
      <xdr:col>54</xdr:col>
      <xdr:colOff>189865</xdr:colOff>
      <xdr:row>41</xdr:row>
      <xdr:rowOff>107950</xdr:rowOff>
    </xdr:to>
    <xdr:cxnSp macro="">
      <xdr:nvCxnSpPr>
        <xdr:cNvPr id="115" name="直線コネクタ 114">
          <a:extLst>
            <a:ext uri="{FF2B5EF4-FFF2-40B4-BE49-F238E27FC236}">
              <a16:creationId xmlns:a16="http://schemas.microsoft.com/office/drawing/2014/main" id="{1D772574-41DF-4A89-8E27-618A65008B70}"/>
            </a:ext>
          </a:extLst>
        </xdr:cNvPr>
        <xdr:cNvCxnSpPr/>
      </xdr:nvCxnSpPr>
      <xdr:spPr>
        <a:xfrm flipV="1">
          <a:off x="10476865" y="58420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111777</xdr:rowOff>
    </xdr:from>
    <xdr:ext cx="469744" cy="259045"/>
    <xdr:sp macro="" textlink="">
      <xdr:nvSpPr>
        <xdr:cNvPr id="116" name="【図書館】&#10;一人当たり面積最小値テキスト">
          <a:extLst>
            <a:ext uri="{FF2B5EF4-FFF2-40B4-BE49-F238E27FC236}">
              <a16:creationId xmlns:a16="http://schemas.microsoft.com/office/drawing/2014/main" id="{D86AFEC5-3227-44E2-97DC-E2B4E2F1E577}"/>
            </a:ext>
          </a:extLst>
        </xdr:cNvPr>
        <xdr:cNvSpPr txBox="1"/>
      </xdr:nvSpPr>
      <xdr:spPr>
        <a:xfrm>
          <a:off x="10515600" y="7141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107950</xdr:rowOff>
    </xdr:from>
    <xdr:to>
      <xdr:col>55</xdr:col>
      <xdr:colOff>88900</xdr:colOff>
      <xdr:row>41</xdr:row>
      <xdr:rowOff>107950</xdr:rowOff>
    </xdr:to>
    <xdr:cxnSp macro="">
      <xdr:nvCxnSpPr>
        <xdr:cNvPr id="117" name="直線コネクタ 116">
          <a:extLst>
            <a:ext uri="{FF2B5EF4-FFF2-40B4-BE49-F238E27FC236}">
              <a16:creationId xmlns:a16="http://schemas.microsoft.com/office/drawing/2014/main" id="{272CD13A-5DF6-45E5-B611-D6086224A9A0}"/>
            </a:ext>
          </a:extLst>
        </xdr:cNvPr>
        <xdr:cNvCxnSpPr/>
      </xdr:nvCxnSpPr>
      <xdr:spPr>
        <a:xfrm>
          <a:off x="10388600" y="713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130827</xdr:rowOff>
    </xdr:from>
    <xdr:ext cx="469744" cy="259045"/>
    <xdr:sp macro="" textlink="">
      <xdr:nvSpPr>
        <xdr:cNvPr id="118" name="【図書館】&#10;一人当たり面積最大値テキスト">
          <a:extLst>
            <a:ext uri="{FF2B5EF4-FFF2-40B4-BE49-F238E27FC236}">
              <a16:creationId xmlns:a16="http://schemas.microsoft.com/office/drawing/2014/main" id="{72B312DF-8CF2-49EC-8CCA-067949F701A4}"/>
            </a:ext>
          </a:extLst>
        </xdr:cNvPr>
        <xdr:cNvSpPr txBox="1"/>
      </xdr:nvSpPr>
      <xdr:spPr>
        <a:xfrm>
          <a:off x="10515600" y="5617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12700</xdr:rowOff>
    </xdr:from>
    <xdr:to>
      <xdr:col>55</xdr:col>
      <xdr:colOff>88900</xdr:colOff>
      <xdr:row>34</xdr:row>
      <xdr:rowOff>12700</xdr:rowOff>
    </xdr:to>
    <xdr:cxnSp macro="">
      <xdr:nvCxnSpPr>
        <xdr:cNvPr id="119" name="直線コネクタ 118">
          <a:extLst>
            <a:ext uri="{FF2B5EF4-FFF2-40B4-BE49-F238E27FC236}">
              <a16:creationId xmlns:a16="http://schemas.microsoft.com/office/drawing/2014/main" id="{140AD9B5-22EC-4335-B7D1-269007337255}"/>
            </a:ext>
          </a:extLst>
        </xdr:cNvPr>
        <xdr:cNvCxnSpPr/>
      </xdr:nvCxnSpPr>
      <xdr:spPr>
        <a:xfrm>
          <a:off x="10388600" y="584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86377</xdr:rowOff>
    </xdr:from>
    <xdr:ext cx="469744" cy="259045"/>
    <xdr:sp macro="" textlink="">
      <xdr:nvSpPr>
        <xdr:cNvPr id="120" name="【図書館】&#10;一人当たり面積平均値テキスト">
          <a:extLst>
            <a:ext uri="{FF2B5EF4-FFF2-40B4-BE49-F238E27FC236}">
              <a16:creationId xmlns:a16="http://schemas.microsoft.com/office/drawing/2014/main" id="{B7E307B5-D30D-4421-B62C-3D3D1A34ACF9}"/>
            </a:ext>
          </a:extLst>
        </xdr:cNvPr>
        <xdr:cNvSpPr txBox="1"/>
      </xdr:nvSpPr>
      <xdr:spPr>
        <a:xfrm>
          <a:off x="10515600" y="6430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63500</xdr:rowOff>
    </xdr:from>
    <xdr:to>
      <xdr:col>55</xdr:col>
      <xdr:colOff>50800</xdr:colOff>
      <xdr:row>38</xdr:row>
      <xdr:rowOff>165100</xdr:rowOff>
    </xdr:to>
    <xdr:sp macro="" textlink="">
      <xdr:nvSpPr>
        <xdr:cNvPr id="121" name="フローチャート: 判断 120">
          <a:extLst>
            <a:ext uri="{FF2B5EF4-FFF2-40B4-BE49-F238E27FC236}">
              <a16:creationId xmlns:a16="http://schemas.microsoft.com/office/drawing/2014/main" id="{88D14F8A-30D4-4A54-BBED-21D619F5A11F}"/>
            </a:ext>
          </a:extLst>
        </xdr:cNvPr>
        <xdr:cNvSpPr/>
      </xdr:nvSpPr>
      <xdr:spPr>
        <a:xfrm>
          <a:off x="104267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63500</xdr:rowOff>
    </xdr:from>
    <xdr:to>
      <xdr:col>50</xdr:col>
      <xdr:colOff>165100</xdr:colOff>
      <xdr:row>38</xdr:row>
      <xdr:rowOff>165100</xdr:rowOff>
    </xdr:to>
    <xdr:sp macro="" textlink="">
      <xdr:nvSpPr>
        <xdr:cNvPr id="122" name="フローチャート: 判断 121">
          <a:extLst>
            <a:ext uri="{FF2B5EF4-FFF2-40B4-BE49-F238E27FC236}">
              <a16:creationId xmlns:a16="http://schemas.microsoft.com/office/drawing/2014/main" id="{E1742C80-2AE2-4B3D-84F6-E8E80925759C}"/>
            </a:ext>
          </a:extLst>
        </xdr:cNvPr>
        <xdr:cNvSpPr/>
      </xdr:nvSpPr>
      <xdr:spPr>
        <a:xfrm>
          <a:off x="95885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63500</xdr:rowOff>
    </xdr:from>
    <xdr:to>
      <xdr:col>46</xdr:col>
      <xdr:colOff>38100</xdr:colOff>
      <xdr:row>38</xdr:row>
      <xdr:rowOff>165100</xdr:rowOff>
    </xdr:to>
    <xdr:sp macro="" textlink="">
      <xdr:nvSpPr>
        <xdr:cNvPr id="123" name="フローチャート: 判断 122">
          <a:extLst>
            <a:ext uri="{FF2B5EF4-FFF2-40B4-BE49-F238E27FC236}">
              <a16:creationId xmlns:a16="http://schemas.microsoft.com/office/drawing/2014/main" id="{E0DC835C-73A4-483B-BF26-638AEF12899A}"/>
            </a:ext>
          </a:extLst>
        </xdr:cNvPr>
        <xdr:cNvSpPr/>
      </xdr:nvSpPr>
      <xdr:spPr>
        <a:xfrm>
          <a:off x="86995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50800</xdr:rowOff>
    </xdr:from>
    <xdr:to>
      <xdr:col>41</xdr:col>
      <xdr:colOff>101600</xdr:colOff>
      <xdr:row>38</xdr:row>
      <xdr:rowOff>152400</xdr:rowOff>
    </xdr:to>
    <xdr:sp macro="" textlink="">
      <xdr:nvSpPr>
        <xdr:cNvPr id="124" name="フローチャート: 判断 123">
          <a:extLst>
            <a:ext uri="{FF2B5EF4-FFF2-40B4-BE49-F238E27FC236}">
              <a16:creationId xmlns:a16="http://schemas.microsoft.com/office/drawing/2014/main" id="{23820026-AF9E-45C1-8AF3-E6AECDA0FF19}"/>
            </a:ext>
          </a:extLst>
        </xdr:cNvPr>
        <xdr:cNvSpPr/>
      </xdr:nvSpPr>
      <xdr:spPr>
        <a:xfrm>
          <a:off x="7810500" y="656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63500</xdr:rowOff>
    </xdr:from>
    <xdr:to>
      <xdr:col>36</xdr:col>
      <xdr:colOff>165100</xdr:colOff>
      <xdr:row>38</xdr:row>
      <xdr:rowOff>165100</xdr:rowOff>
    </xdr:to>
    <xdr:sp macro="" textlink="">
      <xdr:nvSpPr>
        <xdr:cNvPr id="125" name="フローチャート: 判断 124">
          <a:extLst>
            <a:ext uri="{FF2B5EF4-FFF2-40B4-BE49-F238E27FC236}">
              <a16:creationId xmlns:a16="http://schemas.microsoft.com/office/drawing/2014/main" id="{996BECD6-01C3-4239-9B6E-4F67FC929B09}"/>
            </a:ext>
          </a:extLst>
        </xdr:cNvPr>
        <xdr:cNvSpPr/>
      </xdr:nvSpPr>
      <xdr:spPr>
        <a:xfrm>
          <a:off x="69215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7F02CD1B-69F1-4942-ADF1-832ECC660D9A}"/>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9873992F-F436-47B5-813C-AD992D68FF3F}"/>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6829B2FC-9C3E-41DB-B1F5-52183E57B9FC}"/>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AA5DE672-04E8-49DD-839C-034C8F6EFB58}"/>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860FB3B4-FFD2-499C-B235-C0F4350FCFE2}"/>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101600</xdr:rowOff>
    </xdr:from>
    <xdr:to>
      <xdr:col>55</xdr:col>
      <xdr:colOff>50800</xdr:colOff>
      <xdr:row>39</xdr:row>
      <xdr:rowOff>31750</xdr:rowOff>
    </xdr:to>
    <xdr:sp macro="" textlink="">
      <xdr:nvSpPr>
        <xdr:cNvPr id="131" name="楕円 130">
          <a:extLst>
            <a:ext uri="{FF2B5EF4-FFF2-40B4-BE49-F238E27FC236}">
              <a16:creationId xmlns:a16="http://schemas.microsoft.com/office/drawing/2014/main" id="{46283FFD-8E6C-4008-AD0F-22B432938E7B}"/>
            </a:ext>
          </a:extLst>
        </xdr:cNvPr>
        <xdr:cNvSpPr/>
      </xdr:nvSpPr>
      <xdr:spPr>
        <a:xfrm>
          <a:off x="10426700" y="661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80027</xdr:rowOff>
    </xdr:from>
    <xdr:ext cx="469744" cy="259045"/>
    <xdr:sp macro="" textlink="">
      <xdr:nvSpPr>
        <xdr:cNvPr id="132" name="【図書館】&#10;一人当たり面積該当値テキスト">
          <a:extLst>
            <a:ext uri="{FF2B5EF4-FFF2-40B4-BE49-F238E27FC236}">
              <a16:creationId xmlns:a16="http://schemas.microsoft.com/office/drawing/2014/main" id="{3ADFFB32-B150-40B1-BC5A-E6281472BBEC}"/>
            </a:ext>
          </a:extLst>
        </xdr:cNvPr>
        <xdr:cNvSpPr txBox="1"/>
      </xdr:nvSpPr>
      <xdr:spPr>
        <a:xfrm>
          <a:off x="10515600" y="6595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114300</xdr:rowOff>
    </xdr:from>
    <xdr:to>
      <xdr:col>50</xdr:col>
      <xdr:colOff>165100</xdr:colOff>
      <xdr:row>39</xdr:row>
      <xdr:rowOff>44450</xdr:rowOff>
    </xdr:to>
    <xdr:sp macro="" textlink="">
      <xdr:nvSpPr>
        <xdr:cNvPr id="133" name="楕円 132">
          <a:extLst>
            <a:ext uri="{FF2B5EF4-FFF2-40B4-BE49-F238E27FC236}">
              <a16:creationId xmlns:a16="http://schemas.microsoft.com/office/drawing/2014/main" id="{9523E893-E6D1-46B6-95FC-D835F1E9EB21}"/>
            </a:ext>
          </a:extLst>
        </xdr:cNvPr>
        <xdr:cNvSpPr/>
      </xdr:nvSpPr>
      <xdr:spPr>
        <a:xfrm>
          <a:off x="9588500" y="662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152400</xdr:rowOff>
    </xdr:from>
    <xdr:to>
      <xdr:col>55</xdr:col>
      <xdr:colOff>0</xdr:colOff>
      <xdr:row>38</xdr:row>
      <xdr:rowOff>165100</xdr:rowOff>
    </xdr:to>
    <xdr:cxnSp macro="">
      <xdr:nvCxnSpPr>
        <xdr:cNvPr id="134" name="直線コネクタ 133">
          <a:extLst>
            <a:ext uri="{FF2B5EF4-FFF2-40B4-BE49-F238E27FC236}">
              <a16:creationId xmlns:a16="http://schemas.microsoft.com/office/drawing/2014/main" id="{FDA0F67C-7B44-46A8-A15F-14C44616C56D}"/>
            </a:ext>
          </a:extLst>
        </xdr:cNvPr>
        <xdr:cNvCxnSpPr/>
      </xdr:nvCxnSpPr>
      <xdr:spPr>
        <a:xfrm flipV="1">
          <a:off x="9639300" y="66675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114300</xdr:rowOff>
    </xdr:from>
    <xdr:to>
      <xdr:col>46</xdr:col>
      <xdr:colOff>38100</xdr:colOff>
      <xdr:row>39</xdr:row>
      <xdr:rowOff>44450</xdr:rowOff>
    </xdr:to>
    <xdr:sp macro="" textlink="">
      <xdr:nvSpPr>
        <xdr:cNvPr id="135" name="楕円 134">
          <a:extLst>
            <a:ext uri="{FF2B5EF4-FFF2-40B4-BE49-F238E27FC236}">
              <a16:creationId xmlns:a16="http://schemas.microsoft.com/office/drawing/2014/main" id="{7F9BC7C2-BAA3-45F5-8BEF-0803CF8279DA}"/>
            </a:ext>
          </a:extLst>
        </xdr:cNvPr>
        <xdr:cNvSpPr/>
      </xdr:nvSpPr>
      <xdr:spPr>
        <a:xfrm>
          <a:off x="8699500" y="662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165100</xdr:rowOff>
    </xdr:from>
    <xdr:to>
      <xdr:col>50</xdr:col>
      <xdr:colOff>114300</xdr:colOff>
      <xdr:row>38</xdr:row>
      <xdr:rowOff>165100</xdr:rowOff>
    </xdr:to>
    <xdr:cxnSp macro="">
      <xdr:nvCxnSpPr>
        <xdr:cNvPr id="136" name="直線コネクタ 135">
          <a:extLst>
            <a:ext uri="{FF2B5EF4-FFF2-40B4-BE49-F238E27FC236}">
              <a16:creationId xmlns:a16="http://schemas.microsoft.com/office/drawing/2014/main" id="{F67A73BD-1BC3-4A5E-82BA-0AA9C7D64E8B}"/>
            </a:ext>
          </a:extLst>
        </xdr:cNvPr>
        <xdr:cNvCxnSpPr/>
      </xdr:nvCxnSpPr>
      <xdr:spPr>
        <a:xfrm>
          <a:off x="8750300" y="6680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127000</xdr:rowOff>
    </xdr:from>
    <xdr:to>
      <xdr:col>41</xdr:col>
      <xdr:colOff>101600</xdr:colOff>
      <xdr:row>39</xdr:row>
      <xdr:rowOff>57150</xdr:rowOff>
    </xdr:to>
    <xdr:sp macro="" textlink="">
      <xdr:nvSpPr>
        <xdr:cNvPr id="137" name="楕円 136">
          <a:extLst>
            <a:ext uri="{FF2B5EF4-FFF2-40B4-BE49-F238E27FC236}">
              <a16:creationId xmlns:a16="http://schemas.microsoft.com/office/drawing/2014/main" id="{BC3C2AAE-4767-4A9E-B6FD-1E0DF7424B42}"/>
            </a:ext>
          </a:extLst>
        </xdr:cNvPr>
        <xdr:cNvSpPr/>
      </xdr:nvSpPr>
      <xdr:spPr>
        <a:xfrm>
          <a:off x="7810500" y="664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165100</xdr:rowOff>
    </xdr:from>
    <xdr:to>
      <xdr:col>45</xdr:col>
      <xdr:colOff>177800</xdr:colOff>
      <xdr:row>39</xdr:row>
      <xdr:rowOff>6350</xdr:rowOff>
    </xdr:to>
    <xdr:cxnSp macro="">
      <xdr:nvCxnSpPr>
        <xdr:cNvPr id="138" name="直線コネクタ 137">
          <a:extLst>
            <a:ext uri="{FF2B5EF4-FFF2-40B4-BE49-F238E27FC236}">
              <a16:creationId xmlns:a16="http://schemas.microsoft.com/office/drawing/2014/main" id="{CE834C12-2FFA-400F-A8F2-032DB3059DF2}"/>
            </a:ext>
          </a:extLst>
        </xdr:cNvPr>
        <xdr:cNvCxnSpPr/>
      </xdr:nvCxnSpPr>
      <xdr:spPr>
        <a:xfrm flipV="1">
          <a:off x="7861300" y="66802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127000</xdr:rowOff>
    </xdr:from>
    <xdr:to>
      <xdr:col>36</xdr:col>
      <xdr:colOff>165100</xdr:colOff>
      <xdr:row>39</xdr:row>
      <xdr:rowOff>57150</xdr:rowOff>
    </xdr:to>
    <xdr:sp macro="" textlink="">
      <xdr:nvSpPr>
        <xdr:cNvPr id="139" name="楕円 138">
          <a:extLst>
            <a:ext uri="{FF2B5EF4-FFF2-40B4-BE49-F238E27FC236}">
              <a16:creationId xmlns:a16="http://schemas.microsoft.com/office/drawing/2014/main" id="{724EAA26-5F7A-4F89-B036-2624AC42F0B8}"/>
            </a:ext>
          </a:extLst>
        </xdr:cNvPr>
        <xdr:cNvSpPr/>
      </xdr:nvSpPr>
      <xdr:spPr>
        <a:xfrm>
          <a:off x="6921500" y="664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6350</xdr:rowOff>
    </xdr:from>
    <xdr:to>
      <xdr:col>41</xdr:col>
      <xdr:colOff>50800</xdr:colOff>
      <xdr:row>39</xdr:row>
      <xdr:rowOff>6350</xdr:rowOff>
    </xdr:to>
    <xdr:cxnSp macro="">
      <xdr:nvCxnSpPr>
        <xdr:cNvPr id="140" name="直線コネクタ 139">
          <a:extLst>
            <a:ext uri="{FF2B5EF4-FFF2-40B4-BE49-F238E27FC236}">
              <a16:creationId xmlns:a16="http://schemas.microsoft.com/office/drawing/2014/main" id="{154AA306-56E1-4900-97BF-D25E3286508C}"/>
            </a:ext>
          </a:extLst>
        </xdr:cNvPr>
        <xdr:cNvCxnSpPr/>
      </xdr:nvCxnSpPr>
      <xdr:spPr>
        <a:xfrm>
          <a:off x="6972300" y="6692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10177</xdr:rowOff>
    </xdr:from>
    <xdr:ext cx="469744" cy="259045"/>
    <xdr:sp macro="" textlink="">
      <xdr:nvSpPr>
        <xdr:cNvPr id="141" name="n_1aveValue【図書館】&#10;一人当たり面積">
          <a:extLst>
            <a:ext uri="{FF2B5EF4-FFF2-40B4-BE49-F238E27FC236}">
              <a16:creationId xmlns:a16="http://schemas.microsoft.com/office/drawing/2014/main" id="{52D49072-A4C3-4EE9-9B21-871DBE798EE1}"/>
            </a:ext>
          </a:extLst>
        </xdr:cNvPr>
        <xdr:cNvSpPr txBox="1"/>
      </xdr:nvSpPr>
      <xdr:spPr>
        <a:xfrm>
          <a:off x="9391727" y="635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10177</xdr:rowOff>
    </xdr:from>
    <xdr:ext cx="469744" cy="259045"/>
    <xdr:sp macro="" textlink="">
      <xdr:nvSpPr>
        <xdr:cNvPr id="142" name="n_2aveValue【図書館】&#10;一人当たり面積">
          <a:extLst>
            <a:ext uri="{FF2B5EF4-FFF2-40B4-BE49-F238E27FC236}">
              <a16:creationId xmlns:a16="http://schemas.microsoft.com/office/drawing/2014/main" id="{436A29C7-CE20-4BC9-9389-F37862536397}"/>
            </a:ext>
          </a:extLst>
        </xdr:cNvPr>
        <xdr:cNvSpPr txBox="1"/>
      </xdr:nvSpPr>
      <xdr:spPr>
        <a:xfrm>
          <a:off x="8515427" y="635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168927</xdr:rowOff>
    </xdr:from>
    <xdr:ext cx="469744" cy="259045"/>
    <xdr:sp macro="" textlink="">
      <xdr:nvSpPr>
        <xdr:cNvPr id="143" name="n_3aveValue【図書館】&#10;一人当たり面積">
          <a:extLst>
            <a:ext uri="{FF2B5EF4-FFF2-40B4-BE49-F238E27FC236}">
              <a16:creationId xmlns:a16="http://schemas.microsoft.com/office/drawing/2014/main" id="{F3D25D63-A983-45BB-A61C-AD6D709AF768}"/>
            </a:ext>
          </a:extLst>
        </xdr:cNvPr>
        <xdr:cNvSpPr txBox="1"/>
      </xdr:nvSpPr>
      <xdr:spPr>
        <a:xfrm>
          <a:off x="7626427" y="6341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10177</xdr:rowOff>
    </xdr:from>
    <xdr:ext cx="469744" cy="259045"/>
    <xdr:sp macro="" textlink="">
      <xdr:nvSpPr>
        <xdr:cNvPr id="144" name="n_4aveValue【図書館】&#10;一人当たり面積">
          <a:extLst>
            <a:ext uri="{FF2B5EF4-FFF2-40B4-BE49-F238E27FC236}">
              <a16:creationId xmlns:a16="http://schemas.microsoft.com/office/drawing/2014/main" id="{89A6B5A6-4E0B-4EF1-B09B-43D9C802973C}"/>
            </a:ext>
          </a:extLst>
        </xdr:cNvPr>
        <xdr:cNvSpPr txBox="1"/>
      </xdr:nvSpPr>
      <xdr:spPr>
        <a:xfrm>
          <a:off x="6737427" y="635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35577</xdr:rowOff>
    </xdr:from>
    <xdr:ext cx="469744" cy="259045"/>
    <xdr:sp macro="" textlink="">
      <xdr:nvSpPr>
        <xdr:cNvPr id="145" name="n_1mainValue【図書館】&#10;一人当たり面積">
          <a:extLst>
            <a:ext uri="{FF2B5EF4-FFF2-40B4-BE49-F238E27FC236}">
              <a16:creationId xmlns:a16="http://schemas.microsoft.com/office/drawing/2014/main" id="{EF688868-1FA8-4FE9-81C8-B03493E8A8A2}"/>
            </a:ext>
          </a:extLst>
        </xdr:cNvPr>
        <xdr:cNvSpPr txBox="1"/>
      </xdr:nvSpPr>
      <xdr:spPr>
        <a:xfrm>
          <a:off x="9391727" y="672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35577</xdr:rowOff>
    </xdr:from>
    <xdr:ext cx="469744" cy="259045"/>
    <xdr:sp macro="" textlink="">
      <xdr:nvSpPr>
        <xdr:cNvPr id="146" name="n_2mainValue【図書館】&#10;一人当たり面積">
          <a:extLst>
            <a:ext uri="{FF2B5EF4-FFF2-40B4-BE49-F238E27FC236}">
              <a16:creationId xmlns:a16="http://schemas.microsoft.com/office/drawing/2014/main" id="{5049948D-FCF8-4CC8-9B55-DEC1D1E70ADE}"/>
            </a:ext>
          </a:extLst>
        </xdr:cNvPr>
        <xdr:cNvSpPr txBox="1"/>
      </xdr:nvSpPr>
      <xdr:spPr>
        <a:xfrm>
          <a:off x="8515427" y="672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48277</xdr:rowOff>
    </xdr:from>
    <xdr:ext cx="469744" cy="259045"/>
    <xdr:sp macro="" textlink="">
      <xdr:nvSpPr>
        <xdr:cNvPr id="147" name="n_3mainValue【図書館】&#10;一人当たり面積">
          <a:extLst>
            <a:ext uri="{FF2B5EF4-FFF2-40B4-BE49-F238E27FC236}">
              <a16:creationId xmlns:a16="http://schemas.microsoft.com/office/drawing/2014/main" id="{6A7D3585-560D-4188-95FB-7BCBB02BF78E}"/>
            </a:ext>
          </a:extLst>
        </xdr:cNvPr>
        <xdr:cNvSpPr txBox="1"/>
      </xdr:nvSpPr>
      <xdr:spPr>
        <a:xfrm>
          <a:off x="7626427" y="673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48277</xdr:rowOff>
    </xdr:from>
    <xdr:ext cx="469744" cy="259045"/>
    <xdr:sp macro="" textlink="">
      <xdr:nvSpPr>
        <xdr:cNvPr id="148" name="n_4mainValue【図書館】&#10;一人当たり面積">
          <a:extLst>
            <a:ext uri="{FF2B5EF4-FFF2-40B4-BE49-F238E27FC236}">
              <a16:creationId xmlns:a16="http://schemas.microsoft.com/office/drawing/2014/main" id="{60EC357F-C28C-4813-9EBB-8018D327451B}"/>
            </a:ext>
          </a:extLst>
        </xdr:cNvPr>
        <xdr:cNvSpPr txBox="1"/>
      </xdr:nvSpPr>
      <xdr:spPr>
        <a:xfrm>
          <a:off x="6737427" y="673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E91AE59B-EDAB-4493-A546-6A98255C996F}"/>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D42CE7D6-CFD4-48BC-A791-72CA1DFFE76B}"/>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8759EDDB-4DCA-4E37-9A4F-B8F63327128F}"/>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D6D56279-14B6-4583-BEF3-E57EB5E75C12}"/>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40953BE0-615D-4B62-BCD1-F35F106D378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CEEE627B-3B86-4987-8C8D-07AFFC4AECB4}"/>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11D14C8A-EAF4-4062-B366-6C9C6300690F}"/>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ECDC49F8-3AA5-4713-BDF4-32939F583435}"/>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955D7D78-A8DC-44F9-902A-44015CFC1312}"/>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F6A87D75-3A06-44C3-82E6-5CA622DFCE2C}"/>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CF9F1703-AE60-48F3-91AA-8E91B87DA073}"/>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a:extLst>
            <a:ext uri="{FF2B5EF4-FFF2-40B4-BE49-F238E27FC236}">
              <a16:creationId xmlns:a16="http://schemas.microsoft.com/office/drawing/2014/main" id="{96A28E89-5ED4-40F8-B098-E81A1C8D405A}"/>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a:extLst>
            <a:ext uri="{FF2B5EF4-FFF2-40B4-BE49-F238E27FC236}">
              <a16:creationId xmlns:a16="http://schemas.microsoft.com/office/drawing/2014/main" id="{5D6D1C97-1141-4D87-B9CD-2BBE4DD0057D}"/>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a:extLst>
            <a:ext uri="{FF2B5EF4-FFF2-40B4-BE49-F238E27FC236}">
              <a16:creationId xmlns:a16="http://schemas.microsoft.com/office/drawing/2014/main" id="{C932A53E-CB2C-440A-9394-01C81E1F78FA}"/>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a:extLst>
            <a:ext uri="{FF2B5EF4-FFF2-40B4-BE49-F238E27FC236}">
              <a16:creationId xmlns:a16="http://schemas.microsoft.com/office/drawing/2014/main" id="{2F79D137-58B3-4902-BFF6-DBA0F880032F}"/>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a:extLst>
            <a:ext uri="{FF2B5EF4-FFF2-40B4-BE49-F238E27FC236}">
              <a16:creationId xmlns:a16="http://schemas.microsoft.com/office/drawing/2014/main" id="{FF8C6A5E-757E-4EAF-88CC-5E84D5E3E7CA}"/>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a:extLst>
            <a:ext uri="{FF2B5EF4-FFF2-40B4-BE49-F238E27FC236}">
              <a16:creationId xmlns:a16="http://schemas.microsoft.com/office/drawing/2014/main" id="{0A240B73-243B-45B1-8BAA-81B3D005AFBC}"/>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a:extLst>
            <a:ext uri="{FF2B5EF4-FFF2-40B4-BE49-F238E27FC236}">
              <a16:creationId xmlns:a16="http://schemas.microsoft.com/office/drawing/2014/main" id="{51855D5A-A986-42E7-B240-0ADA13420195}"/>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a:extLst>
            <a:ext uri="{FF2B5EF4-FFF2-40B4-BE49-F238E27FC236}">
              <a16:creationId xmlns:a16="http://schemas.microsoft.com/office/drawing/2014/main" id="{068C3754-E65E-4103-BFDD-10C5FBCCDB89}"/>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a:extLst>
            <a:ext uri="{FF2B5EF4-FFF2-40B4-BE49-F238E27FC236}">
              <a16:creationId xmlns:a16="http://schemas.microsoft.com/office/drawing/2014/main" id="{DC43FB63-8F21-40B2-8D98-74863E9B450D}"/>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a:extLst>
            <a:ext uri="{FF2B5EF4-FFF2-40B4-BE49-F238E27FC236}">
              <a16:creationId xmlns:a16="http://schemas.microsoft.com/office/drawing/2014/main" id="{96ECB232-A5AA-4AC1-97E8-687623AAF2BE}"/>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a:extLst>
            <a:ext uri="{FF2B5EF4-FFF2-40B4-BE49-F238E27FC236}">
              <a16:creationId xmlns:a16="http://schemas.microsoft.com/office/drawing/2014/main" id="{7DB4FCD2-BCC8-4F4C-B4C7-D9E2E19D0026}"/>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a:extLst>
            <a:ext uri="{FF2B5EF4-FFF2-40B4-BE49-F238E27FC236}">
              <a16:creationId xmlns:a16="http://schemas.microsoft.com/office/drawing/2014/main" id="{C2CED521-D6CF-40AD-9F89-59B521AC5789}"/>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AF2A2B74-D8F3-4145-A3FA-78C0E1F1CDEF}"/>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体育館・プール】&#10;有形固定資産減価償却率グラフ枠">
          <a:extLst>
            <a:ext uri="{FF2B5EF4-FFF2-40B4-BE49-F238E27FC236}">
              <a16:creationId xmlns:a16="http://schemas.microsoft.com/office/drawing/2014/main" id="{C147C535-DD7B-4706-B119-E6113DF5059D}"/>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35923</xdr:rowOff>
    </xdr:from>
    <xdr:to>
      <xdr:col>24</xdr:col>
      <xdr:colOff>62865</xdr:colOff>
      <xdr:row>64</xdr:row>
      <xdr:rowOff>130628</xdr:rowOff>
    </xdr:to>
    <xdr:cxnSp macro="">
      <xdr:nvCxnSpPr>
        <xdr:cNvPr id="174" name="直線コネクタ 173">
          <a:extLst>
            <a:ext uri="{FF2B5EF4-FFF2-40B4-BE49-F238E27FC236}">
              <a16:creationId xmlns:a16="http://schemas.microsoft.com/office/drawing/2014/main" id="{F4FE618E-FCB2-40F5-A191-762C32B7A8A8}"/>
            </a:ext>
          </a:extLst>
        </xdr:cNvPr>
        <xdr:cNvCxnSpPr/>
      </xdr:nvCxnSpPr>
      <xdr:spPr>
        <a:xfrm flipV="1">
          <a:off x="4634865" y="9637123"/>
          <a:ext cx="0" cy="1466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5" name="【体育館・プール】&#10;有形固定資産減価償却率最小値テキスト">
          <a:extLst>
            <a:ext uri="{FF2B5EF4-FFF2-40B4-BE49-F238E27FC236}">
              <a16:creationId xmlns:a16="http://schemas.microsoft.com/office/drawing/2014/main" id="{B0E8E570-DAEB-476A-BE3B-60DA73C4E20E}"/>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6" name="直線コネクタ 175">
          <a:extLst>
            <a:ext uri="{FF2B5EF4-FFF2-40B4-BE49-F238E27FC236}">
              <a16:creationId xmlns:a16="http://schemas.microsoft.com/office/drawing/2014/main" id="{BA373F58-5101-4423-8B83-C9F73E59FE8C}"/>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154050</xdr:rowOff>
    </xdr:from>
    <xdr:ext cx="405111" cy="259045"/>
    <xdr:sp macro="" textlink="">
      <xdr:nvSpPr>
        <xdr:cNvPr id="177" name="【体育館・プール】&#10;有形固定資産減価償却率最大値テキスト">
          <a:extLst>
            <a:ext uri="{FF2B5EF4-FFF2-40B4-BE49-F238E27FC236}">
              <a16:creationId xmlns:a16="http://schemas.microsoft.com/office/drawing/2014/main" id="{19B2506C-BA98-45FF-AD8E-BA221C1FFAA8}"/>
            </a:ext>
          </a:extLst>
        </xdr:cNvPr>
        <xdr:cNvSpPr txBox="1"/>
      </xdr:nvSpPr>
      <xdr:spPr>
        <a:xfrm>
          <a:off x="4673600" y="9412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35923</xdr:rowOff>
    </xdr:from>
    <xdr:to>
      <xdr:col>24</xdr:col>
      <xdr:colOff>152400</xdr:colOff>
      <xdr:row>56</xdr:row>
      <xdr:rowOff>35923</xdr:rowOff>
    </xdr:to>
    <xdr:cxnSp macro="">
      <xdr:nvCxnSpPr>
        <xdr:cNvPr id="178" name="直線コネクタ 177">
          <a:extLst>
            <a:ext uri="{FF2B5EF4-FFF2-40B4-BE49-F238E27FC236}">
              <a16:creationId xmlns:a16="http://schemas.microsoft.com/office/drawing/2014/main" id="{72006654-B38B-4E01-865A-7CF78065026E}"/>
            </a:ext>
          </a:extLst>
        </xdr:cNvPr>
        <xdr:cNvCxnSpPr/>
      </xdr:nvCxnSpPr>
      <xdr:spPr>
        <a:xfrm>
          <a:off x="4546600" y="9637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3101</xdr:rowOff>
    </xdr:from>
    <xdr:ext cx="405111" cy="259045"/>
    <xdr:sp macro="" textlink="">
      <xdr:nvSpPr>
        <xdr:cNvPr id="179" name="【体育館・プール】&#10;有形固定資産減価償却率平均値テキスト">
          <a:extLst>
            <a:ext uri="{FF2B5EF4-FFF2-40B4-BE49-F238E27FC236}">
              <a16:creationId xmlns:a16="http://schemas.microsoft.com/office/drawing/2014/main" id="{EF2CF1DE-2AC9-46C5-86F9-39F6A763B093}"/>
            </a:ext>
          </a:extLst>
        </xdr:cNvPr>
        <xdr:cNvSpPr txBox="1"/>
      </xdr:nvSpPr>
      <xdr:spPr>
        <a:xfrm>
          <a:off x="4673600" y="102901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151674</xdr:rowOff>
    </xdr:from>
    <xdr:to>
      <xdr:col>24</xdr:col>
      <xdr:colOff>114300</xdr:colOff>
      <xdr:row>61</xdr:row>
      <xdr:rowOff>81824</xdr:rowOff>
    </xdr:to>
    <xdr:sp macro="" textlink="">
      <xdr:nvSpPr>
        <xdr:cNvPr id="180" name="フローチャート: 判断 179">
          <a:extLst>
            <a:ext uri="{FF2B5EF4-FFF2-40B4-BE49-F238E27FC236}">
              <a16:creationId xmlns:a16="http://schemas.microsoft.com/office/drawing/2014/main" id="{9E92485B-1492-40CB-A3BD-C104841F9633}"/>
            </a:ext>
          </a:extLst>
        </xdr:cNvPr>
        <xdr:cNvSpPr/>
      </xdr:nvSpPr>
      <xdr:spPr>
        <a:xfrm>
          <a:off x="4584700" y="1043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141877</xdr:rowOff>
    </xdr:from>
    <xdr:to>
      <xdr:col>20</xdr:col>
      <xdr:colOff>38100</xdr:colOff>
      <xdr:row>61</xdr:row>
      <xdr:rowOff>72027</xdr:rowOff>
    </xdr:to>
    <xdr:sp macro="" textlink="">
      <xdr:nvSpPr>
        <xdr:cNvPr id="181" name="フローチャート: 判断 180">
          <a:extLst>
            <a:ext uri="{FF2B5EF4-FFF2-40B4-BE49-F238E27FC236}">
              <a16:creationId xmlns:a16="http://schemas.microsoft.com/office/drawing/2014/main" id="{CB03AB66-A525-4AEF-8B9F-9C72E9E46E46}"/>
            </a:ext>
          </a:extLst>
        </xdr:cNvPr>
        <xdr:cNvSpPr/>
      </xdr:nvSpPr>
      <xdr:spPr>
        <a:xfrm>
          <a:off x="3746500" y="1042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161472</xdr:rowOff>
    </xdr:from>
    <xdr:to>
      <xdr:col>15</xdr:col>
      <xdr:colOff>101600</xdr:colOff>
      <xdr:row>61</xdr:row>
      <xdr:rowOff>91622</xdr:rowOff>
    </xdr:to>
    <xdr:sp macro="" textlink="">
      <xdr:nvSpPr>
        <xdr:cNvPr id="182" name="フローチャート: 判断 181">
          <a:extLst>
            <a:ext uri="{FF2B5EF4-FFF2-40B4-BE49-F238E27FC236}">
              <a16:creationId xmlns:a16="http://schemas.microsoft.com/office/drawing/2014/main" id="{4AFFC298-C0C9-4742-BB1E-FC45FB905BC3}"/>
            </a:ext>
          </a:extLst>
        </xdr:cNvPr>
        <xdr:cNvSpPr/>
      </xdr:nvSpPr>
      <xdr:spPr>
        <a:xfrm>
          <a:off x="2857500" y="1044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120650</xdr:rowOff>
    </xdr:from>
    <xdr:to>
      <xdr:col>10</xdr:col>
      <xdr:colOff>165100</xdr:colOff>
      <xdr:row>61</xdr:row>
      <xdr:rowOff>50800</xdr:rowOff>
    </xdr:to>
    <xdr:sp macro="" textlink="">
      <xdr:nvSpPr>
        <xdr:cNvPr id="183" name="フローチャート: 判断 182">
          <a:extLst>
            <a:ext uri="{FF2B5EF4-FFF2-40B4-BE49-F238E27FC236}">
              <a16:creationId xmlns:a16="http://schemas.microsoft.com/office/drawing/2014/main" id="{C0CCC2F0-FE7A-4DEB-B4D8-9459BD5A810B}"/>
            </a:ext>
          </a:extLst>
        </xdr:cNvPr>
        <xdr:cNvSpPr/>
      </xdr:nvSpPr>
      <xdr:spPr>
        <a:xfrm>
          <a:off x="19685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117384</xdr:rowOff>
    </xdr:from>
    <xdr:to>
      <xdr:col>6</xdr:col>
      <xdr:colOff>38100</xdr:colOff>
      <xdr:row>61</xdr:row>
      <xdr:rowOff>47534</xdr:rowOff>
    </xdr:to>
    <xdr:sp macro="" textlink="">
      <xdr:nvSpPr>
        <xdr:cNvPr id="184" name="フローチャート: 判断 183">
          <a:extLst>
            <a:ext uri="{FF2B5EF4-FFF2-40B4-BE49-F238E27FC236}">
              <a16:creationId xmlns:a16="http://schemas.microsoft.com/office/drawing/2014/main" id="{479599CB-DF38-46DD-A3BC-EFBF1E52EBD5}"/>
            </a:ext>
          </a:extLst>
        </xdr:cNvPr>
        <xdr:cNvSpPr/>
      </xdr:nvSpPr>
      <xdr:spPr>
        <a:xfrm>
          <a:off x="1079500" y="1040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69BAE243-5FE2-40F7-86B2-721A912B7E93}"/>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6FAD3E45-C11E-4BCD-99E5-975B67C6C47A}"/>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CD2776F6-AA8E-4AEB-AE60-99B02712CCE3}"/>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216CE695-F8B5-4A5A-A58D-86F75EA6701C}"/>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F540BB60-F6D2-428A-ADE1-6A1C932485FF}"/>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48804</xdr:rowOff>
    </xdr:from>
    <xdr:to>
      <xdr:col>24</xdr:col>
      <xdr:colOff>114300</xdr:colOff>
      <xdr:row>62</xdr:row>
      <xdr:rowOff>150404</xdr:rowOff>
    </xdr:to>
    <xdr:sp macro="" textlink="">
      <xdr:nvSpPr>
        <xdr:cNvPr id="190" name="楕円 189">
          <a:extLst>
            <a:ext uri="{FF2B5EF4-FFF2-40B4-BE49-F238E27FC236}">
              <a16:creationId xmlns:a16="http://schemas.microsoft.com/office/drawing/2014/main" id="{C447AA70-06E7-4BDB-9DE6-59EAEB4F876D}"/>
            </a:ext>
          </a:extLst>
        </xdr:cNvPr>
        <xdr:cNvSpPr/>
      </xdr:nvSpPr>
      <xdr:spPr>
        <a:xfrm>
          <a:off x="4584700" y="10678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27231</xdr:rowOff>
    </xdr:from>
    <xdr:ext cx="405111" cy="259045"/>
    <xdr:sp macro="" textlink="">
      <xdr:nvSpPr>
        <xdr:cNvPr id="191" name="【体育館・プール】&#10;有形固定資産減価償却率該当値テキスト">
          <a:extLst>
            <a:ext uri="{FF2B5EF4-FFF2-40B4-BE49-F238E27FC236}">
              <a16:creationId xmlns:a16="http://schemas.microsoft.com/office/drawing/2014/main" id="{698B3B02-1C91-425C-8733-260C31191140}"/>
            </a:ext>
          </a:extLst>
        </xdr:cNvPr>
        <xdr:cNvSpPr txBox="1"/>
      </xdr:nvSpPr>
      <xdr:spPr>
        <a:xfrm>
          <a:off x="4673600" y="106571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32476</xdr:rowOff>
    </xdr:from>
    <xdr:to>
      <xdr:col>20</xdr:col>
      <xdr:colOff>38100</xdr:colOff>
      <xdr:row>61</xdr:row>
      <xdr:rowOff>134076</xdr:rowOff>
    </xdr:to>
    <xdr:sp macro="" textlink="">
      <xdr:nvSpPr>
        <xdr:cNvPr id="192" name="楕円 191">
          <a:extLst>
            <a:ext uri="{FF2B5EF4-FFF2-40B4-BE49-F238E27FC236}">
              <a16:creationId xmlns:a16="http://schemas.microsoft.com/office/drawing/2014/main" id="{92874FAC-24D7-4725-9E37-49E06C1E3E0A}"/>
            </a:ext>
          </a:extLst>
        </xdr:cNvPr>
        <xdr:cNvSpPr/>
      </xdr:nvSpPr>
      <xdr:spPr>
        <a:xfrm>
          <a:off x="3746500" y="10490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83276</xdr:rowOff>
    </xdr:from>
    <xdr:to>
      <xdr:col>24</xdr:col>
      <xdr:colOff>63500</xdr:colOff>
      <xdr:row>62</xdr:row>
      <xdr:rowOff>99604</xdr:rowOff>
    </xdr:to>
    <xdr:cxnSp macro="">
      <xdr:nvCxnSpPr>
        <xdr:cNvPr id="193" name="直線コネクタ 192">
          <a:extLst>
            <a:ext uri="{FF2B5EF4-FFF2-40B4-BE49-F238E27FC236}">
              <a16:creationId xmlns:a16="http://schemas.microsoft.com/office/drawing/2014/main" id="{E623A7EF-1987-4323-93CF-69DEF2B7F87D}"/>
            </a:ext>
          </a:extLst>
        </xdr:cNvPr>
        <xdr:cNvCxnSpPr/>
      </xdr:nvCxnSpPr>
      <xdr:spPr>
        <a:xfrm>
          <a:off x="3797300" y="10541726"/>
          <a:ext cx="838200" cy="187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3084</xdr:rowOff>
    </xdr:from>
    <xdr:to>
      <xdr:col>15</xdr:col>
      <xdr:colOff>101600</xdr:colOff>
      <xdr:row>61</xdr:row>
      <xdr:rowOff>104684</xdr:rowOff>
    </xdr:to>
    <xdr:sp macro="" textlink="">
      <xdr:nvSpPr>
        <xdr:cNvPr id="194" name="楕円 193">
          <a:extLst>
            <a:ext uri="{FF2B5EF4-FFF2-40B4-BE49-F238E27FC236}">
              <a16:creationId xmlns:a16="http://schemas.microsoft.com/office/drawing/2014/main" id="{FAD371D2-0137-4481-8A3C-2AE8AE70809C}"/>
            </a:ext>
          </a:extLst>
        </xdr:cNvPr>
        <xdr:cNvSpPr/>
      </xdr:nvSpPr>
      <xdr:spPr>
        <a:xfrm>
          <a:off x="2857500" y="10461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53884</xdr:rowOff>
    </xdr:from>
    <xdr:to>
      <xdr:col>19</xdr:col>
      <xdr:colOff>177800</xdr:colOff>
      <xdr:row>61</xdr:row>
      <xdr:rowOff>83276</xdr:rowOff>
    </xdr:to>
    <xdr:cxnSp macro="">
      <xdr:nvCxnSpPr>
        <xdr:cNvPr id="195" name="直線コネクタ 194">
          <a:extLst>
            <a:ext uri="{FF2B5EF4-FFF2-40B4-BE49-F238E27FC236}">
              <a16:creationId xmlns:a16="http://schemas.microsoft.com/office/drawing/2014/main" id="{2023F771-296E-4C4A-93D4-20783100B0B3}"/>
            </a:ext>
          </a:extLst>
        </xdr:cNvPr>
        <xdr:cNvCxnSpPr/>
      </xdr:nvCxnSpPr>
      <xdr:spPr>
        <a:xfrm>
          <a:off x="2908300" y="10512334"/>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105954</xdr:rowOff>
    </xdr:from>
    <xdr:to>
      <xdr:col>10</xdr:col>
      <xdr:colOff>165100</xdr:colOff>
      <xdr:row>61</xdr:row>
      <xdr:rowOff>36104</xdr:rowOff>
    </xdr:to>
    <xdr:sp macro="" textlink="">
      <xdr:nvSpPr>
        <xdr:cNvPr id="196" name="楕円 195">
          <a:extLst>
            <a:ext uri="{FF2B5EF4-FFF2-40B4-BE49-F238E27FC236}">
              <a16:creationId xmlns:a16="http://schemas.microsoft.com/office/drawing/2014/main" id="{4D474430-937D-41EB-8158-D43C2002EDCB}"/>
            </a:ext>
          </a:extLst>
        </xdr:cNvPr>
        <xdr:cNvSpPr/>
      </xdr:nvSpPr>
      <xdr:spPr>
        <a:xfrm>
          <a:off x="1968500" y="10392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156754</xdr:rowOff>
    </xdr:from>
    <xdr:to>
      <xdr:col>15</xdr:col>
      <xdr:colOff>50800</xdr:colOff>
      <xdr:row>61</xdr:row>
      <xdr:rowOff>53884</xdr:rowOff>
    </xdr:to>
    <xdr:cxnSp macro="">
      <xdr:nvCxnSpPr>
        <xdr:cNvPr id="197" name="直線コネクタ 196">
          <a:extLst>
            <a:ext uri="{FF2B5EF4-FFF2-40B4-BE49-F238E27FC236}">
              <a16:creationId xmlns:a16="http://schemas.microsoft.com/office/drawing/2014/main" id="{96CE0191-B79A-4A2B-AA22-F6D4A426D9AC}"/>
            </a:ext>
          </a:extLst>
        </xdr:cNvPr>
        <xdr:cNvCxnSpPr/>
      </xdr:nvCxnSpPr>
      <xdr:spPr>
        <a:xfrm>
          <a:off x="2019300" y="10443754"/>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105954</xdr:rowOff>
    </xdr:from>
    <xdr:to>
      <xdr:col>6</xdr:col>
      <xdr:colOff>38100</xdr:colOff>
      <xdr:row>61</xdr:row>
      <xdr:rowOff>36104</xdr:rowOff>
    </xdr:to>
    <xdr:sp macro="" textlink="">
      <xdr:nvSpPr>
        <xdr:cNvPr id="198" name="楕円 197">
          <a:extLst>
            <a:ext uri="{FF2B5EF4-FFF2-40B4-BE49-F238E27FC236}">
              <a16:creationId xmlns:a16="http://schemas.microsoft.com/office/drawing/2014/main" id="{DB0190A1-B93E-4846-BCD8-D4D8F5C535B7}"/>
            </a:ext>
          </a:extLst>
        </xdr:cNvPr>
        <xdr:cNvSpPr/>
      </xdr:nvSpPr>
      <xdr:spPr>
        <a:xfrm>
          <a:off x="1079500" y="10392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156754</xdr:rowOff>
    </xdr:from>
    <xdr:to>
      <xdr:col>10</xdr:col>
      <xdr:colOff>114300</xdr:colOff>
      <xdr:row>60</xdr:row>
      <xdr:rowOff>156754</xdr:rowOff>
    </xdr:to>
    <xdr:cxnSp macro="">
      <xdr:nvCxnSpPr>
        <xdr:cNvPr id="199" name="直線コネクタ 198">
          <a:extLst>
            <a:ext uri="{FF2B5EF4-FFF2-40B4-BE49-F238E27FC236}">
              <a16:creationId xmlns:a16="http://schemas.microsoft.com/office/drawing/2014/main" id="{2E187D4D-214C-4CCD-A474-ECB59B1E8160}"/>
            </a:ext>
          </a:extLst>
        </xdr:cNvPr>
        <xdr:cNvCxnSpPr/>
      </xdr:nvCxnSpPr>
      <xdr:spPr>
        <a:xfrm>
          <a:off x="1130300" y="1044375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88554</xdr:rowOff>
    </xdr:from>
    <xdr:ext cx="405111" cy="259045"/>
    <xdr:sp macro="" textlink="">
      <xdr:nvSpPr>
        <xdr:cNvPr id="200" name="n_1aveValue【体育館・プール】&#10;有形固定資産減価償却率">
          <a:extLst>
            <a:ext uri="{FF2B5EF4-FFF2-40B4-BE49-F238E27FC236}">
              <a16:creationId xmlns:a16="http://schemas.microsoft.com/office/drawing/2014/main" id="{B14F3E0A-DCA3-4B46-BC01-DA4C3C230566}"/>
            </a:ext>
          </a:extLst>
        </xdr:cNvPr>
        <xdr:cNvSpPr txBox="1"/>
      </xdr:nvSpPr>
      <xdr:spPr>
        <a:xfrm>
          <a:off x="3582044" y="102041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108149</xdr:rowOff>
    </xdr:from>
    <xdr:ext cx="405111" cy="259045"/>
    <xdr:sp macro="" textlink="">
      <xdr:nvSpPr>
        <xdr:cNvPr id="201" name="n_2aveValue【体育館・プール】&#10;有形固定資産減価償却率">
          <a:extLst>
            <a:ext uri="{FF2B5EF4-FFF2-40B4-BE49-F238E27FC236}">
              <a16:creationId xmlns:a16="http://schemas.microsoft.com/office/drawing/2014/main" id="{AEF2C9BB-E287-4C47-90F1-7D2C32EC5F9A}"/>
            </a:ext>
          </a:extLst>
        </xdr:cNvPr>
        <xdr:cNvSpPr txBox="1"/>
      </xdr:nvSpPr>
      <xdr:spPr>
        <a:xfrm>
          <a:off x="2705744" y="102236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41927</xdr:rowOff>
    </xdr:from>
    <xdr:ext cx="405111" cy="259045"/>
    <xdr:sp macro="" textlink="">
      <xdr:nvSpPr>
        <xdr:cNvPr id="202" name="n_3aveValue【体育館・プール】&#10;有形固定資産減価償却率">
          <a:extLst>
            <a:ext uri="{FF2B5EF4-FFF2-40B4-BE49-F238E27FC236}">
              <a16:creationId xmlns:a16="http://schemas.microsoft.com/office/drawing/2014/main" id="{11062108-F713-4DC7-9AD9-F30C86EA1438}"/>
            </a:ext>
          </a:extLst>
        </xdr:cNvPr>
        <xdr:cNvSpPr txBox="1"/>
      </xdr:nvSpPr>
      <xdr:spPr>
        <a:xfrm>
          <a:off x="1816744" y="1050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38661</xdr:rowOff>
    </xdr:from>
    <xdr:ext cx="405111" cy="259045"/>
    <xdr:sp macro="" textlink="">
      <xdr:nvSpPr>
        <xdr:cNvPr id="203" name="n_4aveValue【体育館・プール】&#10;有形固定資産減価償却率">
          <a:extLst>
            <a:ext uri="{FF2B5EF4-FFF2-40B4-BE49-F238E27FC236}">
              <a16:creationId xmlns:a16="http://schemas.microsoft.com/office/drawing/2014/main" id="{50255A14-93AF-4BA8-BD21-1F59E567DEE8}"/>
            </a:ext>
          </a:extLst>
        </xdr:cNvPr>
        <xdr:cNvSpPr txBox="1"/>
      </xdr:nvSpPr>
      <xdr:spPr>
        <a:xfrm>
          <a:off x="927744" y="10497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125203</xdr:rowOff>
    </xdr:from>
    <xdr:ext cx="405111" cy="259045"/>
    <xdr:sp macro="" textlink="">
      <xdr:nvSpPr>
        <xdr:cNvPr id="204" name="n_1mainValue【体育館・プール】&#10;有形固定資産減価償却率">
          <a:extLst>
            <a:ext uri="{FF2B5EF4-FFF2-40B4-BE49-F238E27FC236}">
              <a16:creationId xmlns:a16="http://schemas.microsoft.com/office/drawing/2014/main" id="{0414B968-D2B2-491A-99CF-259B6E51A1E9}"/>
            </a:ext>
          </a:extLst>
        </xdr:cNvPr>
        <xdr:cNvSpPr txBox="1"/>
      </xdr:nvSpPr>
      <xdr:spPr>
        <a:xfrm>
          <a:off x="3582044" y="10583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95811</xdr:rowOff>
    </xdr:from>
    <xdr:ext cx="405111" cy="259045"/>
    <xdr:sp macro="" textlink="">
      <xdr:nvSpPr>
        <xdr:cNvPr id="205" name="n_2mainValue【体育館・プール】&#10;有形固定資産減価償却率">
          <a:extLst>
            <a:ext uri="{FF2B5EF4-FFF2-40B4-BE49-F238E27FC236}">
              <a16:creationId xmlns:a16="http://schemas.microsoft.com/office/drawing/2014/main" id="{10F36C86-DBA9-4413-A353-4E5C4AED98DA}"/>
            </a:ext>
          </a:extLst>
        </xdr:cNvPr>
        <xdr:cNvSpPr txBox="1"/>
      </xdr:nvSpPr>
      <xdr:spPr>
        <a:xfrm>
          <a:off x="2705744" y="10554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52631</xdr:rowOff>
    </xdr:from>
    <xdr:ext cx="405111" cy="259045"/>
    <xdr:sp macro="" textlink="">
      <xdr:nvSpPr>
        <xdr:cNvPr id="206" name="n_3mainValue【体育館・プール】&#10;有形固定資産減価償却率">
          <a:extLst>
            <a:ext uri="{FF2B5EF4-FFF2-40B4-BE49-F238E27FC236}">
              <a16:creationId xmlns:a16="http://schemas.microsoft.com/office/drawing/2014/main" id="{1CB17C70-0DEC-46C7-B79B-F293DED33F20}"/>
            </a:ext>
          </a:extLst>
        </xdr:cNvPr>
        <xdr:cNvSpPr txBox="1"/>
      </xdr:nvSpPr>
      <xdr:spPr>
        <a:xfrm>
          <a:off x="1816744" y="101681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52631</xdr:rowOff>
    </xdr:from>
    <xdr:ext cx="405111" cy="259045"/>
    <xdr:sp macro="" textlink="">
      <xdr:nvSpPr>
        <xdr:cNvPr id="207" name="n_4mainValue【体育館・プール】&#10;有形固定資産減価償却率">
          <a:extLst>
            <a:ext uri="{FF2B5EF4-FFF2-40B4-BE49-F238E27FC236}">
              <a16:creationId xmlns:a16="http://schemas.microsoft.com/office/drawing/2014/main" id="{52C8FEF1-C826-45C4-810F-05ECE0C8D652}"/>
            </a:ext>
          </a:extLst>
        </xdr:cNvPr>
        <xdr:cNvSpPr txBox="1"/>
      </xdr:nvSpPr>
      <xdr:spPr>
        <a:xfrm>
          <a:off x="927744" y="101681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a:extLst>
            <a:ext uri="{FF2B5EF4-FFF2-40B4-BE49-F238E27FC236}">
              <a16:creationId xmlns:a16="http://schemas.microsoft.com/office/drawing/2014/main" id="{D44824DB-0129-462F-993B-2C83C8C30FDD}"/>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a:extLst>
            <a:ext uri="{FF2B5EF4-FFF2-40B4-BE49-F238E27FC236}">
              <a16:creationId xmlns:a16="http://schemas.microsoft.com/office/drawing/2014/main" id="{BB2D5D59-3195-495F-AA0A-619301072D36}"/>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a:extLst>
            <a:ext uri="{FF2B5EF4-FFF2-40B4-BE49-F238E27FC236}">
              <a16:creationId xmlns:a16="http://schemas.microsoft.com/office/drawing/2014/main" id="{3CBB4D10-AC2F-406B-BB81-462182995EB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a:extLst>
            <a:ext uri="{FF2B5EF4-FFF2-40B4-BE49-F238E27FC236}">
              <a16:creationId xmlns:a16="http://schemas.microsoft.com/office/drawing/2014/main" id="{54A0FDF9-0EE5-4233-B3C9-4F87957D6E4F}"/>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a:extLst>
            <a:ext uri="{FF2B5EF4-FFF2-40B4-BE49-F238E27FC236}">
              <a16:creationId xmlns:a16="http://schemas.microsoft.com/office/drawing/2014/main" id="{CF357713-D715-411B-AB61-61DFACBBF50B}"/>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a:extLst>
            <a:ext uri="{FF2B5EF4-FFF2-40B4-BE49-F238E27FC236}">
              <a16:creationId xmlns:a16="http://schemas.microsoft.com/office/drawing/2014/main" id="{4D4DA8BB-19A4-4207-A9B6-337FF2FDCA76}"/>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a:extLst>
            <a:ext uri="{FF2B5EF4-FFF2-40B4-BE49-F238E27FC236}">
              <a16:creationId xmlns:a16="http://schemas.microsoft.com/office/drawing/2014/main" id="{AF8864C6-A8C2-43A8-8946-23CA41E0D686}"/>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a:extLst>
            <a:ext uri="{FF2B5EF4-FFF2-40B4-BE49-F238E27FC236}">
              <a16:creationId xmlns:a16="http://schemas.microsoft.com/office/drawing/2014/main" id="{BE1D21B8-5FBD-48AA-AEF3-11DD69C75BDD}"/>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a:extLst>
            <a:ext uri="{FF2B5EF4-FFF2-40B4-BE49-F238E27FC236}">
              <a16:creationId xmlns:a16="http://schemas.microsoft.com/office/drawing/2014/main" id="{E7413D13-D570-448C-89DB-3EB3137EDE82}"/>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a:extLst>
            <a:ext uri="{FF2B5EF4-FFF2-40B4-BE49-F238E27FC236}">
              <a16:creationId xmlns:a16="http://schemas.microsoft.com/office/drawing/2014/main" id="{956103BF-9F93-45C7-8D28-E6FFA4D6088F}"/>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8" name="直線コネクタ 217">
          <a:extLst>
            <a:ext uri="{FF2B5EF4-FFF2-40B4-BE49-F238E27FC236}">
              <a16:creationId xmlns:a16="http://schemas.microsoft.com/office/drawing/2014/main" id="{7A3D6434-BE52-4159-82AC-23094952F9A8}"/>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9" name="テキスト ボックス 218">
          <a:extLst>
            <a:ext uri="{FF2B5EF4-FFF2-40B4-BE49-F238E27FC236}">
              <a16:creationId xmlns:a16="http://schemas.microsoft.com/office/drawing/2014/main" id="{F43318F5-4DA8-432C-BAF5-6E00AE9D9897}"/>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0" name="直線コネクタ 219">
          <a:extLst>
            <a:ext uri="{FF2B5EF4-FFF2-40B4-BE49-F238E27FC236}">
              <a16:creationId xmlns:a16="http://schemas.microsoft.com/office/drawing/2014/main" id="{43D3B798-673D-49CF-A326-EDCBD8B7BC95}"/>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1" name="テキスト ボックス 220">
          <a:extLst>
            <a:ext uri="{FF2B5EF4-FFF2-40B4-BE49-F238E27FC236}">
              <a16:creationId xmlns:a16="http://schemas.microsoft.com/office/drawing/2014/main" id="{B14A7B46-D863-47D2-88CB-3A4E4214D80F}"/>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2" name="直線コネクタ 221">
          <a:extLst>
            <a:ext uri="{FF2B5EF4-FFF2-40B4-BE49-F238E27FC236}">
              <a16:creationId xmlns:a16="http://schemas.microsoft.com/office/drawing/2014/main" id="{7EA37B78-F799-47CC-9850-7754F06F370E}"/>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3" name="テキスト ボックス 222">
          <a:extLst>
            <a:ext uri="{FF2B5EF4-FFF2-40B4-BE49-F238E27FC236}">
              <a16:creationId xmlns:a16="http://schemas.microsoft.com/office/drawing/2014/main" id="{83739691-D9AE-44C7-85DF-D39BD510C10B}"/>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4" name="直線コネクタ 223">
          <a:extLst>
            <a:ext uri="{FF2B5EF4-FFF2-40B4-BE49-F238E27FC236}">
              <a16:creationId xmlns:a16="http://schemas.microsoft.com/office/drawing/2014/main" id="{ECC518E5-9AA2-43EF-AE92-58B9B80BB7BD}"/>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5" name="テキスト ボックス 224">
          <a:extLst>
            <a:ext uri="{FF2B5EF4-FFF2-40B4-BE49-F238E27FC236}">
              <a16:creationId xmlns:a16="http://schemas.microsoft.com/office/drawing/2014/main" id="{12B993AB-B277-4E2A-A7AF-96F772E1210C}"/>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6" name="直線コネクタ 225">
          <a:extLst>
            <a:ext uri="{FF2B5EF4-FFF2-40B4-BE49-F238E27FC236}">
              <a16:creationId xmlns:a16="http://schemas.microsoft.com/office/drawing/2014/main" id="{7AF426F1-14A0-45C8-82AC-526D3B6ABAC3}"/>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7" name="テキスト ボックス 226">
          <a:extLst>
            <a:ext uri="{FF2B5EF4-FFF2-40B4-BE49-F238E27FC236}">
              <a16:creationId xmlns:a16="http://schemas.microsoft.com/office/drawing/2014/main" id="{9F1C3BC3-08D4-4893-863F-2612A8BF03F0}"/>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a:extLst>
            <a:ext uri="{FF2B5EF4-FFF2-40B4-BE49-F238E27FC236}">
              <a16:creationId xmlns:a16="http://schemas.microsoft.com/office/drawing/2014/main" id="{31D9F8E5-949B-417C-98FA-338B9B4A70E8}"/>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9" name="テキスト ボックス 228">
          <a:extLst>
            <a:ext uri="{FF2B5EF4-FFF2-40B4-BE49-F238E27FC236}">
              <a16:creationId xmlns:a16="http://schemas.microsoft.com/office/drawing/2014/main" id="{10253CCD-F81B-4463-8D12-027498613738}"/>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体育館・プール】&#10;一人当たり面積グラフ枠">
          <a:extLst>
            <a:ext uri="{FF2B5EF4-FFF2-40B4-BE49-F238E27FC236}">
              <a16:creationId xmlns:a16="http://schemas.microsoft.com/office/drawing/2014/main" id="{591F8CBE-5703-47B7-9B2D-BFDA19DB4A2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7620</xdr:rowOff>
    </xdr:from>
    <xdr:to>
      <xdr:col>54</xdr:col>
      <xdr:colOff>189865</xdr:colOff>
      <xdr:row>64</xdr:row>
      <xdr:rowOff>60960</xdr:rowOff>
    </xdr:to>
    <xdr:cxnSp macro="">
      <xdr:nvCxnSpPr>
        <xdr:cNvPr id="231" name="直線コネクタ 230">
          <a:extLst>
            <a:ext uri="{FF2B5EF4-FFF2-40B4-BE49-F238E27FC236}">
              <a16:creationId xmlns:a16="http://schemas.microsoft.com/office/drawing/2014/main" id="{EC114A59-DD65-4491-B959-29D434213806}"/>
            </a:ext>
          </a:extLst>
        </xdr:cNvPr>
        <xdr:cNvCxnSpPr/>
      </xdr:nvCxnSpPr>
      <xdr:spPr>
        <a:xfrm flipV="1">
          <a:off x="10476865" y="9780270"/>
          <a:ext cx="0" cy="12534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64787</xdr:rowOff>
    </xdr:from>
    <xdr:ext cx="469744" cy="259045"/>
    <xdr:sp macro="" textlink="">
      <xdr:nvSpPr>
        <xdr:cNvPr id="232" name="【体育館・プール】&#10;一人当たり面積最小値テキスト">
          <a:extLst>
            <a:ext uri="{FF2B5EF4-FFF2-40B4-BE49-F238E27FC236}">
              <a16:creationId xmlns:a16="http://schemas.microsoft.com/office/drawing/2014/main" id="{4183AA48-2FCB-4AD0-B7D4-C06000B33AFF}"/>
            </a:ext>
          </a:extLst>
        </xdr:cNvPr>
        <xdr:cNvSpPr txBox="1"/>
      </xdr:nvSpPr>
      <xdr:spPr>
        <a:xfrm>
          <a:off x="10515600" y="11037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60960</xdr:rowOff>
    </xdr:from>
    <xdr:to>
      <xdr:col>55</xdr:col>
      <xdr:colOff>88900</xdr:colOff>
      <xdr:row>64</xdr:row>
      <xdr:rowOff>60960</xdr:rowOff>
    </xdr:to>
    <xdr:cxnSp macro="">
      <xdr:nvCxnSpPr>
        <xdr:cNvPr id="233" name="直線コネクタ 232">
          <a:extLst>
            <a:ext uri="{FF2B5EF4-FFF2-40B4-BE49-F238E27FC236}">
              <a16:creationId xmlns:a16="http://schemas.microsoft.com/office/drawing/2014/main" id="{D6E7818B-B319-4A87-B08D-4A3C498334C1}"/>
            </a:ext>
          </a:extLst>
        </xdr:cNvPr>
        <xdr:cNvCxnSpPr/>
      </xdr:nvCxnSpPr>
      <xdr:spPr>
        <a:xfrm>
          <a:off x="10388600" y="11033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125747</xdr:rowOff>
    </xdr:from>
    <xdr:ext cx="469744" cy="259045"/>
    <xdr:sp macro="" textlink="">
      <xdr:nvSpPr>
        <xdr:cNvPr id="234" name="【体育館・プール】&#10;一人当たり面積最大値テキスト">
          <a:extLst>
            <a:ext uri="{FF2B5EF4-FFF2-40B4-BE49-F238E27FC236}">
              <a16:creationId xmlns:a16="http://schemas.microsoft.com/office/drawing/2014/main" id="{EA6B4368-07D5-4297-97AD-3D9EE343CA8C}"/>
            </a:ext>
          </a:extLst>
        </xdr:cNvPr>
        <xdr:cNvSpPr txBox="1"/>
      </xdr:nvSpPr>
      <xdr:spPr>
        <a:xfrm>
          <a:off x="10515600" y="9555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7620</xdr:rowOff>
    </xdr:from>
    <xdr:to>
      <xdr:col>55</xdr:col>
      <xdr:colOff>88900</xdr:colOff>
      <xdr:row>57</xdr:row>
      <xdr:rowOff>7620</xdr:rowOff>
    </xdr:to>
    <xdr:cxnSp macro="">
      <xdr:nvCxnSpPr>
        <xdr:cNvPr id="235" name="直線コネクタ 234">
          <a:extLst>
            <a:ext uri="{FF2B5EF4-FFF2-40B4-BE49-F238E27FC236}">
              <a16:creationId xmlns:a16="http://schemas.microsoft.com/office/drawing/2014/main" id="{1BF08AD1-2844-48C0-8503-5DC52C759F39}"/>
            </a:ext>
          </a:extLst>
        </xdr:cNvPr>
        <xdr:cNvCxnSpPr/>
      </xdr:nvCxnSpPr>
      <xdr:spPr>
        <a:xfrm>
          <a:off x="10388600" y="9780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3827</xdr:rowOff>
    </xdr:from>
    <xdr:ext cx="469744" cy="259045"/>
    <xdr:sp macro="" textlink="">
      <xdr:nvSpPr>
        <xdr:cNvPr id="236" name="【体育館・プール】&#10;一人当たり面積平均値テキスト">
          <a:extLst>
            <a:ext uri="{FF2B5EF4-FFF2-40B4-BE49-F238E27FC236}">
              <a16:creationId xmlns:a16="http://schemas.microsoft.com/office/drawing/2014/main" id="{CC148069-E4FE-42A4-974E-EC32982EC6DD}"/>
            </a:ext>
          </a:extLst>
        </xdr:cNvPr>
        <xdr:cNvSpPr txBox="1"/>
      </xdr:nvSpPr>
      <xdr:spPr>
        <a:xfrm>
          <a:off x="10515600" y="106337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25400</xdr:rowOff>
    </xdr:from>
    <xdr:to>
      <xdr:col>55</xdr:col>
      <xdr:colOff>50800</xdr:colOff>
      <xdr:row>62</xdr:row>
      <xdr:rowOff>127000</xdr:rowOff>
    </xdr:to>
    <xdr:sp macro="" textlink="">
      <xdr:nvSpPr>
        <xdr:cNvPr id="237" name="フローチャート: 判断 236">
          <a:extLst>
            <a:ext uri="{FF2B5EF4-FFF2-40B4-BE49-F238E27FC236}">
              <a16:creationId xmlns:a16="http://schemas.microsoft.com/office/drawing/2014/main" id="{BC8EC27C-71F9-4976-A5E2-B95BB5FE8E03}"/>
            </a:ext>
          </a:extLst>
        </xdr:cNvPr>
        <xdr:cNvSpPr/>
      </xdr:nvSpPr>
      <xdr:spPr>
        <a:xfrm>
          <a:off x="10426700" y="1065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12065</xdr:rowOff>
    </xdr:from>
    <xdr:to>
      <xdr:col>50</xdr:col>
      <xdr:colOff>165100</xdr:colOff>
      <xdr:row>62</xdr:row>
      <xdr:rowOff>113665</xdr:rowOff>
    </xdr:to>
    <xdr:sp macro="" textlink="">
      <xdr:nvSpPr>
        <xdr:cNvPr id="238" name="フローチャート: 判断 237">
          <a:extLst>
            <a:ext uri="{FF2B5EF4-FFF2-40B4-BE49-F238E27FC236}">
              <a16:creationId xmlns:a16="http://schemas.microsoft.com/office/drawing/2014/main" id="{EF0A8263-0509-43ED-B575-42EA307CCC92}"/>
            </a:ext>
          </a:extLst>
        </xdr:cNvPr>
        <xdr:cNvSpPr/>
      </xdr:nvSpPr>
      <xdr:spPr>
        <a:xfrm>
          <a:off x="9588500" y="10641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101600</xdr:rowOff>
    </xdr:from>
    <xdr:to>
      <xdr:col>46</xdr:col>
      <xdr:colOff>38100</xdr:colOff>
      <xdr:row>62</xdr:row>
      <xdr:rowOff>31750</xdr:rowOff>
    </xdr:to>
    <xdr:sp macro="" textlink="">
      <xdr:nvSpPr>
        <xdr:cNvPr id="239" name="フローチャート: 判断 238">
          <a:extLst>
            <a:ext uri="{FF2B5EF4-FFF2-40B4-BE49-F238E27FC236}">
              <a16:creationId xmlns:a16="http://schemas.microsoft.com/office/drawing/2014/main" id="{CC2B20A7-30C2-4EEB-B980-420A9E7B2107}"/>
            </a:ext>
          </a:extLst>
        </xdr:cNvPr>
        <xdr:cNvSpPr/>
      </xdr:nvSpPr>
      <xdr:spPr>
        <a:xfrm>
          <a:off x="8699500" y="1056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103505</xdr:rowOff>
    </xdr:from>
    <xdr:to>
      <xdr:col>41</xdr:col>
      <xdr:colOff>101600</xdr:colOff>
      <xdr:row>62</xdr:row>
      <xdr:rowOff>33655</xdr:rowOff>
    </xdr:to>
    <xdr:sp macro="" textlink="">
      <xdr:nvSpPr>
        <xdr:cNvPr id="240" name="フローチャート: 判断 239">
          <a:extLst>
            <a:ext uri="{FF2B5EF4-FFF2-40B4-BE49-F238E27FC236}">
              <a16:creationId xmlns:a16="http://schemas.microsoft.com/office/drawing/2014/main" id="{7FD0D657-A5D5-490D-85D5-94B40047DB4D}"/>
            </a:ext>
          </a:extLst>
        </xdr:cNvPr>
        <xdr:cNvSpPr/>
      </xdr:nvSpPr>
      <xdr:spPr>
        <a:xfrm>
          <a:off x="7810500" y="10561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42545</xdr:rowOff>
    </xdr:from>
    <xdr:to>
      <xdr:col>36</xdr:col>
      <xdr:colOff>165100</xdr:colOff>
      <xdr:row>62</xdr:row>
      <xdr:rowOff>144145</xdr:rowOff>
    </xdr:to>
    <xdr:sp macro="" textlink="">
      <xdr:nvSpPr>
        <xdr:cNvPr id="241" name="フローチャート: 判断 240">
          <a:extLst>
            <a:ext uri="{FF2B5EF4-FFF2-40B4-BE49-F238E27FC236}">
              <a16:creationId xmlns:a16="http://schemas.microsoft.com/office/drawing/2014/main" id="{41A677B2-7310-4854-98B4-D5BDDC45835F}"/>
            </a:ext>
          </a:extLst>
        </xdr:cNvPr>
        <xdr:cNvSpPr/>
      </xdr:nvSpPr>
      <xdr:spPr>
        <a:xfrm>
          <a:off x="6921500" y="1067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2CF07C5D-614F-421E-974C-5F02D634E03F}"/>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3CE42675-2F31-44E3-99DB-7B9778389E18}"/>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6ACC4A86-4F6F-4067-934B-25906994BEDB}"/>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34E731B-C44D-4A73-B846-3C1C8359FCD7}"/>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C6B83C9F-AF96-46FC-9990-FBF335C867B7}"/>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133985</xdr:rowOff>
    </xdr:from>
    <xdr:to>
      <xdr:col>55</xdr:col>
      <xdr:colOff>50800</xdr:colOff>
      <xdr:row>62</xdr:row>
      <xdr:rowOff>64135</xdr:rowOff>
    </xdr:to>
    <xdr:sp macro="" textlink="">
      <xdr:nvSpPr>
        <xdr:cNvPr id="247" name="楕円 246">
          <a:extLst>
            <a:ext uri="{FF2B5EF4-FFF2-40B4-BE49-F238E27FC236}">
              <a16:creationId xmlns:a16="http://schemas.microsoft.com/office/drawing/2014/main" id="{32F752F6-1E34-4608-BA5D-932F2A82BD66}"/>
            </a:ext>
          </a:extLst>
        </xdr:cNvPr>
        <xdr:cNvSpPr/>
      </xdr:nvSpPr>
      <xdr:spPr>
        <a:xfrm>
          <a:off x="10426700" y="10592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156862</xdr:rowOff>
    </xdr:from>
    <xdr:ext cx="469744" cy="259045"/>
    <xdr:sp macro="" textlink="">
      <xdr:nvSpPr>
        <xdr:cNvPr id="248" name="【体育館・プール】&#10;一人当たり面積該当値テキスト">
          <a:extLst>
            <a:ext uri="{FF2B5EF4-FFF2-40B4-BE49-F238E27FC236}">
              <a16:creationId xmlns:a16="http://schemas.microsoft.com/office/drawing/2014/main" id="{6701675A-52EE-43CC-96D0-AD7B47798D55}"/>
            </a:ext>
          </a:extLst>
        </xdr:cNvPr>
        <xdr:cNvSpPr txBox="1"/>
      </xdr:nvSpPr>
      <xdr:spPr>
        <a:xfrm>
          <a:off x="10515600" y="10443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137795</xdr:rowOff>
    </xdr:from>
    <xdr:to>
      <xdr:col>50</xdr:col>
      <xdr:colOff>165100</xdr:colOff>
      <xdr:row>62</xdr:row>
      <xdr:rowOff>67945</xdr:rowOff>
    </xdr:to>
    <xdr:sp macro="" textlink="">
      <xdr:nvSpPr>
        <xdr:cNvPr id="249" name="楕円 248">
          <a:extLst>
            <a:ext uri="{FF2B5EF4-FFF2-40B4-BE49-F238E27FC236}">
              <a16:creationId xmlns:a16="http://schemas.microsoft.com/office/drawing/2014/main" id="{B8552428-3E5B-4332-99B2-4B6DAF6F47F3}"/>
            </a:ext>
          </a:extLst>
        </xdr:cNvPr>
        <xdr:cNvSpPr/>
      </xdr:nvSpPr>
      <xdr:spPr>
        <a:xfrm>
          <a:off x="9588500" y="10596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13335</xdr:rowOff>
    </xdr:from>
    <xdr:to>
      <xdr:col>55</xdr:col>
      <xdr:colOff>0</xdr:colOff>
      <xdr:row>62</xdr:row>
      <xdr:rowOff>17145</xdr:rowOff>
    </xdr:to>
    <xdr:cxnSp macro="">
      <xdr:nvCxnSpPr>
        <xdr:cNvPr id="250" name="直線コネクタ 249">
          <a:extLst>
            <a:ext uri="{FF2B5EF4-FFF2-40B4-BE49-F238E27FC236}">
              <a16:creationId xmlns:a16="http://schemas.microsoft.com/office/drawing/2014/main" id="{58A970B0-C3C8-4574-9C73-E2B3C36538FC}"/>
            </a:ext>
          </a:extLst>
        </xdr:cNvPr>
        <xdr:cNvCxnSpPr/>
      </xdr:nvCxnSpPr>
      <xdr:spPr>
        <a:xfrm flipV="1">
          <a:off x="9639300" y="10643235"/>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122555</xdr:rowOff>
    </xdr:from>
    <xdr:to>
      <xdr:col>46</xdr:col>
      <xdr:colOff>38100</xdr:colOff>
      <xdr:row>62</xdr:row>
      <xdr:rowOff>52705</xdr:rowOff>
    </xdr:to>
    <xdr:sp macro="" textlink="">
      <xdr:nvSpPr>
        <xdr:cNvPr id="251" name="楕円 250">
          <a:extLst>
            <a:ext uri="{FF2B5EF4-FFF2-40B4-BE49-F238E27FC236}">
              <a16:creationId xmlns:a16="http://schemas.microsoft.com/office/drawing/2014/main" id="{29E95D83-C9A1-4976-9B82-A62BF8820158}"/>
            </a:ext>
          </a:extLst>
        </xdr:cNvPr>
        <xdr:cNvSpPr/>
      </xdr:nvSpPr>
      <xdr:spPr>
        <a:xfrm>
          <a:off x="8699500" y="10581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1905</xdr:rowOff>
    </xdr:from>
    <xdr:to>
      <xdr:col>50</xdr:col>
      <xdr:colOff>114300</xdr:colOff>
      <xdr:row>62</xdr:row>
      <xdr:rowOff>17145</xdr:rowOff>
    </xdr:to>
    <xdr:cxnSp macro="">
      <xdr:nvCxnSpPr>
        <xdr:cNvPr id="252" name="直線コネクタ 251">
          <a:extLst>
            <a:ext uri="{FF2B5EF4-FFF2-40B4-BE49-F238E27FC236}">
              <a16:creationId xmlns:a16="http://schemas.microsoft.com/office/drawing/2014/main" id="{683D996A-A2FA-4C09-8271-8D05FA264908}"/>
            </a:ext>
          </a:extLst>
        </xdr:cNvPr>
        <xdr:cNvCxnSpPr/>
      </xdr:nvCxnSpPr>
      <xdr:spPr>
        <a:xfrm>
          <a:off x="8750300" y="10631805"/>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99695</xdr:rowOff>
    </xdr:from>
    <xdr:to>
      <xdr:col>41</xdr:col>
      <xdr:colOff>101600</xdr:colOff>
      <xdr:row>62</xdr:row>
      <xdr:rowOff>29845</xdr:rowOff>
    </xdr:to>
    <xdr:sp macro="" textlink="">
      <xdr:nvSpPr>
        <xdr:cNvPr id="253" name="楕円 252">
          <a:extLst>
            <a:ext uri="{FF2B5EF4-FFF2-40B4-BE49-F238E27FC236}">
              <a16:creationId xmlns:a16="http://schemas.microsoft.com/office/drawing/2014/main" id="{85BF0B0E-79CB-4346-8A65-C96F22D931EF}"/>
            </a:ext>
          </a:extLst>
        </xdr:cNvPr>
        <xdr:cNvSpPr/>
      </xdr:nvSpPr>
      <xdr:spPr>
        <a:xfrm>
          <a:off x="7810500" y="10558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150495</xdr:rowOff>
    </xdr:from>
    <xdr:to>
      <xdr:col>45</xdr:col>
      <xdr:colOff>177800</xdr:colOff>
      <xdr:row>62</xdr:row>
      <xdr:rowOff>1905</xdr:rowOff>
    </xdr:to>
    <xdr:cxnSp macro="">
      <xdr:nvCxnSpPr>
        <xdr:cNvPr id="254" name="直線コネクタ 253">
          <a:extLst>
            <a:ext uri="{FF2B5EF4-FFF2-40B4-BE49-F238E27FC236}">
              <a16:creationId xmlns:a16="http://schemas.microsoft.com/office/drawing/2014/main" id="{7C7B1AE6-A9EA-48FF-AED6-A69F5159C64C}"/>
            </a:ext>
          </a:extLst>
        </xdr:cNvPr>
        <xdr:cNvCxnSpPr/>
      </xdr:nvCxnSpPr>
      <xdr:spPr>
        <a:xfrm>
          <a:off x="7861300" y="1060894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105410</xdr:rowOff>
    </xdr:from>
    <xdr:to>
      <xdr:col>36</xdr:col>
      <xdr:colOff>165100</xdr:colOff>
      <xdr:row>62</xdr:row>
      <xdr:rowOff>35560</xdr:rowOff>
    </xdr:to>
    <xdr:sp macro="" textlink="">
      <xdr:nvSpPr>
        <xdr:cNvPr id="255" name="楕円 254">
          <a:extLst>
            <a:ext uri="{FF2B5EF4-FFF2-40B4-BE49-F238E27FC236}">
              <a16:creationId xmlns:a16="http://schemas.microsoft.com/office/drawing/2014/main" id="{EEBD7F7C-53CF-4118-9514-733FA6C075F6}"/>
            </a:ext>
          </a:extLst>
        </xdr:cNvPr>
        <xdr:cNvSpPr/>
      </xdr:nvSpPr>
      <xdr:spPr>
        <a:xfrm>
          <a:off x="6921500" y="10563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150495</xdr:rowOff>
    </xdr:from>
    <xdr:to>
      <xdr:col>41</xdr:col>
      <xdr:colOff>50800</xdr:colOff>
      <xdr:row>61</xdr:row>
      <xdr:rowOff>156210</xdr:rowOff>
    </xdr:to>
    <xdr:cxnSp macro="">
      <xdr:nvCxnSpPr>
        <xdr:cNvPr id="256" name="直線コネクタ 255">
          <a:extLst>
            <a:ext uri="{FF2B5EF4-FFF2-40B4-BE49-F238E27FC236}">
              <a16:creationId xmlns:a16="http://schemas.microsoft.com/office/drawing/2014/main" id="{210AD07D-337C-405A-8078-9523CC715CD2}"/>
            </a:ext>
          </a:extLst>
        </xdr:cNvPr>
        <xdr:cNvCxnSpPr/>
      </xdr:nvCxnSpPr>
      <xdr:spPr>
        <a:xfrm flipV="1">
          <a:off x="6972300" y="1060894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104792</xdr:rowOff>
    </xdr:from>
    <xdr:ext cx="469744" cy="259045"/>
    <xdr:sp macro="" textlink="">
      <xdr:nvSpPr>
        <xdr:cNvPr id="257" name="n_1aveValue【体育館・プール】&#10;一人当たり面積">
          <a:extLst>
            <a:ext uri="{FF2B5EF4-FFF2-40B4-BE49-F238E27FC236}">
              <a16:creationId xmlns:a16="http://schemas.microsoft.com/office/drawing/2014/main" id="{EA9AA88E-D0B5-4E75-BEA4-FA3E34BD73E9}"/>
            </a:ext>
          </a:extLst>
        </xdr:cNvPr>
        <xdr:cNvSpPr txBox="1"/>
      </xdr:nvSpPr>
      <xdr:spPr>
        <a:xfrm>
          <a:off x="9391727" y="10734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48277</xdr:rowOff>
    </xdr:from>
    <xdr:ext cx="469744" cy="259045"/>
    <xdr:sp macro="" textlink="">
      <xdr:nvSpPr>
        <xdr:cNvPr id="258" name="n_2aveValue【体育館・プール】&#10;一人当たり面積">
          <a:extLst>
            <a:ext uri="{FF2B5EF4-FFF2-40B4-BE49-F238E27FC236}">
              <a16:creationId xmlns:a16="http://schemas.microsoft.com/office/drawing/2014/main" id="{E0ECA10C-5F77-4116-A149-B591D8084AFF}"/>
            </a:ext>
          </a:extLst>
        </xdr:cNvPr>
        <xdr:cNvSpPr txBox="1"/>
      </xdr:nvSpPr>
      <xdr:spPr>
        <a:xfrm>
          <a:off x="8515427" y="10335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24782</xdr:rowOff>
    </xdr:from>
    <xdr:ext cx="469744" cy="259045"/>
    <xdr:sp macro="" textlink="">
      <xdr:nvSpPr>
        <xdr:cNvPr id="259" name="n_3aveValue【体育館・プール】&#10;一人当たり面積">
          <a:extLst>
            <a:ext uri="{FF2B5EF4-FFF2-40B4-BE49-F238E27FC236}">
              <a16:creationId xmlns:a16="http://schemas.microsoft.com/office/drawing/2014/main" id="{15455FE9-B1CE-4B9C-A9EF-5246A52FC20F}"/>
            </a:ext>
          </a:extLst>
        </xdr:cNvPr>
        <xdr:cNvSpPr txBox="1"/>
      </xdr:nvSpPr>
      <xdr:spPr>
        <a:xfrm>
          <a:off x="7626427" y="10654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135272</xdr:rowOff>
    </xdr:from>
    <xdr:ext cx="469744" cy="259045"/>
    <xdr:sp macro="" textlink="">
      <xdr:nvSpPr>
        <xdr:cNvPr id="260" name="n_4aveValue【体育館・プール】&#10;一人当たり面積">
          <a:extLst>
            <a:ext uri="{FF2B5EF4-FFF2-40B4-BE49-F238E27FC236}">
              <a16:creationId xmlns:a16="http://schemas.microsoft.com/office/drawing/2014/main" id="{280B1ECF-964B-45AC-A3F9-0D72713C5C02}"/>
            </a:ext>
          </a:extLst>
        </xdr:cNvPr>
        <xdr:cNvSpPr txBox="1"/>
      </xdr:nvSpPr>
      <xdr:spPr>
        <a:xfrm>
          <a:off x="6737427" y="10765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84472</xdr:rowOff>
    </xdr:from>
    <xdr:ext cx="469744" cy="259045"/>
    <xdr:sp macro="" textlink="">
      <xdr:nvSpPr>
        <xdr:cNvPr id="261" name="n_1mainValue【体育館・プール】&#10;一人当たり面積">
          <a:extLst>
            <a:ext uri="{FF2B5EF4-FFF2-40B4-BE49-F238E27FC236}">
              <a16:creationId xmlns:a16="http://schemas.microsoft.com/office/drawing/2014/main" id="{C0485E4D-0CB0-4F50-B3F9-5182387B64B3}"/>
            </a:ext>
          </a:extLst>
        </xdr:cNvPr>
        <xdr:cNvSpPr txBox="1"/>
      </xdr:nvSpPr>
      <xdr:spPr>
        <a:xfrm>
          <a:off x="9391727" y="10371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43832</xdr:rowOff>
    </xdr:from>
    <xdr:ext cx="469744" cy="259045"/>
    <xdr:sp macro="" textlink="">
      <xdr:nvSpPr>
        <xdr:cNvPr id="262" name="n_2mainValue【体育館・プール】&#10;一人当たり面積">
          <a:extLst>
            <a:ext uri="{FF2B5EF4-FFF2-40B4-BE49-F238E27FC236}">
              <a16:creationId xmlns:a16="http://schemas.microsoft.com/office/drawing/2014/main" id="{8C0B06B0-C0AF-4B25-8BE6-F56F9CFA68CB}"/>
            </a:ext>
          </a:extLst>
        </xdr:cNvPr>
        <xdr:cNvSpPr txBox="1"/>
      </xdr:nvSpPr>
      <xdr:spPr>
        <a:xfrm>
          <a:off x="8515427" y="10673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46372</xdr:rowOff>
    </xdr:from>
    <xdr:ext cx="469744" cy="259045"/>
    <xdr:sp macro="" textlink="">
      <xdr:nvSpPr>
        <xdr:cNvPr id="263" name="n_3mainValue【体育館・プール】&#10;一人当たり面積">
          <a:extLst>
            <a:ext uri="{FF2B5EF4-FFF2-40B4-BE49-F238E27FC236}">
              <a16:creationId xmlns:a16="http://schemas.microsoft.com/office/drawing/2014/main" id="{37C91193-44BF-4FCE-B814-6CF304E0064F}"/>
            </a:ext>
          </a:extLst>
        </xdr:cNvPr>
        <xdr:cNvSpPr txBox="1"/>
      </xdr:nvSpPr>
      <xdr:spPr>
        <a:xfrm>
          <a:off x="7626427" y="10333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52087</xdr:rowOff>
    </xdr:from>
    <xdr:ext cx="469744" cy="259045"/>
    <xdr:sp macro="" textlink="">
      <xdr:nvSpPr>
        <xdr:cNvPr id="264" name="n_4mainValue【体育館・プール】&#10;一人当たり面積">
          <a:extLst>
            <a:ext uri="{FF2B5EF4-FFF2-40B4-BE49-F238E27FC236}">
              <a16:creationId xmlns:a16="http://schemas.microsoft.com/office/drawing/2014/main" id="{36D73341-2A84-4EF4-8649-040657B06E61}"/>
            </a:ext>
          </a:extLst>
        </xdr:cNvPr>
        <xdr:cNvSpPr txBox="1"/>
      </xdr:nvSpPr>
      <xdr:spPr>
        <a:xfrm>
          <a:off x="6737427" y="10339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a:extLst>
            <a:ext uri="{FF2B5EF4-FFF2-40B4-BE49-F238E27FC236}">
              <a16:creationId xmlns:a16="http://schemas.microsoft.com/office/drawing/2014/main" id="{9A238A92-088D-4C5B-B15F-4502B470199E}"/>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a:extLst>
            <a:ext uri="{FF2B5EF4-FFF2-40B4-BE49-F238E27FC236}">
              <a16:creationId xmlns:a16="http://schemas.microsoft.com/office/drawing/2014/main" id="{F30DCB1B-148F-4F8F-A0C4-2F93759C5E9F}"/>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a:extLst>
            <a:ext uri="{FF2B5EF4-FFF2-40B4-BE49-F238E27FC236}">
              <a16:creationId xmlns:a16="http://schemas.microsoft.com/office/drawing/2014/main" id="{4A1BF397-89E5-40A2-91E0-228E0C9C34B6}"/>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a:extLst>
            <a:ext uri="{FF2B5EF4-FFF2-40B4-BE49-F238E27FC236}">
              <a16:creationId xmlns:a16="http://schemas.microsoft.com/office/drawing/2014/main" id="{1780AA59-F893-4641-8B4E-EB222C1B541F}"/>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a:extLst>
            <a:ext uri="{FF2B5EF4-FFF2-40B4-BE49-F238E27FC236}">
              <a16:creationId xmlns:a16="http://schemas.microsoft.com/office/drawing/2014/main" id="{76187EF4-EF16-4DC7-8794-598F7147492A}"/>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a:extLst>
            <a:ext uri="{FF2B5EF4-FFF2-40B4-BE49-F238E27FC236}">
              <a16:creationId xmlns:a16="http://schemas.microsoft.com/office/drawing/2014/main" id="{3D2ED83B-DD99-49EC-841B-024C3A19B0E7}"/>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a:extLst>
            <a:ext uri="{FF2B5EF4-FFF2-40B4-BE49-F238E27FC236}">
              <a16:creationId xmlns:a16="http://schemas.microsoft.com/office/drawing/2014/main" id="{82CFB253-B6CB-4D2B-9509-8346AEF9BF08}"/>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a:extLst>
            <a:ext uri="{FF2B5EF4-FFF2-40B4-BE49-F238E27FC236}">
              <a16:creationId xmlns:a16="http://schemas.microsoft.com/office/drawing/2014/main" id="{C5422551-A4D1-4208-8ECA-E2710147753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3" name="テキスト ボックス 272">
          <a:extLst>
            <a:ext uri="{FF2B5EF4-FFF2-40B4-BE49-F238E27FC236}">
              <a16:creationId xmlns:a16="http://schemas.microsoft.com/office/drawing/2014/main" id="{812068B9-88FE-4A04-A777-BE3978ABD2E5}"/>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a:extLst>
            <a:ext uri="{FF2B5EF4-FFF2-40B4-BE49-F238E27FC236}">
              <a16:creationId xmlns:a16="http://schemas.microsoft.com/office/drawing/2014/main" id="{0FF65542-8B97-4F13-94E6-8BC6D76C1BB9}"/>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5" name="テキスト ボックス 274">
          <a:extLst>
            <a:ext uri="{FF2B5EF4-FFF2-40B4-BE49-F238E27FC236}">
              <a16:creationId xmlns:a16="http://schemas.microsoft.com/office/drawing/2014/main" id="{42F7A68B-BA3E-4B67-869A-20C3B59B8D91}"/>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6" name="直線コネクタ 275">
          <a:extLst>
            <a:ext uri="{FF2B5EF4-FFF2-40B4-BE49-F238E27FC236}">
              <a16:creationId xmlns:a16="http://schemas.microsoft.com/office/drawing/2014/main" id="{85356EBD-34A2-4528-A49D-4670DB76D66C}"/>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7" name="テキスト ボックス 276">
          <a:extLst>
            <a:ext uri="{FF2B5EF4-FFF2-40B4-BE49-F238E27FC236}">
              <a16:creationId xmlns:a16="http://schemas.microsoft.com/office/drawing/2014/main" id="{966AF489-17C3-4370-8763-7D1496981B12}"/>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8" name="直線コネクタ 277">
          <a:extLst>
            <a:ext uri="{FF2B5EF4-FFF2-40B4-BE49-F238E27FC236}">
              <a16:creationId xmlns:a16="http://schemas.microsoft.com/office/drawing/2014/main" id="{700E7938-9EC1-4089-AFFE-9EF6ACD2C243}"/>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9" name="テキスト ボックス 278">
          <a:extLst>
            <a:ext uri="{FF2B5EF4-FFF2-40B4-BE49-F238E27FC236}">
              <a16:creationId xmlns:a16="http://schemas.microsoft.com/office/drawing/2014/main" id="{235E0BA7-D0FE-49B3-B85A-5A6F2BC0C739}"/>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0" name="直線コネクタ 279">
          <a:extLst>
            <a:ext uri="{FF2B5EF4-FFF2-40B4-BE49-F238E27FC236}">
              <a16:creationId xmlns:a16="http://schemas.microsoft.com/office/drawing/2014/main" id="{D5F21B38-187B-4EE5-A436-92B8C62C1758}"/>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1" name="テキスト ボックス 280">
          <a:extLst>
            <a:ext uri="{FF2B5EF4-FFF2-40B4-BE49-F238E27FC236}">
              <a16:creationId xmlns:a16="http://schemas.microsoft.com/office/drawing/2014/main" id="{43E662AC-6D4E-4109-B86E-062A94ABAE26}"/>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2" name="直線コネクタ 281">
          <a:extLst>
            <a:ext uri="{FF2B5EF4-FFF2-40B4-BE49-F238E27FC236}">
              <a16:creationId xmlns:a16="http://schemas.microsoft.com/office/drawing/2014/main" id="{C0F7FDB5-90DB-448A-92DE-D614DE92EFCD}"/>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3" name="テキスト ボックス 282">
          <a:extLst>
            <a:ext uri="{FF2B5EF4-FFF2-40B4-BE49-F238E27FC236}">
              <a16:creationId xmlns:a16="http://schemas.microsoft.com/office/drawing/2014/main" id="{89974337-D67E-4130-8CA5-511CE3D1099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4" name="直線コネクタ 283">
          <a:extLst>
            <a:ext uri="{FF2B5EF4-FFF2-40B4-BE49-F238E27FC236}">
              <a16:creationId xmlns:a16="http://schemas.microsoft.com/office/drawing/2014/main" id="{16E7D32D-E809-4187-ADA0-6E27A63B948C}"/>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5" name="テキスト ボックス 284">
          <a:extLst>
            <a:ext uri="{FF2B5EF4-FFF2-40B4-BE49-F238E27FC236}">
              <a16:creationId xmlns:a16="http://schemas.microsoft.com/office/drawing/2014/main" id="{E52B32FE-AB92-4CED-A73C-E6C7B42EDC55}"/>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a:extLst>
            <a:ext uri="{FF2B5EF4-FFF2-40B4-BE49-F238E27FC236}">
              <a16:creationId xmlns:a16="http://schemas.microsoft.com/office/drawing/2014/main" id="{23FC3F3B-5380-4A86-8A59-3000F58F8E95}"/>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7" name="テキスト ボックス 286">
          <a:extLst>
            <a:ext uri="{FF2B5EF4-FFF2-40B4-BE49-F238E27FC236}">
              <a16:creationId xmlns:a16="http://schemas.microsoft.com/office/drawing/2014/main" id="{BD8D2E55-EDA2-471A-A3C2-6E41B2B4278E}"/>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8" name="【福祉施設】&#10;有形固定資産減価償却率グラフ枠">
          <a:extLst>
            <a:ext uri="{FF2B5EF4-FFF2-40B4-BE49-F238E27FC236}">
              <a16:creationId xmlns:a16="http://schemas.microsoft.com/office/drawing/2014/main" id="{A0FA34AC-A8A5-4073-8AB3-C2A61B49C47C}"/>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127636</xdr:rowOff>
    </xdr:from>
    <xdr:to>
      <xdr:col>24</xdr:col>
      <xdr:colOff>62865</xdr:colOff>
      <xdr:row>86</xdr:row>
      <xdr:rowOff>106680</xdr:rowOff>
    </xdr:to>
    <xdr:cxnSp macro="">
      <xdr:nvCxnSpPr>
        <xdr:cNvPr id="289" name="直線コネクタ 288">
          <a:extLst>
            <a:ext uri="{FF2B5EF4-FFF2-40B4-BE49-F238E27FC236}">
              <a16:creationId xmlns:a16="http://schemas.microsoft.com/office/drawing/2014/main" id="{7AF32D6C-28F8-4074-BEEA-0F995E535BD2}"/>
            </a:ext>
          </a:extLst>
        </xdr:cNvPr>
        <xdr:cNvCxnSpPr/>
      </xdr:nvCxnSpPr>
      <xdr:spPr>
        <a:xfrm flipV="1">
          <a:off x="4634865" y="13500736"/>
          <a:ext cx="0" cy="1350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110507</xdr:rowOff>
    </xdr:from>
    <xdr:ext cx="405111" cy="259045"/>
    <xdr:sp macro="" textlink="">
      <xdr:nvSpPr>
        <xdr:cNvPr id="290" name="【福祉施設】&#10;有形固定資産減価償却率最小値テキスト">
          <a:extLst>
            <a:ext uri="{FF2B5EF4-FFF2-40B4-BE49-F238E27FC236}">
              <a16:creationId xmlns:a16="http://schemas.microsoft.com/office/drawing/2014/main" id="{CC9CBF53-DEB2-46EB-BE36-6DFB4D70EC60}"/>
            </a:ext>
          </a:extLst>
        </xdr:cNvPr>
        <xdr:cNvSpPr txBox="1"/>
      </xdr:nvSpPr>
      <xdr:spPr>
        <a:xfrm>
          <a:off x="4673600" y="1485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106680</xdr:rowOff>
    </xdr:from>
    <xdr:to>
      <xdr:col>24</xdr:col>
      <xdr:colOff>152400</xdr:colOff>
      <xdr:row>86</xdr:row>
      <xdr:rowOff>106680</xdr:rowOff>
    </xdr:to>
    <xdr:cxnSp macro="">
      <xdr:nvCxnSpPr>
        <xdr:cNvPr id="291" name="直線コネクタ 290">
          <a:extLst>
            <a:ext uri="{FF2B5EF4-FFF2-40B4-BE49-F238E27FC236}">
              <a16:creationId xmlns:a16="http://schemas.microsoft.com/office/drawing/2014/main" id="{EB959C46-2EA0-45C0-8B58-25D9CFA777C3}"/>
            </a:ext>
          </a:extLst>
        </xdr:cNvPr>
        <xdr:cNvCxnSpPr/>
      </xdr:nvCxnSpPr>
      <xdr:spPr>
        <a:xfrm>
          <a:off x="4546600" y="1485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74313</xdr:rowOff>
    </xdr:from>
    <xdr:ext cx="405111" cy="259045"/>
    <xdr:sp macro="" textlink="">
      <xdr:nvSpPr>
        <xdr:cNvPr id="292" name="【福祉施設】&#10;有形固定資産減価償却率最大値テキスト">
          <a:extLst>
            <a:ext uri="{FF2B5EF4-FFF2-40B4-BE49-F238E27FC236}">
              <a16:creationId xmlns:a16="http://schemas.microsoft.com/office/drawing/2014/main" id="{2D79BFC5-AD2B-4632-8890-3A2D674CFE79}"/>
            </a:ext>
          </a:extLst>
        </xdr:cNvPr>
        <xdr:cNvSpPr txBox="1"/>
      </xdr:nvSpPr>
      <xdr:spPr>
        <a:xfrm>
          <a:off x="4673600" y="13275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127636</xdr:rowOff>
    </xdr:from>
    <xdr:to>
      <xdr:col>24</xdr:col>
      <xdr:colOff>152400</xdr:colOff>
      <xdr:row>78</xdr:row>
      <xdr:rowOff>127636</xdr:rowOff>
    </xdr:to>
    <xdr:cxnSp macro="">
      <xdr:nvCxnSpPr>
        <xdr:cNvPr id="293" name="直線コネクタ 292">
          <a:extLst>
            <a:ext uri="{FF2B5EF4-FFF2-40B4-BE49-F238E27FC236}">
              <a16:creationId xmlns:a16="http://schemas.microsoft.com/office/drawing/2014/main" id="{E1F5A4FE-53B3-4F60-BA2C-BEE7125EF850}"/>
            </a:ext>
          </a:extLst>
        </xdr:cNvPr>
        <xdr:cNvCxnSpPr/>
      </xdr:nvCxnSpPr>
      <xdr:spPr>
        <a:xfrm>
          <a:off x="4546600" y="13500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33038</xdr:rowOff>
    </xdr:from>
    <xdr:ext cx="405111" cy="259045"/>
    <xdr:sp macro="" textlink="">
      <xdr:nvSpPr>
        <xdr:cNvPr id="294" name="【福祉施設】&#10;有形固定資産減価償却率平均値テキスト">
          <a:extLst>
            <a:ext uri="{FF2B5EF4-FFF2-40B4-BE49-F238E27FC236}">
              <a16:creationId xmlns:a16="http://schemas.microsoft.com/office/drawing/2014/main" id="{7F4E808B-76F5-43DC-AD33-A5123F5422BD}"/>
            </a:ext>
          </a:extLst>
        </xdr:cNvPr>
        <xdr:cNvSpPr txBox="1"/>
      </xdr:nvSpPr>
      <xdr:spPr>
        <a:xfrm>
          <a:off x="4673600" y="139204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10161</xdr:rowOff>
    </xdr:from>
    <xdr:to>
      <xdr:col>24</xdr:col>
      <xdr:colOff>114300</xdr:colOff>
      <xdr:row>82</xdr:row>
      <xdr:rowOff>111761</xdr:rowOff>
    </xdr:to>
    <xdr:sp macro="" textlink="">
      <xdr:nvSpPr>
        <xdr:cNvPr id="295" name="フローチャート: 判断 294">
          <a:extLst>
            <a:ext uri="{FF2B5EF4-FFF2-40B4-BE49-F238E27FC236}">
              <a16:creationId xmlns:a16="http://schemas.microsoft.com/office/drawing/2014/main" id="{E5265AA7-D4ED-4063-9A9C-21FD819F3A8B}"/>
            </a:ext>
          </a:extLst>
        </xdr:cNvPr>
        <xdr:cNvSpPr/>
      </xdr:nvSpPr>
      <xdr:spPr>
        <a:xfrm>
          <a:off x="4584700" y="1406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122555</xdr:rowOff>
    </xdr:from>
    <xdr:to>
      <xdr:col>20</xdr:col>
      <xdr:colOff>38100</xdr:colOff>
      <xdr:row>82</xdr:row>
      <xdr:rowOff>52705</xdr:rowOff>
    </xdr:to>
    <xdr:sp macro="" textlink="">
      <xdr:nvSpPr>
        <xdr:cNvPr id="296" name="フローチャート: 判断 295">
          <a:extLst>
            <a:ext uri="{FF2B5EF4-FFF2-40B4-BE49-F238E27FC236}">
              <a16:creationId xmlns:a16="http://schemas.microsoft.com/office/drawing/2014/main" id="{F942763C-9F3B-4671-814C-17E7E3A3BB02}"/>
            </a:ext>
          </a:extLst>
        </xdr:cNvPr>
        <xdr:cNvSpPr/>
      </xdr:nvSpPr>
      <xdr:spPr>
        <a:xfrm>
          <a:off x="3746500" y="1401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82550</xdr:rowOff>
    </xdr:from>
    <xdr:to>
      <xdr:col>15</xdr:col>
      <xdr:colOff>101600</xdr:colOff>
      <xdr:row>82</xdr:row>
      <xdr:rowOff>12700</xdr:rowOff>
    </xdr:to>
    <xdr:sp macro="" textlink="">
      <xdr:nvSpPr>
        <xdr:cNvPr id="297" name="フローチャート: 判断 296">
          <a:extLst>
            <a:ext uri="{FF2B5EF4-FFF2-40B4-BE49-F238E27FC236}">
              <a16:creationId xmlns:a16="http://schemas.microsoft.com/office/drawing/2014/main" id="{53C88F40-0459-4CBE-A839-3F8BD10794CD}"/>
            </a:ext>
          </a:extLst>
        </xdr:cNvPr>
        <xdr:cNvSpPr/>
      </xdr:nvSpPr>
      <xdr:spPr>
        <a:xfrm>
          <a:off x="2857500" y="1397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44450</xdr:rowOff>
    </xdr:from>
    <xdr:to>
      <xdr:col>10</xdr:col>
      <xdr:colOff>165100</xdr:colOff>
      <xdr:row>81</xdr:row>
      <xdr:rowOff>146050</xdr:rowOff>
    </xdr:to>
    <xdr:sp macro="" textlink="">
      <xdr:nvSpPr>
        <xdr:cNvPr id="298" name="フローチャート: 判断 297">
          <a:extLst>
            <a:ext uri="{FF2B5EF4-FFF2-40B4-BE49-F238E27FC236}">
              <a16:creationId xmlns:a16="http://schemas.microsoft.com/office/drawing/2014/main" id="{3CDCE448-8FBF-404E-B74B-D8698FAED6E6}"/>
            </a:ext>
          </a:extLst>
        </xdr:cNvPr>
        <xdr:cNvSpPr/>
      </xdr:nvSpPr>
      <xdr:spPr>
        <a:xfrm>
          <a:off x="1968500" y="1393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63500</xdr:rowOff>
    </xdr:from>
    <xdr:to>
      <xdr:col>6</xdr:col>
      <xdr:colOff>38100</xdr:colOff>
      <xdr:row>81</xdr:row>
      <xdr:rowOff>165100</xdr:rowOff>
    </xdr:to>
    <xdr:sp macro="" textlink="">
      <xdr:nvSpPr>
        <xdr:cNvPr id="299" name="フローチャート: 判断 298">
          <a:extLst>
            <a:ext uri="{FF2B5EF4-FFF2-40B4-BE49-F238E27FC236}">
              <a16:creationId xmlns:a16="http://schemas.microsoft.com/office/drawing/2014/main" id="{23B587F6-82A2-4BE2-B6A7-E8A799F72D3B}"/>
            </a:ext>
          </a:extLst>
        </xdr:cNvPr>
        <xdr:cNvSpPr/>
      </xdr:nvSpPr>
      <xdr:spPr>
        <a:xfrm>
          <a:off x="1079500" y="1395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DAF62AFA-B3D5-4613-80DA-7A2DAD2E2D73}"/>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748F5689-A1C9-4068-A756-7AE9CB7D26A9}"/>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852A704C-EF52-4735-8E58-295CE9E972C5}"/>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0F9EF62E-14A6-46F8-A1D8-49DDC215A82B}"/>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6C4584B9-CE8A-432C-BD01-29CADFDDA75C}"/>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38736</xdr:rowOff>
    </xdr:from>
    <xdr:to>
      <xdr:col>24</xdr:col>
      <xdr:colOff>114300</xdr:colOff>
      <xdr:row>83</xdr:row>
      <xdr:rowOff>140336</xdr:rowOff>
    </xdr:to>
    <xdr:sp macro="" textlink="">
      <xdr:nvSpPr>
        <xdr:cNvPr id="305" name="楕円 304">
          <a:extLst>
            <a:ext uri="{FF2B5EF4-FFF2-40B4-BE49-F238E27FC236}">
              <a16:creationId xmlns:a16="http://schemas.microsoft.com/office/drawing/2014/main" id="{9A72EDFF-4A7B-4A99-8E94-A7982EB80A3C}"/>
            </a:ext>
          </a:extLst>
        </xdr:cNvPr>
        <xdr:cNvSpPr/>
      </xdr:nvSpPr>
      <xdr:spPr>
        <a:xfrm>
          <a:off x="4584700" y="14269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17163</xdr:rowOff>
    </xdr:from>
    <xdr:ext cx="405111" cy="259045"/>
    <xdr:sp macro="" textlink="">
      <xdr:nvSpPr>
        <xdr:cNvPr id="306" name="【福祉施設】&#10;有形固定資産減価償却率該当値テキスト">
          <a:extLst>
            <a:ext uri="{FF2B5EF4-FFF2-40B4-BE49-F238E27FC236}">
              <a16:creationId xmlns:a16="http://schemas.microsoft.com/office/drawing/2014/main" id="{4FFF8E44-53C9-4EEA-81A8-AF82B4FBBF28}"/>
            </a:ext>
          </a:extLst>
        </xdr:cNvPr>
        <xdr:cNvSpPr txBox="1"/>
      </xdr:nvSpPr>
      <xdr:spPr>
        <a:xfrm>
          <a:off x="4673600" y="14247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166370</xdr:rowOff>
    </xdr:from>
    <xdr:to>
      <xdr:col>20</xdr:col>
      <xdr:colOff>38100</xdr:colOff>
      <xdr:row>83</xdr:row>
      <xdr:rowOff>96520</xdr:rowOff>
    </xdr:to>
    <xdr:sp macro="" textlink="">
      <xdr:nvSpPr>
        <xdr:cNvPr id="307" name="楕円 306">
          <a:extLst>
            <a:ext uri="{FF2B5EF4-FFF2-40B4-BE49-F238E27FC236}">
              <a16:creationId xmlns:a16="http://schemas.microsoft.com/office/drawing/2014/main" id="{A4B9B682-9B33-414F-B592-11F5A8B8F34C}"/>
            </a:ext>
          </a:extLst>
        </xdr:cNvPr>
        <xdr:cNvSpPr/>
      </xdr:nvSpPr>
      <xdr:spPr>
        <a:xfrm>
          <a:off x="3746500" y="1422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45720</xdr:rowOff>
    </xdr:from>
    <xdr:to>
      <xdr:col>24</xdr:col>
      <xdr:colOff>63500</xdr:colOff>
      <xdr:row>83</xdr:row>
      <xdr:rowOff>89536</xdr:rowOff>
    </xdr:to>
    <xdr:cxnSp macro="">
      <xdr:nvCxnSpPr>
        <xdr:cNvPr id="308" name="直線コネクタ 307">
          <a:extLst>
            <a:ext uri="{FF2B5EF4-FFF2-40B4-BE49-F238E27FC236}">
              <a16:creationId xmlns:a16="http://schemas.microsoft.com/office/drawing/2014/main" id="{E7196915-0F6B-4E64-A100-4A9C6AD87C98}"/>
            </a:ext>
          </a:extLst>
        </xdr:cNvPr>
        <xdr:cNvCxnSpPr/>
      </xdr:nvCxnSpPr>
      <xdr:spPr>
        <a:xfrm>
          <a:off x="3797300" y="14276070"/>
          <a:ext cx="8382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63500</xdr:rowOff>
    </xdr:from>
    <xdr:to>
      <xdr:col>15</xdr:col>
      <xdr:colOff>101600</xdr:colOff>
      <xdr:row>82</xdr:row>
      <xdr:rowOff>165100</xdr:rowOff>
    </xdr:to>
    <xdr:sp macro="" textlink="">
      <xdr:nvSpPr>
        <xdr:cNvPr id="309" name="楕円 308">
          <a:extLst>
            <a:ext uri="{FF2B5EF4-FFF2-40B4-BE49-F238E27FC236}">
              <a16:creationId xmlns:a16="http://schemas.microsoft.com/office/drawing/2014/main" id="{A0FC4C3C-A20E-44FA-955A-E6E0A40EFEEE}"/>
            </a:ext>
          </a:extLst>
        </xdr:cNvPr>
        <xdr:cNvSpPr/>
      </xdr:nvSpPr>
      <xdr:spPr>
        <a:xfrm>
          <a:off x="2857500" y="1412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114300</xdr:rowOff>
    </xdr:from>
    <xdr:to>
      <xdr:col>19</xdr:col>
      <xdr:colOff>177800</xdr:colOff>
      <xdr:row>83</xdr:row>
      <xdr:rowOff>45720</xdr:rowOff>
    </xdr:to>
    <xdr:cxnSp macro="">
      <xdr:nvCxnSpPr>
        <xdr:cNvPr id="310" name="直線コネクタ 309">
          <a:extLst>
            <a:ext uri="{FF2B5EF4-FFF2-40B4-BE49-F238E27FC236}">
              <a16:creationId xmlns:a16="http://schemas.microsoft.com/office/drawing/2014/main" id="{FE25867D-C107-4554-8114-F7B86635E474}"/>
            </a:ext>
          </a:extLst>
        </xdr:cNvPr>
        <xdr:cNvCxnSpPr/>
      </xdr:nvCxnSpPr>
      <xdr:spPr>
        <a:xfrm>
          <a:off x="2908300" y="14173200"/>
          <a:ext cx="8890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19686</xdr:rowOff>
    </xdr:from>
    <xdr:to>
      <xdr:col>10</xdr:col>
      <xdr:colOff>165100</xdr:colOff>
      <xdr:row>82</xdr:row>
      <xdr:rowOff>121286</xdr:rowOff>
    </xdr:to>
    <xdr:sp macro="" textlink="">
      <xdr:nvSpPr>
        <xdr:cNvPr id="311" name="楕円 310">
          <a:extLst>
            <a:ext uri="{FF2B5EF4-FFF2-40B4-BE49-F238E27FC236}">
              <a16:creationId xmlns:a16="http://schemas.microsoft.com/office/drawing/2014/main" id="{D817BA75-B69E-4372-A678-4A1C2BEDC357}"/>
            </a:ext>
          </a:extLst>
        </xdr:cNvPr>
        <xdr:cNvSpPr/>
      </xdr:nvSpPr>
      <xdr:spPr>
        <a:xfrm>
          <a:off x="1968500" y="14078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70486</xdr:rowOff>
    </xdr:from>
    <xdr:to>
      <xdr:col>15</xdr:col>
      <xdr:colOff>50800</xdr:colOff>
      <xdr:row>82</xdr:row>
      <xdr:rowOff>114300</xdr:rowOff>
    </xdr:to>
    <xdr:cxnSp macro="">
      <xdr:nvCxnSpPr>
        <xdr:cNvPr id="312" name="直線コネクタ 311">
          <a:extLst>
            <a:ext uri="{FF2B5EF4-FFF2-40B4-BE49-F238E27FC236}">
              <a16:creationId xmlns:a16="http://schemas.microsoft.com/office/drawing/2014/main" id="{F0BA2EFD-1F9E-44D6-9364-A269196A78D7}"/>
            </a:ext>
          </a:extLst>
        </xdr:cNvPr>
        <xdr:cNvCxnSpPr/>
      </xdr:nvCxnSpPr>
      <xdr:spPr>
        <a:xfrm>
          <a:off x="2019300" y="14129386"/>
          <a:ext cx="88900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19686</xdr:rowOff>
    </xdr:from>
    <xdr:to>
      <xdr:col>6</xdr:col>
      <xdr:colOff>38100</xdr:colOff>
      <xdr:row>82</xdr:row>
      <xdr:rowOff>121286</xdr:rowOff>
    </xdr:to>
    <xdr:sp macro="" textlink="">
      <xdr:nvSpPr>
        <xdr:cNvPr id="313" name="楕円 312">
          <a:extLst>
            <a:ext uri="{FF2B5EF4-FFF2-40B4-BE49-F238E27FC236}">
              <a16:creationId xmlns:a16="http://schemas.microsoft.com/office/drawing/2014/main" id="{2493808B-73E1-41E7-A7B3-1D197916CA75}"/>
            </a:ext>
          </a:extLst>
        </xdr:cNvPr>
        <xdr:cNvSpPr/>
      </xdr:nvSpPr>
      <xdr:spPr>
        <a:xfrm>
          <a:off x="1079500" y="14078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70486</xdr:rowOff>
    </xdr:from>
    <xdr:to>
      <xdr:col>10</xdr:col>
      <xdr:colOff>114300</xdr:colOff>
      <xdr:row>82</xdr:row>
      <xdr:rowOff>70486</xdr:rowOff>
    </xdr:to>
    <xdr:cxnSp macro="">
      <xdr:nvCxnSpPr>
        <xdr:cNvPr id="314" name="直線コネクタ 313">
          <a:extLst>
            <a:ext uri="{FF2B5EF4-FFF2-40B4-BE49-F238E27FC236}">
              <a16:creationId xmlns:a16="http://schemas.microsoft.com/office/drawing/2014/main" id="{B82938FC-CB8F-4B46-855E-2DD3495AD4D5}"/>
            </a:ext>
          </a:extLst>
        </xdr:cNvPr>
        <xdr:cNvCxnSpPr/>
      </xdr:nvCxnSpPr>
      <xdr:spPr>
        <a:xfrm>
          <a:off x="1130300" y="1412938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69232</xdr:rowOff>
    </xdr:from>
    <xdr:ext cx="405111" cy="259045"/>
    <xdr:sp macro="" textlink="">
      <xdr:nvSpPr>
        <xdr:cNvPr id="315" name="n_1aveValue【福祉施設】&#10;有形固定資産減価償却率">
          <a:extLst>
            <a:ext uri="{FF2B5EF4-FFF2-40B4-BE49-F238E27FC236}">
              <a16:creationId xmlns:a16="http://schemas.microsoft.com/office/drawing/2014/main" id="{2A81F0BA-55F0-415F-A1D6-A5FC8696FEB5}"/>
            </a:ext>
          </a:extLst>
        </xdr:cNvPr>
        <xdr:cNvSpPr txBox="1"/>
      </xdr:nvSpPr>
      <xdr:spPr>
        <a:xfrm>
          <a:off x="3582044" y="13785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29227</xdr:rowOff>
    </xdr:from>
    <xdr:ext cx="405111" cy="259045"/>
    <xdr:sp macro="" textlink="">
      <xdr:nvSpPr>
        <xdr:cNvPr id="316" name="n_2aveValue【福祉施設】&#10;有形固定資産減価償却率">
          <a:extLst>
            <a:ext uri="{FF2B5EF4-FFF2-40B4-BE49-F238E27FC236}">
              <a16:creationId xmlns:a16="http://schemas.microsoft.com/office/drawing/2014/main" id="{48B1CE64-E7EE-417D-8AB1-8B5239A11624}"/>
            </a:ext>
          </a:extLst>
        </xdr:cNvPr>
        <xdr:cNvSpPr txBox="1"/>
      </xdr:nvSpPr>
      <xdr:spPr>
        <a:xfrm>
          <a:off x="2705744" y="1374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162577</xdr:rowOff>
    </xdr:from>
    <xdr:ext cx="405111" cy="259045"/>
    <xdr:sp macro="" textlink="">
      <xdr:nvSpPr>
        <xdr:cNvPr id="317" name="n_3aveValue【福祉施設】&#10;有形固定資産減価償却率">
          <a:extLst>
            <a:ext uri="{FF2B5EF4-FFF2-40B4-BE49-F238E27FC236}">
              <a16:creationId xmlns:a16="http://schemas.microsoft.com/office/drawing/2014/main" id="{CBD03869-7E8F-41BB-8215-83E9EA325425}"/>
            </a:ext>
          </a:extLst>
        </xdr:cNvPr>
        <xdr:cNvSpPr txBox="1"/>
      </xdr:nvSpPr>
      <xdr:spPr>
        <a:xfrm>
          <a:off x="1816744" y="1370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10177</xdr:rowOff>
    </xdr:from>
    <xdr:ext cx="405111" cy="259045"/>
    <xdr:sp macro="" textlink="">
      <xdr:nvSpPr>
        <xdr:cNvPr id="318" name="n_4aveValue【福祉施設】&#10;有形固定資産減価償却率">
          <a:extLst>
            <a:ext uri="{FF2B5EF4-FFF2-40B4-BE49-F238E27FC236}">
              <a16:creationId xmlns:a16="http://schemas.microsoft.com/office/drawing/2014/main" id="{B77CE380-D82E-473E-94F8-81193937B495}"/>
            </a:ext>
          </a:extLst>
        </xdr:cNvPr>
        <xdr:cNvSpPr txBox="1"/>
      </xdr:nvSpPr>
      <xdr:spPr>
        <a:xfrm>
          <a:off x="927744" y="13726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87647</xdr:rowOff>
    </xdr:from>
    <xdr:ext cx="405111" cy="259045"/>
    <xdr:sp macro="" textlink="">
      <xdr:nvSpPr>
        <xdr:cNvPr id="319" name="n_1mainValue【福祉施設】&#10;有形固定資産減価償却率">
          <a:extLst>
            <a:ext uri="{FF2B5EF4-FFF2-40B4-BE49-F238E27FC236}">
              <a16:creationId xmlns:a16="http://schemas.microsoft.com/office/drawing/2014/main" id="{AD8D5ECD-84DF-4383-A702-1F5C5680CC13}"/>
            </a:ext>
          </a:extLst>
        </xdr:cNvPr>
        <xdr:cNvSpPr txBox="1"/>
      </xdr:nvSpPr>
      <xdr:spPr>
        <a:xfrm>
          <a:off x="3582044" y="14317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156227</xdr:rowOff>
    </xdr:from>
    <xdr:ext cx="405111" cy="259045"/>
    <xdr:sp macro="" textlink="">
      <xdr:nvSpPr>
        <xdr:cNvPr id="320" name="n_2mainValue【福祉施設】&#10;有形固定資産減価償却率">
          <a:extLst>
            <a:ext uri="{FF2B5EF4-FFF2-40B4-BE49-F238E27FC236}">
              <a16:creationId xmlns:a16="http://schemas.microsoft.com/office/drawing/2014/main" id="{7CB52FA7-8CEF-4DDC-8960-8DF244658F2B}"/>
            </a:ext>
          </a:extLst>
        </xdr:cNvPr>
        <xdr:cNvSpPr txBox="1"/>
      </xdr:nvSpPr>
      <xdr:spPr>
        <a:xfrm>
          <a:off x="2705744" y="14215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112413</xdr:rowOff>
    </xdr:from>
    <xdr:ext cx="405111" cy="259045"/>
    <xdr:sp macro="" textlink="">
      <xdr:nvSpPr>
        <xdr:cNvPr id="321" name="n_3mainValue【福祉施設】&#10;有形固定資産減価償却率">
          <a:extLst>
            <a:ext uri="{FF2B5EF4-FFF2-40B4-BE49-F238E27FC236}">
              <a16:creationId xmlns:a16="http://schemas.microsoft.com/office/drawing/2014/main" id="{59DF58E2-3910-4894-A610-799070CEBD2F}"/>
            </a:ext>
          </a:extLst>
        </xdr:cNvPr>
        <xdr:cNvSpPr txBox="1"/>
      </xdr:nvSpPr>
      <xdr:spPr>
        <a:xfrm>
          <a:off x="1816744" y="14171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112413</xdr:rowOff>
    </xdr:from>
    <xdr:ext cx="405111" cy="259045"/>
    <xdr:sp macro="" textlink="">
      <xdr:nvSpPr>
        <xdr:cNvPr id="322" name="n_4mainValue【福祉施設】&#10;有形固定資産減価償却率">
          <a:extLst>
            <a:ext uri="{FF2B5EF4-FFF2-40B4-BE49-F238E27FC236}">
              <a16:creationId xmlns:a16="http://schemas.microsoft.com/office/drawing/2014/main" id="{2477EF17-A636-40D4-8E83-4B03FFC56CEE}"/>
            </a:ext>
          </a:extLst>
        </xdr:cNvPr>
        <xdr:cNvSpPr txBox="1"/>
      </xdr:nvSpPr>
      <xdr:spPr>
        <a:xfrm>
          <a:off x="927744" y="14171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a:extLst>
            <a:ext uri="{FF2B5EF4-FFF2-40B4-BE49-F238E27FC236}">
              <a16:creationId xmlns:a16="http://schemas.microsoft.com/office/drawing/2014/main" id="{18C88957-74F4-4691-B316-D2DD614AAC2C}"/>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a:extLst>
            <a:ext uri="{FF2B5EF4-FFF2-40B4-BE49-F238E27FC236}">
              <a16:creationId xmlns:a16="http://schemas.microsoft.com/office/drawing/2014/main" id="{A83739A1-4525-4F39-8E36-F9FD9A76E978}"/>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a:extLst>
            <a:ext uri="{FF2B5EF4-FFF2-40B4-BE49-F238E27FC236}">
              <a16:creationId xmlns:a16="http://schemas.microsoft.com/office/drawing/2014/main" id="{314ADD7F-60E1-47DD-A7DF-D90E8DE3FAD6}"/>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a:extLst>
            <a:ext uri="{FF2B5EF4-FFF2-40B4-BE49-F238E27FC236}">
              <a16:creationId xmlns:a16="http://schemas.microsoft.com/office/drawing/2014/main" id="{CE30189A-62D7-496F-94AD-123817EFE1C8}"/>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a:extLst>
            <a:ext uri="{FF2B5EF4-FFF2-40B4-BE49-F238E27FC236}">
              <a16:creationId xmlns:a16="http://schemas.microsoft.com/office/drawing/2014/main" id="{05BB3EFE-F6C2-4F0B-BF29-2D372FF52875}"/>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a:extLst>
            <a:ext uri="{FF2B5EF4-FFF2-40B4-BE49-F238E27FC236}">
              <a16:creationId xmlns:a16="http://schemas.microsoft.com/office/drawing/2014/main" id="{070905A0-423F-4329-95AA-93948CCE9A6F}"/>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a:extLst>
            <a:ext uri="{FF2B5EF4-FFF2-40B4-BE49-F238E27FC236}">
              <a16:creationId xmlns:a16="http://schemas.microsoft.com/office/drawing/2014/main" id="{40F7AAFF-CF50-41F2-B5A0-081F57F74138}"/>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a:extLst>
            <a:ext uri="{FF2B5EF4-FFF2-40B4-BE49-F238E27FC236}">
              <a16:creationId xmlns:a16="http://schemas.microsoft.com/office/drawing/2014/main" id="{9460A1EB-6573-4303-8C1B-9EA5F015BEF8}"/>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a:extLst>
            <a:ext uri="{FF2B5EF4-FFF2-40B4-BE49-F238E27FC236}">
              <a16:creationId xmlns:a16="http://schemas.microsoft.com/office/drawing/2014/main" id="{E076D094-F000-4D0E-823B-8607BCD2DC65}"/>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a:extLst>
            <a:ext uri="{FF2B5EF4-FFF2-40B4-BE49-F238E27FC236}">
              <a16:creationId xmlns:a16="http://schemas.microsoft.com/office/drawing/2014/main" id="{B8F9775A-1457-4263-9218-8C0015C5F64A}"/>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3" name="直線コネクタ 332">
          <a:extLst>
            <a:ext uri="{FF2B5EF4-FFF2-40B4-BE49-F238E27FC236}">
              <a16:creationId xmlns:a16="http://schemas.microsoft.com/office/drawing/2014/main" id="{BF62547B-189F-4B38-B1D2-624240F38028}"/>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4" name="テキスト ボックス 333">
          <a:extLst>
            <a:ext uri="{FF2B5EF4-FFF2-40B4-BE49-F238E27FC236}">
              <a16:creationId xmlns:a16="http://schemas.microsoft.com/office/drawing/2014/main" id="{136E47E7-EEC9-4623-BCE8-B4A25942BD6F}"/>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5" name="直線コネクタ 334">
          <a:extLst>
            <a:ext uri="{FF2B5EF4-FFF2-40B4-BE49-F238E27FC236}">
              <a16:creationId xmlns:a16="http://schemas.microsoft.com/office/drawing/2014/main" id="{4B0401FD-15A7-43A4-A766-2C2C546492D6}"/>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6" name="テキスト ボックス 335">
          <a:extLst>
            <a:ext uri="{FF2B5EF4-FFF2-40B4-BE49-F238E27FC236}">
              <a16:creationId xmlns:a16="http://schemas.microsoft.com/office/drawing/2014/main" id="{7621EB41-D94C-4489-BA0D-718113C5B85D}"/>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7" name="直線コネクタ 336">
          <a:extLst>
            <a:ext uri="{FF2B5EF4-FFF2-40B4-BE49-F238E27FC236}">
              <a16:creationId xmlns:a16="http://schemas.microsoft.com/office/drawing/2014/main" id="{5F20BB2E-F6E8-464F-961E-C3161E08AA05}"/>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8" name="テキスト ボックス 337">
          <a:extLst>
            <a:ext uri="{FF2B5EF4-FFF2-40B4-BE49-F238E27FC236}">
              <a16:creationId xmlns:a16="http://schemas.microsoft.com/office/drawing/2014/main" id="{BEBAAE33-8F23-48DE-B178-9C9778D48E55}"/>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9" name="直線コネクタ 338">
          <a:extLst>
            <a:ext uri="{FF2B5EF4-FFF2-40B4-BE49-F238E27FC236}">
              <a16:creationId xmlns:a16="http://schemas.microsoft.com/office/drawing/2014/main" id="{6A0916D0-B874-430A-96BC-EF6A0AAC526C}"/>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40" name="テキスト ボックス 339">
          <a:extLst>
            <a:ext uri="{FF2B5EF4-FFF2-40B4-BE49-F238E27FC236}">
              <a16:creationId xmlns:a16="http://schemas.microsoft.com/office/drawing/2014/main" id="{35064FD7-E23D-4859-87EB-7B0598672879}"/>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1" name="直線コネクタ 340">
          <a:extLst>
            <a:ext uri="{FF2B5EF4-FFF2-40B4-BE49-F238E27FC236}">
              <a16:creationId xmlns:a16="http://schemas.microsoft.com/office/drawing/2014/main" id="{ACBED374-197F-4B9A-9353-2A57337C26AB}"/>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2" name="テキスト ボックス 341">
          <a:extLst>
            <a:ext uri="{FF2B5EF4-FFF2-40B4-BE49-F238E27FC236}">
              <a16:creationId xmlns:a16="http://schemas.microsoft.com/office/drawing/2014/main" id="{CC4A0ACC-9AC9-4AC1-87B6-7B00E3A51BC9}"/>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3" name="【福祉施設】&#10;一人当たり面積グラフ枠">
          <a:extLst>
            <a:ext uri="{FF2B5EF4-FFF2-40B4-BE49-F238E27FC236}">
              <a16:creationId xmlns:a16="http://schemas.microsoft.com/office/drawing/2014/main" id="{097E4225-FB7B-495C-94CE-8368B317CA17}"/>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72389</xdr:rowOff>
    </xdr:from>
    <xdr:to>
      <xdr:col>54</xdr:col>
      <xdr:colOff>189865</xdr:colOff>
      <xdr:row>86</xdr:row>
      <xdr:rowOff>24385</xdr:rowOff>
    </xdr:to>
    <xdr:cxnSp macro="">
      <xdr:nvCxnSpPr>
        <xdr:cNvPr id="344" name="直線コネクタ 343">
          <a:extLst>
            <a:ext uri="{FF2B5EF4-FFF2-40B4-BE49-F238E27FC236}">
              <a16:creationId xmlns:a16="http://schemas.microsoft.com/office/drawing/2014/main" id="{F89B3A7A-CE7B-4D1B-AEB7-EBEF004534D7}"/>
            </a:ext>
          </a:extLst>
        </xdr:cNvPr>
        <xdr:cNvCxnSpPr/>
      </xdr:nvCxnSpPr>
      <xdr:spPr>
        <a:xfrm flipV="1">
          <a:off x="10476865" y="13274039"/>
          <a:ext cx="0" cy="14950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28212</xdr:rowOff>
    </xdr:from>
    <xdr:ext cx="469744" cy="259045"/>
    <xdr:sp macro="" textlink="">
      <xdr:nvSpPr>
        <xdr:cNvPr id="345" name="【福祉施設】&#10;一人当たり面積最小値テキスト">
          <a:extLst>
            <a:ext uri="{FF2B5EF4-FFF2-40B4-BE49-F238E27FC236}">
              <a16:creationId xmlns:a16="http://schemas.microsoft.com/office/drawing/2014/main" id="{1FE2916B-AEDE-43DA-BC8D-72AAACA3F5EB}"/>
            </a:ext>
          </a:extLst>
        </xdr:cNvPr>
        <xdr:cNvSpPr txBox="1"/>
      </xdr:nvSpPr>
      <xdr:spPr>
        <a:xfrm>
          <a:off x="10515600" y="1477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24385</xdr:rowOff>
    </xdr:from>
    <xdr:to>
      <xdr:col>55</xdr:col>
      <xdr:colOff>88900</xdr:colOff>
      <xdr:row>86</xdr:row>
      <xdr:rowOff>24385</xdr:rowOff>
    </xdr:to>
    <xdr:cxnSp macro="">
      <xdr:nvCxnSpPr>
        <xdr:cNvPr id="346" name="直線コネクタ 345">
          <a:extLst>
            <a:ext uri="{FF2B5EF4-FFF2-40B4-BE49-F238E27FC236}">
              <a16:creationId xmlns:a16="http://schemas.microsoft.com/office/drawing/2014/main" id="{41D13AC0-F2C2-4CF8-A7CE-B40BE379D205}"/>
            </a:ext>
          </a:extLst>
        </xdr:cNvPr>
        <xdr:cNvCxnSpPr/>
      </xdr:nvCxnSpPr>
      <xdr:spPr>
        <a:xfrm>
          <a:off x="10388600" y="1476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19066</xdr:rowOff>
    </xdr:from>
    <xdr:ext cx="469744" cy="259045"/>
    <xdr:sp macro="" textlink="">
      <xdr:nvSpPr>
        <xdr:cNvPr id="347" name="【福祉施設】&#10;一人当たり面積最大値テキスト">
          <a:extLst>
            <a:ext uri="{FF2B5EF4-FFF2-40B4-BE49-F238E27FC236}">
              <a16:creationId xmlns:a16="http://schemas.microsoft.com/office/drawing/2014/main" id="{6A9ED316-8CDA-43A7-BAB4-CAA2746F30BE}"/>
            </a:ext>
          </a:extLst>
        </xdr:cNvPr>
        <xdr:cNvSpPr txBox="1"/>
      </xdr:nvSpPr>
      <xdr:spPr>
        <a:xfrm>
          <a:off x="10515600" y="13049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72389</xdr:rowOff>
    </xdr:from>
    <xdr:to>
      <xdr:col>55</xdr:col>
      <xdr:colOff>88900</xdr:colOff>
      <xdr:row>77</xdr:row>
      <xdr:rowOff>72389</xdr:rowOff>
    </xdr:to>
    <xdr:cxnSp macro="">
      <xdr:nvCxnSpPr>
        <xdr:cNvPr id="348" name="直線コネクタ 347">
          <a:extLst>
            <a:ext uri="{FF2B5EF4-FFF2-40B4-BE49-F238E27FC236}">
              <a16:creationId xmlns:a16="http://schemas.microsoft.com/office/drawing/2014/main" id="{7370E537-CD17-4FCC-8A91-0EB8D0CAAD22}"/>
            </a:ext>
          </a:extLst>
        </xdr:cNvPr>
        <xdr:cNvCxnSpPr/>
      </xdr:nvCxnSpPr>
      <xdr:spPr>
        <a:xfrm>
          <a:off x="10388600" y="13274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163340</xdr:rowOff>
    </xdr:from>
    <xdr:ext cx="469744" cy="259045"/>
    <xdr:sp macro="" textlink="">
      <xdr:nvSpPr>
        <xdr:cNvPr id="349" name="【福祉施設】&#10;一人当たり面積平均値テキスト">
          <a:extLst>
            <a:ext uri="{FF2B5EF4-FFF2-40B4-BE49-F238E27FC236}">
              <a16:creationId xmlns:a16="http://schemas.microsoft.com/office/drawing/2014/main" id="{99E828C6-4FC0-40E7-99CB-72B87727AF92}"/>
            </a:ext>
          </a:extLst>
        </xdr:cNvPr>
        <xdr:cNvSpPr txBox="1"/>
      </xdr:nvSpPr>
      <xdr:spPr>
        <a:xfrm>
          <a:off x="10515600" y="142222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140463</xdr:rowOff>
    </xdr:from>
    <xdr:to>
      <xdr:col>55</xdr:col>
      <xdr:colOff>50800</xdr:colOff>
      <xdr:row>84</xdr:row>
      <xdr:rowOff>70613</xdr:rowOff>
    </xdr:to>
    <xdr:sp macro="" textlink="">
      <xdr:nvSpPr>
        <xdr:cNvPr id="350" name="フローチャート: 判断 349">
          <a:extLst>
            <a:ext uri="{FF2B5EF4-FFF2-40B4-BE49-F238E27FC236}">
              <a16:creationId xmlns:a16="http://schemas.microsoft.com/office/drawing/2014/main" id="{799E15F7-9DC4-4F9E-865A-3C37EFB3E8F4}"/>
            </a:ext>
          </a:extLst>
        </xdr:cNvPr>
        <xdr:cNvSpPr/>
      </xdr:nvSpPr>
      <xdr:spPr>
        <a:xfrm>
          <a:off x="10426700" y="14370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99313</xdr:rowOff>
    </xdr:from>
    <xdr:to>
      <xdr:col>50</xdr:col>
      <xdr:colOff>165100</xdr:colOff>
      <xdr:row>84</xdr:row>
      <xdr:rowOff>29463</xdr:rowOff>
    </xdr:to>
    <xdr:sp macro="" textlink="">
      <xdr:nvSpPr>
        <xdr:cNvPr id="351" name="フローチャート: 判断 350">
          <a:extLst>
            <a:ext uri="{FF2B5EF4-FFF2-40B4-BE49-F238E27FC236}">
              <a16:creationId xmlns:a16="http://schemas.microsoft.com/office/drawing/2014/main" id="{E8D19074-C27B-456F-A72C-854E547578AE}"/>
            </a:ext>
          </a:extLst>
        </xdr:cNvPr>
        <xdr:cNvSpPr/>
      </xdr:nvSpPr>
      <xdr:spPr>
        <a:xfrm>
          <a:off x="9588500" y="14329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108458</xdr:rowOff>
    </xdr:from>
    <xdr:to>
      <xdr:col>46</xdr:col>
      <xdr:colOff>38100</xdr:colOff>
      <xdr:row>84</xdr:row>
      <xdr:rowOff>38608</xdr:rowOff>
    </xdr:to>
    <xdr:sp macro="" textlink="">
      <xdr:nvSpPr>
        <xdr:cNvPr id="352" name="フローチャート: 判断 351">
          <a:extLst>
            <a:ext uri="{FF2B5EF4-FFF2-40B4-BE49-F238E27FC236}">
              <a16:creationId xmlns:a16="http://schemas.microsoft.com/office/drawing/2014/main" id="{4388D90B-4415-42F1-A543-6F779313FE0A}"/>
            </a:ext>
          </a:extLst>
        </xdr:cNvPr>
        <xdr:cNvSpPr/>
      </xdr:nvSpPr>
      <xdr:spPr>
        <a:xfrm>
          <a:off x="8699500" y="1433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117602</xdr:rowOff>
    </xdr:from>
    <xdr:to>
      <xdr:col>41</xdr:col>
      <xdr:colOff>101600</xdr:colOff>
      <xdr:row>84</xdr:row>
      <xdr:rowOff>47752</xdr:rowOff>
    </xdr:to>
    <xdr:sp macro="" textlink="">
      <xdr:nvSpPr>
        <xdr:cNvPr id="353" name="フローチャート: 判断 352">
          <a:extLst>
            <a:ext uri="{FF2B5EF4-FFF2-40B4-BE49-F238E27FC236}">
              <a16:creationId xmlns:a16="http://schemas.microsoft.com/office/drawing/2014/main" id="{753366EC-2149-4302-ADF6-51934D64BE9B}"/>
            </a:ext>
          </a:extLst>
        </xdr:cNvPr>
        <xdr:cNvSpPr/>
      </xdr:nvSpPr>
      <xdr:spPr>
        <a:xfrm>
          <a:off x="7810500" y="1434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145035</xdr:rowOff>
    </xdr:from>
    <xdr:to>
      <xdr:col>36</xdr:col>
      <xdr:colOff>165100</xdr:colOff>
      <xdr:row>84</xdr:row>
      <xdr:rowOff>75185</xdr:rowOff>
    </xdr:to>
    <xdr:sp macro="" textlink="">
      <xdr:nvSpPr>
        <xdr:cNvPr id="354" name="フローチャート: 判断 353">
          <a:extLst>
            <a:ext uri="{FF2B5EF4-FFF2-40B4-BE49-F238E27FC236}">
              <a16:creationId xmlns:a16="http://schemas.microsoft.com/office/drawing/2014/main" id="{87D325D5-710E-4B1F-9227-3BF7DBF0E9D1}"/>
            </a:ext>
          </a:extLst>
        </xdr:cNvPr>
        <xdr:cNvSpPr/>
      </xdr:nvSpPr>
      <xdr:spPr>
        <a:xfrm>
          <a:off x="6921500" y="14375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31B17220-2B65-48ED-BFD4-5345C7FEC01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7A85D5C2-BE0D-49BC-9AB3-37694FB3B77D}"/>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19510ED8-AAF4-4199-88DA-CB1D222F5B96}"/>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1E20DD9C-08D0-4452-AFCA-9B4BD019F58F}"/>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3BA52CB1-511F-42A6-83A3-997694D930CF}"/>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65024</xdr:rowOff>
    </xdr:from>
    <xdr:to>
      <xdr:col>55</xdr:col>
      <xdr:colOff>50800</xdr:colOff>
      <xdr:row>84</xdr:row>
      <xdr:rowOff>166624</xdr:rowOff>
    </xdr:to>
    <xdr:sp macro="" textlink="">
      <xdr:nvSpPr>
        <xdr:cNvPr id="360" name="楕円 359">
          <a:extLst>
            <a:ext uri="{FF2B5EF4-FFF2-40B4-BE49-F238E27FC236}">
              <a16:creationId xmlns:a16="http://schemas.microsoft.com/office/drawing/2014/main" id="{24986F71-BDCE-43EA-92A2-0F3C2E2EC806}"/>
            </a:ext>
          </a:extLst>
        </xdr:cNvPr>
        <xdr:cNvSpPr/>
      </xdr:nvSpPr>
      <xdr:spPr>
        <a:xfrm>
          <a:off x="10426700" y="14466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43451</xdr:rowOff>
    </xdr:from>
    <xdr:ext cx="469744" cy="259045"/>
    <xdr:sp macro="" textlink="">
      <xdr:nvSpPr>
        <xdr:cNvPr id="361" name="【福祉施設】&#10;一人当たり面積該当値テキスト">
          <a:extLst>
            <a:ext uri="{FF2B5EF4-FFF2-40B4-BE49-F238E27FC236}">
              <a16:creationId xmlns:a16="http://schemas.microsoft.com/office/drawing/2014/main" id="{6EC64D8A-E5B9-4DD5-BF21-0A1B60F060A7}"/>
            </a:ext>
          </a:extLst>
        </xdr:cNvPr>
        <xdr:cNvSpPr txBox="1"/>
      </xdr:nvSpPr>
      <xdr:spPr>
        <a:xfrm>
          <a:off x="10515600" y="14445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69596</xdr:rowOff>
    </xdr:from>
    <xdr:to>
      <xdr:col>50</xdr:col>
      <xdr:colOff>165100</xdr:colOff>
      <xdr:row>84</xdr:row>
      <xdr:rowOff>171196</xdr:rowOff>
    </xdr:to>
    <xdr:sp macro="" textlink="">
      <xdr:nvSpPr>
        <xdr:cNvPr id="362" name="楕円 361">
          <a:extLst>
            <a:ext uri="{FF2B5EF4-FFF2-40B4-BE49-F238E27FC236}">
              <a16:creationId xmlns:a16="http://schemas.microsoft.com/office/drawing/2014/main" id="{10D79EC8-B1EB-4E1C-9412-3F43BD9B9E61}"/>
            </a:ext>
          </a:extLst>
        </xdr:cNvPr>
        <xdr:cNvSpPr/>
      </xdr:nvSpPr>
      <xdr:spPr>
        <a:xfrm>
          <a:off x="9588500" y="14471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115824</xdr:rowOff>
    </xdr:from>
    <xdr:to>
      <xdr:col>55</xdr:col>
      <xdr:colOff>0</xdr:colOff>
      <xdr:row>84</xdr:row>
      <xdr:rowOff>120396</xdr:rowOff>
    </xdr:to>
    <xdr:cxnSp macro="">
      <xdr:nvCxnSpPr>
        <xdr:cNvPr id="363" name="直線コネクタ 362">
          <a:extLst>
            <a:ext uri="{FF2B5EF4-FFF2-40B4-BE49-F238E27FC236}">
              <a16:creationId xmlns:a16="http://schemas.microsoft.com/office/drawing/2014/main" id="{C961380F-428C-456F-975F-66F1491E1CE4}"/>
            </a:ext>
          </a:extLst>
        </xdr:cNvPr>
        <xdr:cNvCxnSpPr/>
      </xdr:nvCxnSpPr>
      <xdr:spPr>
        <a:xfrm flipV="1">
          <a:off x="9639300" y="14517624"/>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42163</xdr:rowOff>
    </xdr:from>
    <xdr:to>
      <xdr:col>46</xdr:col>
      <xdr:colOff>38100</xdr:colOff>
      <xdr:row>84</xdr:row>
      <xdr:rowOff>143763</xdr:rowOff>
    </xdr:to>
    <xdr:sp macro="" textlink="">
      <xdr:nvSpPr>
        <xdr:cNvPr id="364" name="楕円 363">
          <a:extLst>
            <a:ext uri="{FF2B5EF4-FFF2-40B4-BE49-F238E27FC236}">
              <a16:creationId xmlns:a16="http://schemas.microsoft.com/office/drawing/2014/main" id="{E7ED6363-57B7-4641-B290-9C721A7AE6FE}"/>
            </a:ext>
          </a:extLst>
        </xdr:cNvPr>
        <xdr:cNvSpPr/>
      </xdr:nvSpPr>
      <xdr:spPr>
        <a:xfrm>
          <a:off x="8699500" y="14443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92963</xdr:rowOff>
    </xdr:from>
    <xdr:to>
      <xdr:col>50</xdr:col>
      <xdr:colOff>114300</xdr:colOff>
      <xdr:row>84</xdr:row>
      <xdr:rowOff>120396</xdr:rowOff>
    </xdr:to>
    <xdr:cxnSp macro="">
      <xdr:nvCxnSpPr>
        <xdr:cNvPr id="365" name="直線コネクタ 364">
          <a:extLst>
            <a:ext uri="{FF2B5EF4-FFF2-40B4-BE49-F238E27FC236}">
              <a16:creationId xmlns:a16="http://schemas.microsoft.com/office/drawing/2014/main" id="{ABAE5F19-5606-486C-AE5B-058674E1D445}"/>
            </a:ext>
          </a:extLst>
        </xdr:cNvPr>
        <xdr:cNvCxnSpPr/>
      </xdr:nvCxnSpPr>
      <xdr:spPr>
        <a:xfrm>
          <a:off x="8750300" y="14494763"/>
          <a:ext cx="8890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14732</xdr:rowOff>
    </xdr:from>
    <xdr:to>
      <xdr:col>41</xdr:col>
      <xdr:colOff>101600</xdr:colOff>
      <xdr:row>84</xdr:row>
      <xdr:rowOff>116332</xdr:rowOff>
    </xdr:to>
    <xdr:sp macro="" textlink="">
      <xdr:nvSpPr>
        <xdr:cNvPr id="366" name="楕円 365">
          <a:extLst>
            <a:ext uri="{FF2B5EF4-FFF2-40B4-BE49-F238E27FC236}">
              <a16:creationId xmlns:a16="http://schemas.microsoft.com/office/drawing/2014/main" id="{7C46C2CC-5436-49B0-86BA-2B020AEC0994}"/>
            </a:ext>
          </a:extLst>
        </xdr:cNvPr>
        <xdr:cNvSpPr/>
      </xdr:nvSpPr>
      <xdr:spPr>
        <a:xfrm>
          <a:off x="7810500" y="14416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65532</xdr:rowOff>
    </xdr:from>
    <xdr:to>
      <xdr:col>45</xdr:col>
      <xdr:colOff>177800</xdr:colOff>
      <xdr:row>84</xdr:row>
      <xdr:rowOff>92963</xdr:rowOff>
    </xdr:to>
    <xdr:cxnSp macro="">
      <xdr:nvCxnSpPr>
        <xdr:cNvPr id="367" name="直線コネクタ 366">
          <a:extLst>
            <a:ext uri="{FF2B5EF4-FFF2-40B4-BE49-F238E27FC236}">
              <a16:creationId xmlns:a16="http://schemas.microsoft.com/office/drawing/2014/main" id="{BD6222EB-D97C-4E67-A104-1CFE4B9DC883}"/>
            </a:ext>
          </a:extLst>
        </xdr:cNvPr>
        <xdr:cNvCxnSpPr/>
      </xdr:nvCxnSpPr>
      <xdr:spPr>
        <a:xfrm>
          <a:off x="7861300" y="14467332"/>
          <a:ext cx="889000" cy="2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14732</xdr:rowOff>
    </xdr:from>
    <xdr:to>
      <xdr:col>36</xdr:col>
      <xdr:colOff>165100</xdr:colOff>
      <xdr:row>84</xdr:row>
      <xdr:rowOff>116332</xdr:rowOff>
    </xdr:to>
    <xdr:sp macro="" textlink="">
      <xdr:nvSpPr>
        <xdr:cNvPr id="368" name="楕円 367">
          <a:extLst>
            <a:ext uri="{FF2B5EF4-FFF2-40B4-BE49-F238E27FC236}">
              <a16:creationId xmlns:a16="http://schemas.microsoft.com/office/drawing/2014/main" id="{DDA0424F-814A-4730-904C-C50C00F1F07D}"/>
            </a:ext>
          </a:extLst>
        </xdr:cNvPr>
        <xdr:cNvSpPr/>
      </xdr:nvSpPr>
      <xdr:spPr>
        <a:xfrm>
          <a:off x="6921500" y="14416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65532</xdr:rowOff>
    </xdr:from>
    <xdr:to>
      <xdr:col>41</xdr:col>
      <xdr:colOff>50800</xdr:colOff>
      <xdr:row>84</xdr:row>
      <xdr:rowOff>65532</xdr:rowOff>
    </xdr:to>
    <xdr:cxnSp macro="">
      <xdr:nvCxnSpPr>
        <xdr:cNvPr id="369" name="直線コネクタ 368">
          <a:extLst>
            <a:ext uri="{FF2B5EF4-FFF2-40B4-BE49-F238E27FC236}">
              <a16:creationId xmlns:a16="http://schemas.microsoft.com/office/drawing/2014/main" id="{B55E27AF-9983-4250-AF7F-2222F6AB2ADA}"/>
            </a:ext>
          </a:extLst>
        </xdr:cNvPr>
        <xdr:cNvCxnSpPr/>
      </xdr:nvCxnSpPr>
      <xdr:spPr>
        <a:xfrm>
          <a:off x="6972300" y="1446733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45990</xdr:rowOff>
    </xdr:from>
    <xdr:ext cx="469744" cy="259045"/>
    <xdr:sp macro="" textlink="">
      <xdr:nvSpPr>
        <xdr:cNvPr id="370" name="n_1aveValue【福祉施設】&#10;一人当たり面積">
          <a:extLst>
            <a:ext uri="{FF2B5EF4-FFF2-40B4-BE49-F238E27FC236}">
              <a16:creationId xmlns:a16="http://schemas.microsoft.com/office/drawing/2014/main" id="{4C99EEDC-C813-435A-A711-326A1167FD38}"/>
            </a:ext>
          </a:extLst>
        </xdr:cNvPr>
        <xdr:cNvSpPr txBox="1"/>
      </xdr:nvSpPr>
      <xdr:spPr>
        <a:xfrm>
          <a:off x="9391727" y="14104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55135</xdr:rowOff>
    </xdr:from>
    <xdr:ext cx="469744" cy="259045"/>
    <xdr:sp macro="" textlink="">
      <xdr:nvSpPr>
        <xdr:cNvPr id="371" name="n_2aveValue【福祉施設】&#10;一人当たり面積">
          <a:extLst>
            <a:ext uri="{FF2B5EF4-FFF2-40B4-BE49-F238E27FC236}">
              <a16:creationId xmlns:a16="http://schemas.microsoft.com/office/drawing/2014/main" id="{0DFB86E2-6C8E-4A90-A99E-E5FE403B5DAF}"/>
            </a:ext>
          </a:extLst>
        </xdr:cNvPr>
        <xdr:cNvSpPr txBox="1"/>
      </xdr:nvSpPr>
      <xdr:spPr>
        <a:xfrm>
          <a:off x="8515427" y="14114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64279</xdr:rowOff>
    </xdr:from>
    <xdr:ext cx="469744" cy="259045"/>
    <xdr:sp macro="" textlink="">
      <xdr:nvSpPr>
        <xdr:cNvPr id="372" name="n_3aveValue【福祉施設】&#10;一人当たり面積">
          <a:extLst>
            <a:ext uri="{FF2B5EF4-FFF2-40B4-BE49-F238E27FC236}">
              <a16:creationId xmlns:a16="http://schemas.microsoft.com/office/drawing/2014/main" id="{D6385CAF-E5A4-48C5-8CD4-7BDFEA7A8FA6}"/>
            </a:ext>
          </a:extLst>
        </xdr:cNvPr>
        <xdr:cNvSpPr txBox="1"/>
      </xdr:nvSpPr>
      <xdr:spPr>
        <a:xfrm>
          <a:off x="7626427" y="14123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91712</xdr:rowOff>
    </xdr:from>
    <xdr:ext cx="469744" cy="259045"/>
    <xdr:sp macro="" textlink="">
      <xdr:nvSpPr>
        <xdr:cNvPr id="373" name="n_4aveValue【福祉施設】&#10;一人当たり面積">
          <a:extLst>
            <a:ext uri="{FF2B5EF4-FFF2-40B4-BE49-F238E27FC236}">
              <a16:creationId xmlns:a16="http://schemas.microsoft.com/office/drawing/2014/main" id="{86B66C78-9F59-4B87-ABA6-851435ED7D0E}"/>
            </a:ext>
          </a:extLst>
        </xdr:cNvPr>
        <xdr:cNvSpPr txBox="1"/>
      </xdr:nvSpPr>
      <xdr:spPr>
        <a:xfrm>
          <a:off x="6737427" y="14150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162323</xdr:rowOff>
    </xdr:from>
    <xdr:ext cx="469744" cy="259045"/>
    <xdr:sp macro="" textlink="">
      <xdr:nvSpPr>
        <xdr:cNvPr id="374" name="n_1mainValue【福祉施設】&#10;一人当たり面積">
          <a:extLst>
            <a:ext uri="{FF2B5EF4-FFF2-40B4-BE49-F238E27FC236}">
              <a16:creationId xmlns:a16="http://schemas.microsoft.com/office/drawing/2014/main" id="{18F0225A-E178-4418-B821-1A56A3A6C043}"/>
            </a:ext>
          </a:extLst>
        </xdr:cNvPr>
        <xdr:cNvSpPr txBox="1"/>
      </xdr:nvSpPr>
      <xdr:spPr>
        <a:xfrm>
          <a:off x="9391727" y="14564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134890</xdr:rowOff>
    </xdr:from>
    <xdr:ext cx="469744" cy="259045"/>
    <xdr:sp macro="" textlink="">
      <xdr:nvSpPr>
        <xdr:cNvPr id="375" name="n_2mainValue【福祉施設】&#10;一人当たり面積">
          <a:extLst>
            <a:ext uri="{FF2B5EF4-FFF2-40B4-BE49-F238E27FC236}">
              <a16:creationId xmlns:a16="http://schemas.microsoft.com/office/drawing/2014/main" id="{4746630E-B37F-4C16-AAA5-A787BA9F7AEB}"/>
            </a:ext>
          </a:extLst>
        </xdr:cNvPr>
        <xdr:cNvSpPr txBox="1"/>
      </xdr:nvSpPr>
      <xdr:spPr>
        <a:xfrm>
          <a:off x="8515427" y="14536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107459</xdr:rowOff>
    </xdr:from>
    <xdr:ext cx="469744" cy="259045"/>
    <xdr:sp macro="" textlink="">
      <xdr:nvSpPr>
        <xdr:cNvPr id="376" name="n_3mainValue【福祉施設】&#10;一人当たり面積">
          <a:extLst>
            <a:ext uri="{FF2B5EF4-FFF2-40B4-BE49-F238E27FC236}">
              <a16:creationId xmlns:a16="http://schemas.microsoft.com/office/drawing/2014/main" id="{FC14D0EE-6A7C-495A-9785-94276BA0C0C3}"/>
            </a:ext>
          </a:extLst>
        </xdr:cNvPr>
        <xdr:cNvSpPr txBox="1"/>
      </xdr:nvSpPr>
      <xdr:spPr>
        <a:xfrm>
          <a:off x="7626427" y="14509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107459</xdr:rowOff>
    </xdr:from>
    <xdr:ext cx="469744" cy="259045"/>
    <xdr:sp macro="" textlink="">
      <xdr:nvSpPr>
        <xdr:cNvPr id="377" name="n_4mainValue【福祉施設】&#10;一人当たり面積">
          <a:extLst>
            <a:ext uri="{FF2B5EF4-FFF2-40B4-BE49-F238E27FC236}">
              <a16:creationId xmlns:a16="http://schemas.microsoft.com/office/drawing/2014/main" id="{7A87D0FC-DCB3-4166-9882-8815FF54F6A9}"/>
            </a:ext>
          </a:extLst>
        </xdr:cNvPr>
        <xdr:cNvSpPr txBox="1"/>
      </xdr:nvSpPr>
      <xdr:spPr>
        <a:xfrm>
          <a:off x="6737427" y="14509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8" name="正方形/長方形 377">
          <a:extLst>
            <a:ext uri="{FF2B5EF4-FFF2-40B4-BE49-F238E27FC236}">
              <a16:creationId xmlns:a16="http://schemas.microsoft.com/office/drawing/2014/main" id="{CDBD35C7-A57A-4802-B7DC-A1CC423B6803}"/>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9" name="正方形/長方形 378">
          <a:extLst>
            <a:ext uri="{FF2B5EF4-FFF2-40B4-BE49-F238E27FC236}">
              <a16:creationId xmlns:a16="http://schemas.microsoft.com/office/drawing/2014/main" id="{297986F4-AFA7-4183-BEF4-9E55BA9FA8ED}"/>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0" name="正方形/長方形 379">
          <a:extLst>
            <a:ext uri="{FF2B5EF4-FFF2-40B4-BE49-F238E27FC236}">
              <a16:creationId xmlns:a16="http://schemas.microsoft.com/office/drawing/2014/main" id="{4B3E8897-C3C7-4B4B-A1F9-12F96E2C3D99}"/>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1" name="正方形/長方形 380">
          <a:extLst>
            <a:ext uri="{FF2B5EF4-FFF2-40B4-BE49-F238E27FC236}">
              <a16:creationId xmlns:a16="http://schemas.microsoft.com/office/drawing/2014/main" id="{170AD37D-B3F6-4603-8331-CF55005BC7AB}"/>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2" name="正方形/長方形 381">
          <a:extLst>
            <a:ext uri="{FF2B5EF4-FFF2-40B4-BE49-F238E27FC236}">
              <a16:creationId xmlns:a16="http://schemas.microsoft.com/office/drawing/2014/main" id="{D3B9E866-92F9-4119-9D54-E8BF47CAEF3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3" name="正方形/長方形 382">
          <a:extLst>
            <a:ext uri="{FF2B5EF4-FFF2-40B4-BE49-F238E27FC236}">
              <a16:creationId xmlns:a16="http://schemas.microsoft.com/office/drawing/2014/main" id="{0639A37A-1142-4A7C-BEBD-B71340CB5045}"/>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4" name="正方形/長方形 383">
          <a:extLst>
            <a:ext uri="{FF2B5EF4-FFF2-40B4-BE49-F238E27FC236}">
              <a16:creationId xmlns:a16="http://schemas.microsoft.com/office/drawing/2014/main" id="{EF626F94-E8E7-4A9F-9650-3D3A6574055B}"/>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5" name="正方形/長方形 384">
          <a:extLst>
            <a:ext uri="{FF2B5EF4-FFF2-40B4-BE49-F238E27FC236}">
              <a16:creationId xmlns:a16="http://schemas.microsoft.com/office/drawing/2014/main" id="{C6498518-1E2B-4113-849D-8C62F6650555}"/>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6" name="テキスト ボックス 385">
          <a:extLst>
            <a:ext uri="{FF2B5EF4-FFF2-40B4-BE49-F238E27FC236}">
              <a16:creationId xmlns:a16="http://schemas.microsoft.com/office/drawing/2014/main" id="{B87585E3-1F99-4E99-8598-56E521FF1FD6}"/>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7" name="直線コネクタ 386">
          <a:extLst>
            <a:ext uri="{FF2B5EF4-FFF2-40B4-BE49-F238E27FC236}">
              <a16:creationId xmlns:a16="http://schemas.microsoft.com/office/drawing/2014/main" id="{A1791497-355E-47F2-913E-0B5DDF1F3C7F}"/>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8" name="テキスト ボックス 387">
          <a:extLst>
            <a:ext uri="{FF2B5EF4-FFF2-40B4-BE49-F238E27FC236}">
              <a16:creationId xmlns:a16="http://schemas.microsoft.com/office/drawing/2014/main" id="{4A97B330-8A3B-4BA7-AF9D-3A82764E7381}"/>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9" name="直線コネクタ 388">
          <a:extLst>
            <a:ext uri="{FF2B5EF4-FFF2-40B4-BE49-F238E27FC236}">
              <a16:creationId xmlns:a16="http://schemas.microsoft.com/office/drawing/2014/main" id="{9B9D04C2-B8E9-4D95-ADCA-13EFF23C9253}"/>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0" name="テキスト ボックス 389">
          <a:extLst>
            <a:ext uri="{FF2B5EF4-FFF2-40B4-BE49-F238E27FC236}">
              <a16:creationId xmlns:a16="http://schemas.microsoft.com/office/drawing/2014/main" id="{3C92AC55-1386-4665-BE15-EBF70E1614BF}"/>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1" name="直線コネクタ 390">
          <a:extLst>
            <a:ext uri="{FF2B5EF4-FFF2-40B4-BE49-F238E27FC236}">
              <a16:creationId xmlns:a16="http://schemas.microsoft.com/office/drawing/2014/main" id="{242ADB9D-F3E9-496D-9F82-BDAB62FE9531}"/>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2" name="テキスト ボックス 391">
          <a:extLst>
            <a:ext uri="{FF2B5EF4-FFF2-40B4-BE49-F238E27FC236}">
              <a16:creationId xmlns:a16="http://schemas.microsoft.com/office/drawing/2014/main" id="{6F0F28F4-4BD4-4778-8D28-C790A584532F}"/>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3" name="直線コネクタ 392">
          <a:extLst>
            <a:ext uri="{FF2B5EF4-FFF2-40B4-BE49-F238E27FC236}">
              <a16:creationId xmlns:a16="http://schemas.microsoft.com/office/drawing/2014/main" id="{E8E5FC94-2990-4DF4-B143-78E7E309AAC3}"/>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4" name="テキスト ボックス 393">
          <a:extLst>
            <a:ext uri="{FF2B5EF4-FFF2-40B4-BE49-F238E27FC236}">
              <a16:creationId xmlns:a16="http://schemas.microsoft.com/office/drawing/2014/main" id="{ED6DE159-8D84-4195-BD26-3720B9FEFDC2}"/>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5" name="直線コネクタ 394">
          <a:extLst>
            <a:ext uri="{FF2B5EF4-FFF2-40B4-BE49-F238E27FC236}">
              <a16:creationId xmlns:a16="http://schemas.microsoft.com/office/drawing/2014/main" id="{25274C1F-4FB1-41C4-ACD6-1ECBE2C896F8}"/>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6" name="テキスト ボックス 395">
          <a:extLst>
            <a:ext uri="{FF2B5EF4-FFF2-40B4-BE49-F238E27FC236}">
              <a16:creationId xmlns:a16="http://schemas.microsoft.com/office/drawing/2014/main" id="{DA97D854-768E-4384-B4EC-71632F806FF6}"/>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7" name="直線コネクタ 396">
          <a:extLst>
            <a:ext uri="{FF2B5EF4-FFF2-40B4-BE49-F238E27FC236}">
              <a16:creationId xmlns:a16="http://schemas.microsoft.com/office/drawing/2014/main" id="{B5139CAA-226A-42F9-ADE3-8403662F97DF}"/>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8" name="テキスト ボックス 397">
          <a:extLst>
            <a:ext uri="{FF2B5EF4-FFF2-40B4-BE49-F238E27FC236}">
              <a16:creationId xmlns:a16="http://schemas.microsoft.com/office/drawing/2014/main" id="{A3590364-35C6-4CFE-84C5-43C4606127E2}"/>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9" name="直線コネクタ 398">
          <a:extLst>
            <a:ext uri="{FF2B5EF4-FFF2-40B4-BE49-F238E27FC236}">
              <a16:creationId xmlns:a16="http://schemas.microsoft.com/office/drawing/2014/main" id="{47F9018E-1BEB-4977-B554-B68AA01FEDEB}"/>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0" name="テキスト ボックス 399">
          <a:extLst>
            <a:ext uri="{FF2B5EF4-FFF2-40B4-BE49-F238E27FC236}">
              <a16:creationId xmlns:a16="http://schemas.microsoft.com/office/drawing/2014/main" id="{E3D6C66B-3CD5-4888-9EBE-260918C76181}"/>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1" name="直線コネクタ 400">
          <a:extLst>
            <a:ext uri="{FF2B5EF4-FFF2-40B4-BE49-F238E27FC236}">
              <a16:creationId xmlns:a16="http://schemas.microsoft.com/office/drawing/2014/main" id="{F2690B36-9FA2-487A-A503-A2A01EC719B2}"/>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2" name="【市民会館】&#10;有形固定資産減価償却率グラフ枠">
          <a:extLst>
            <a:ext uri="{FF2B5EF4-FFF2-40B4-BE49-F238E27FC236}">
              <a16:creationId xmlns:a16="http://schemas.microsoft.com/office/drawing/2014/main" id="{5D81DFE7-0F06-4B85-A371-DC8702F2A567}"/>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141514</xdr:rowOff>
    </xdr:from>
    <xdr:to>
      <xdr:col>24</xdr:col>
      <xdr:colOff>62865</xdr:colOff>
      <xdr:row>109</xdr:row>
      <xdr:rowOff>23949</xdr:rowOff>
    </xdr:to>
    <xdr:cxnSp macro="">
      <xdr:nvCxnSpPr>
        <xdr:cNvPr id="403" name="直線コネクタ 402">
          <a:extLst>
            <a:ext uri="{FF2B5EF4-FFF2-40B4-BE49-F238E27FC236}">
              <a16:creationId xmlns:a16="http://schemas.microsoft.com/office/drawing/2014/main" id="{2594FCD2-F629-46D4-8225-317D40300F98}"/>
            </a:ext>
          </a:extLst>
        </xdr:cNvPr>
        <xdr:cNvCxnSpPr/>
      </xdr:nvCxnSpPr>
      <xdr:spPr>
        <a:xfrm flipV="1">
          <a:off x="4634865" y="17286514"/>
          <a:ext cx="0" cy="1425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27776</xdr:rowOff>
    </xdr:from>
    <xdr:ext cx="405111" cy="259045"/>
    <xdr:sp macro="" textlink="">
      <xdr:nvSpPr>
        <xdr:cNvPr id="404" name="【市民会館】&#10;有形固定資産減価償却率最小値テキスト">
          <a:extLst>
            <a:ext uri="{FF2B5EF4-FFF2-40B4-BE49-F238E27FC236}">
              <a16:creationId xmlns:a16="http://schemas.microsoft.com/office/drawing/2014/main" id="{F59E7414-5507-4213-A1B9-D5287B856196}"/>
            </a:ext>
          </a:extLst>
        </xdr:cNvPr>
        <xdr:cNvSpPr txBox="1"/>
      </xdr:nvSpPr>
      <xdr:spPr>
        <a:xfrm>
          <a:off x="4673600" y="187158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23949</xdr:rowOff>
    </xdr:from>
    <xdr:to>
      <xdr:col>24</xdr:col>
      <xdr:colOff>152400</xdr:colOff>
      <xdr:row>109</xdr:row>
      <xdr:rowOff>23949</xdr:rowOff>
    </xdr:to>
    <xdr:cxnSp macro="">
      <xdr:nvCxnSpPr>
        <xdr:cNvPr id="405" name="直線コネクタ 404">
          <a:extLst>
            <a:ext uri="{FF2B5EF4-FFF2-40B4-BE49-F238E27FC236}">
              <a16:creationId xmlns:a16="http://schemas.microsoft.com/office/drawing/2014/main" id="{8C958B19-C15C-4BDA-B2A3-94FF07A4B6F9}"/>
            </a:ext>
          </a:extLst>
        </xdr:cNvPr>
        <xdr:cNvCxnSpPr/>
      </xdr:nvCxnSpPr>
      <xdr:spPr>
        <a:xfrm>
          <a:off x="4546600" y="18711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88191</xdr:rowOff>
    </xdr:from>
    <xdr:ext cx="405111" cy="259045"/>
    <xdr:sp macro="" textlink="">
      <xdr:nvSpPr>
        <xdr:cNvPr id="406" name="【市民会館】&#10;有形固定資産減価償却率最大値テキスト">
          <a:extLst>
            <a:ext uri="{FF2B5EF4-FFF2-40B4-BE49-F238E27FC236}">
              <a16:creationId xmlns:a16="http://schemas.microsoft.com/office/drawing/2014/main" id="{B70CC84F-7A0F-4505-8106-EFBC56B605F8}"/>
            </a:ext>
          </a:extLst>
        </xdr:cNvPr>
        <xdr:cNvSpPr txBox="1"/>
      </xdr:nvSpPr>
      <xdr:spPr>
        <a:xfrm>
          <a:off x="4673600" y="17061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141514</xdr:rowOff>
    </xdr:from>
    <xdr:to>
      <xdr:col>24</xdr:col>
      <xdr:colOff>152400</xdr:colOff>
      <xdr:row>100</xdr:row>
      <xdr:rowOff>141514</xdr:rowOff>
    </xdr:to>
    <xdr:cxnSp macro="">
      <xdr:nvCxnSpPr>
        <xdr:cNvPr id="407" name="直線コネクタ 406">
          <a:extLst>
            <a:ext uri="{FF2B5EF4-FFF2-40B4-BE49-F238E27FC236}">
              <a16:creationId xmlns:a16="http://schemas.microsoft.com/office/drawing/2014/main" id="{D1E5C440-D1CE-4DF3-AFEF-462B512B8B4D}"/>
            </a:ext>
          </a:extLst>
        </xdr:cNvPr>
        <xdr:cNvCxnSpPr/>
      </xdr:nvCxnSpPr>
      <xdr:spPr>
        <a:xfrm>
          <a:off x="4546600" y="17286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41383</xdr:rowOff>
    </xdr:from>
    <xdr:ext cx="405111" cy="259045"/>
    <xdr:sp macro="" textlink="">
      <xdr:nvSpPr>
        <xdr:cNvPr id="408" name="【市民会館】&#10;有形固定資産減価償却率平均値テキスト">
          <a:extLst>
            <a:ext uri="{FF2B5EF4-FFF2-40B4-BE49-F238E27FC236}">
              <a16:creationId xmlns:a16="http://schemas.microsoft.com/office/drawing/2014/main" id="{FFD9C031-1E75-4949-9345-A3B046962FD0}"/>
            </a:ext>
          </a:extLst>
        </xdr:cNvPr>
        <xdr:cNvSpPr txBox="1"/>
      </xdr:nvSpPr>
      <xdr:spPr>
        <a:xfrm>
          <a:off x="4673600" y="178721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62956</xdr:rowOff>
    </xdr:from>
    <xdr:to>
      <xdr:col>24</xdr:col>
      <xdr:colOff>114300</xdr:colOff>
      <xdr:row>104</xdr:row>
      <xdr:rowOff>164556</xdr:rowOff>
    </xdr:to>
    <xdr:sp macro="" textlink="">
      <xdr:nvSpPr>
        <xdr:cNvPr id="409" name="フローチャート: 判断 408">
          <a:extLst>
            <a:ext uri="{FF2B5EF4-FFF2-40B4-BE49-F238E27FC236}">
              <a16:creationId xmlns:a16="http://schemas.microsoft.com/office/drawing/2014/main" id="{38B5E9B0-A48C-456E-B522-200A26032645}"/>
            </a:ext>
          </a:extLst>
        </xdr:cNvPr>
        <xdr:cNvSpPr/>
      </xdr:nvSpPr>
      <xdr:spPr>
        <a:xfrm>
          <a:off x="4584700" y="17893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48261</xdr:rowOff>
    </xdr:from>
    <xdr:to>
      <xdr:col>20</xdr:col>
      <xdr:colOff>38100</xdr:colOff>
      <xdr:row>104</xdr:row>
      <xdr:rowOff>149861</xdr:rowOff>
    </xdr:to>
    <xdr:sp macro="" textlink="">
      <xdr:nvSpPr>
        <xdr:cNvPr id="410" name="フローチャート: 判断 409">
          <a:extLst>
            <a:ext uri="{FF2B5EF4-FFF2-40B4-BE49-F238E27FC236}">
              <a16:creationId xmlns:a16="http://schemas.microsoft.com/office/drawing/2014/main" id="{CE1BC2AA-79BD-4918-B99C-417E1A32CA45}"/>
            </a:ext>
          </a:extLst>
        </xdr:cNvPr>
        <xdr:cNvSpPr/>
      </xdr:nvSpPr>
      <xdr:spPr>
        <a:xfrm>
          <a:off x="3746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36830</xdr:rowOff>
    </xdr:from>
    <xdr:to>
      <xdr:col>15</xdr:col>
      <xdr:colOff>101600</xdr:colOff>
      <xdr:row>104</xdr:row>
      <xdr:rowOff>138430</xdr:rowOff>
    </xdr:to>
    <xdr:sp macro="" textlink="">
      <xdr:nvSpPr>
        <xdr:cNvPr id="411" name="フローチャート: 判断 410">
          <a:extLst>
            <a:ext uri="{FF2B5EF4-FFF2-40B4-BE49-F238E27FC236}">
              <a16:creationId xmlns:a16="http://schemas.microsoft.com/office/drawing/2014/main" id="{643D147F-6533-484F-A4E4-FD626FC3F2DF}"/>
            </a:ext>
          </a:extLst>
        </xdr:cNvPr>
        <xdr:cNvSpPr/>
      </xdr:nvSpPr>
      <xdr:spPr>
        <a:xfrm>
          <a:off x="2857500" y="1786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15602</xdr:rowOff>
    </xdr:from>
    <xdr:to>
      <xdr:col>10</xdr:col>
      <xdr:colOff>165100</xdr:colOff>
      <xdr:row>104</xdr:row>
      <xdr:rowOff>117202</xdr:rowOff>
    </xdr:to>
    <xdr:sp macro="" textlink="">
      <xdr:nvSpPr>
        <xdr:cNvPr id="412" name="フローチャート: 判断 411">
          <a:extLst>
            <a:ext uri="{FF2B5EF4-FFF2-40B4-BE49-F238E27FC236}">
              <a16:creationId xmlns:a16="http://schemas.microsoft.com/office/drawing/2014/main" id="{1585CEB6-B7B3-49A5-8BDD-E24E0E3D2BAE}"/>
            </a:ext>
          </a:extLst>
        </xdr:cNvPr>
        <xdr:cNvSpPr/>
      </xdr:nvSpPr>
      <xdr:spPr>
        <a:xfrm>
          <a:off x="1968500" y="17846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30299</xdr:rowOff>
    </xdr:from>
    <xdr:to>
      <xdr:col>6</xdr:col>
      <xdr:colOff>38100</xdr:colOff>
      <xdr:row>104</xdr:row>
      <xdr:rowOff>131899</xdr:rowOff>
    </xdr:to>
    <xdr:sp macro="" textlink="">
      <xdr:nvSpPr>
        <xdr:cNvPr id="413" name="フローチャート: 判断 412">
          <a:extLst>
            <a:ext uri="{FF2B5EF4-FFF2-40B4-BE49-F238E27FC236}">
              <a16:creationId xmlns:a16="http://schemas.microsoft.com/office/drawing/2014/main" id="{8F0F9473-6916-4F3B-A53E-816A0C97BC27}"/>
            </a:ext>
          </a:extLst>
        </xdr:cNvPr>
        <xdr:cNvSpPr/>
      </xdr:nvSpPr>
      <xdr:spPr>
        <a:xfrm>
          <a:off x="1079500" y="17861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A64D64CF-A114-44C7-BDBD-80DEF2153FE1}"/>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F26BC138-BF00-4F8D-81E9-E18AA98AC099}"/>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5B5DD3B4-DDC1-412D-9C42-327937C60B63}"/>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23241FB9-17EA-4BA4-9A8D-2296CA5AC7BC}"/>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8FBDADFE-E567-4C5F-AEE8-80B7A89395C2}"/>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7438</xdr:rowOff>
    </xdr:from>
    <xdr:to>
      <xdr:col>24</xdr:col>
      <xdr:colOff>114300</xdr:colOff>
      <xdr:row>104</xdr:row>
      <xdr:rowOff>109038</xdr:rowOff>
    </xdr:to>
    <xdr:sp macro="" textlink="">
      <xdr:nvSpPr>
        <xdr:cNvPr id="419" name="楕円 418">
          <a:extLst>
            <a:ext uri="{FF2B5EF4-FFF2-40B4-BE49-F238E27FC236}">
              <a16:creationId xmlns:a16="http://schemas.microsoft.com/office/drawing/2014/main" id="{881A6095-F7A8-469D-9CF7-BB7464AD92B0}"/>
            </a:ext>
          </a:extLst>
        </xdr:cNvPr>
        <xdr:cNvSpPr/>
      </xdr:nvSpPr>
      <xdr:spPr>
        <a:xfrm>
          <a:off x="4584700" y="1783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30315</xdr:rowOff>
    </xdr:from>
    <xdr:ext cx="405111" cy="259045"/>
    <xdr:sp macro="" textlink="">
      <xdr:nvSpPr>
        <xdr:cNvPr id="420" name="【市民会館】&#10;有形固定資産減価償却率該当値テキスト">
          <a:extLst>
            <a:ext uri="{FF2B5EF4-FFF2-40B4-BE49-F238E27FC236}">
              <a16:creationId xmlns:a16="http://schemas.microsoft.com/office/drawing/2014/main" id="{C0FA86E4-3807-458C-82B4-D1EDD948B2E6}"/>
            </a:ext>
          </a:extLst>
        </xdr:cNvPr>
        <xdr:cNvSpPr txBox="1"/>
      </xdr:nvSpPr>
      <xdr:spPr>
        <a:xfrm>
          <a:off x="4673600" y="176896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156029</xdr:rowOff>
    </xdr:from>
    <xdr:to>
      <xdr:col>20</xdr:col>
      <xdr:colOff>38100</xdr:colOff>
      <xdr:row>104</xdr:row>
      <xdr:rowOff>86179</xdr:rowOff>
    </xdr:to>
    <xdr:sp macro="" textlink="">
      <xdr:nvSpPr>
        <xdr:cNvPr id="421" name="楕円 420">
          <a:extLst>
            <a:ext uri="{FF2B5EF4-FFF2-40B4-BE49-F238E27FC236}">
              <a16:creationId xmlns:a16="http://schemas.microsoft.com/office/drawing/2014/main" id="{9B216762-03A2-4121-9AE6-B2DBE8989824}"/>
            </a:ext>
          </a:extLst>
        </xdr:cNvPr>
        <xdr:cNvSpPr/>
      </xdr:nvSpPr>
      <xdr:spPr>
        <a:xfrm>
          <a:off x="3746500" y="17815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35379</xdr:rowOff>
    </xdr:from>
    <xdr:to>
      <xdr:col>24</xdr:col>
      <xdr:colOff>63500</xdr:colOff>
      <xdr:row>104</xdr:row>
      <xdr:rowOff>58238</xdr:rowOff>
    </xdr:to>
    <xdr:cxnSp macro="">
      <xdr:nvCxnSpPr>
        <xdr:cNvPr id="422" name="直線コネクタ 421">
          <a:extLst>
            <a:ext uri="{FF2B5EF4-FFF2-40B4-BE49-F238E27FC236}">
              <a16:creationId xmlns:a16="http://schemas.microsoft.com/office/drawing/2014/main" id="{E4D49AD2-258E-4921-8F12-271D868AEA0A}"/>
            </a:ext>
          </a:extLst>
        </xdr:cNvPr>
        <xdr:cNvCxnSpPr/>
      </xdr:nvCxnSpPr>
      <xdr:spPr>
        <a:xfrm>
          <a:off x="3797300" y="17866179"/>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134801</xdr:rowOff>
    </xdr:from>
    <xdr:to>
      <xdr:col>15</xdr:col>
      <xdr:colOff>101600</xdr:colOff>
      <xdr:row>104</xdr:row>
      <xdr:rowOff>64951</xdr:rowOff>
    </xdr:to>
    <xdr:sp macro="" textlink="">
      <xdr:nvSpPr>
        <xdr:cNvPr id="423" name="楕円 422">
          <a:extLst>
            <a:ext uri="{FF2B5EF4-FFF2-40B4-BE49-F238E27FC236}">
              <a16:creationId xmlns:a16="http://schemas.microsoft.com/office/drawing/2014/main" id="{A435F01A-FA6E-4033-82D4-BD1A67755BA2}"/>
            </a:ext>
          </a:extLst>
        </xdr:cNvPr>
        <xdr:cNvSpPr/>
      </xdr:nvSpPr>
      <xdr:spPr>
        <a:xfrm>
          <a:off x="2857500" y="17794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14151</xdr:rowOff>
    </xdr:from>
    <xdr:to>
      <xdr:col>19</xdr:col>
      <xdr:colOff>177800</xdr:colOff>
      <xdr:row>104</xdr:row>
      <xdr:rowOff>35379</xdr:rowOff>
    </xdr:to>
    <xdr:cxnSp macro="">
      <xdr:nvCxnSpPr>
        <xdr:cNvPr id="424" name="直線コネクタ 423">
          <a:extLst>
            <a:ext uri="{FF2B5EF4-FFF2-40B4-BE49-F238E27FC236}">
              <a16:creationId xmlns:a16="http://schemas.microsoft.com/office/drawing/2014/main" id="{C081D2A7-5C72-4785-B40F-CC97DC6CCD9E}"/>
            </a:ext>
          </a:extLst>
        </xdr:cNvPr>
        <xdr:cNvCxnSpPr/>
      </xdr:nvCxnSpPr>
      <xdr:spPr>
        <a:xfrm>
          <a:off x="2908300" y="17844951"/>
          <a:ext cx="88900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67855</xdr:rowOff>
    </xdr:from>
    <xdr:to>
      <xdr:col>10</xdr:col>
      <xdr:colOff>165100</xdr:colOff>
      <xdr:row>103</xdr:row>
      <xdr:rowOff>169455</xdr:rowOff>
    </xdr:to>
    <xdr:sp macro="" textlink="">
      <xdr:nvSpPr>
        <xdr:cNvPr id="425" name="楕円 424">
          <a:extLst>
            <a:ext uri="{FF2B5EF4-FFF2-40B4-BE49-F238E27FC236}">
              <a16:creationId xmlns:a16="http://schemas.microsoft.com/office/drawing/2014/main" id="{5162D93F-55C0-4F97-A907-900CFC088FC3}"/>
            </a:ext>
          </a:extLst>
        </xdr:cNvPr>
        <xdr:cNvSpPr/>
      </xdr:nvSpPr>
      <xdr:spPr>
        <a:xfrm>
          <a:off x="1968500" y="17727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118655</xdr:rowOff>
    </xdr:from>
    <xdr:to>
      <xdr:col>15</xdr:col>
      <xdr:colOff>50800</xdr:colOff>
      <xdr:row>104</xdr:row>
      <xdr:rowOff>14151</xdr:rowOff>
    </xdr:to>
    <xdr:cxnSp macro="">
      <xdr:nvCxnSpPr>
        <xdr:cNvPr id="426" name="直線コネクタ 425">
          <a:extLst>
            <a:ext uri="{FF2B5EF4-FFF2-40B4-BE49-F238E27FC236}">
              <a16:creationId xmlns:a16="http://schemas.microsoft.com/office/drawing/2014/main" id="{0DD8697D-91EC-42CE-B326-8990BB8E071E}"/>
            </a:ext>
          </a:extLst>
        </xdr:cNvPr>
        <xdr:cNvCxnSpPr/>
      </xdr:nvCxnSpPr>
      <xdr:spPr>
        <a:xfrm>
          <a:off x="2019300" y="17778005"/>
          <a:ext cx="889000" cy="66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67855</xdr:rowOff>
    </xdr:from>
    <xdr:to>
      <xdr:col>6</xdr:col>
      <xdr:colOff>38100</xdr:colOff>
      <xdr:row>103</xdr:row>
      <xdr:rowOff>169455</xdr:rowOff>
    </xdr:to>
    <xdr:sp macro="" textlink="">
      <xdr:nvSpPr>
        <xdr:cNvPr id="427" name="楕円 426">
          <a:extLst>
            <a:ext uri="{FF2B5EF4-FFF2-40B4-BE49-F238E27FC236}">
              <a16:creationId xmlns:a16="http://schemas.microsoft.com/office/drawing/2014/main" id="{80B1E5F3-6C17-4521-B826-7CFCA3715C78}"/>
            </a:ext>
          </a:extLst>
        </xdr:cNvPr>
        <xdr:cNvSpPr/>
      </xdr:nvSpPr>
      <xdr:spPr>
        <a:xfrm>
          <a:off x="1079500" y="17727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118655</xdr:rowOff>
    </xdr:from>
    <xdr:to>
      <xdr:col>10</xdr:col>
      <xdr:colOff>114300</xdr:colOff>
      <xdr:row>103</xdr:row>
      <xdr:rowOff>118655</xdr:rowOff>
    </xdr:to>
    <xdr:cxnSp macro="">
      <xdr:nvCxnSpPr>
        <xdr:cNvPr id="428" name="直線コネクタ 427">
          <a:extLst>
            <a:ext uri="{FF2B5EF4-FFF2-40B4-BE49-F238E27FC236}">
              <a16:creationId xmlns:a16="http://schemas.microsoft.com/office/drawing/2014/main" id="{8B8415B3-8F26-4A72-A710-8ADF9ADEE42E}"/>
            </a:ext>
          </a:extLst>
        </xdr:cNvPr>
        <xdr:cNvCxnSpPr/>
      </xdr:nvCxnSpPr>
      <xdr:spPr>
        <a:xfrm>
          <a:off x="1130300" y="1777800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140988</xdr:rowOff>
    </xdr:from>
    <xdr:ext cx="405111" cy="259045"/>
    <xdr:sp macro="" textlink="">
      <xdr:nvSpPr>
        <xdr:cNvPr id="429" name="n_1aveValue【市民会館】&#10;有形固定資産減価償却率">
          <a:extLst>
            <a:ext uri="{FF2B5EF4-FFF2-40B4-BE49-F238E27FC236}">
              <a16:creationId xmlns:a16="http://schemas.microsoft.com/office/drawing/2014/main" id="{F9AE5EC9-56FA-42D6-9C35-90C16B18D34D}"/>
            </a:ext>
          </a:extLst>
        </xdr:cNvPr>
        <xdr:cNvSpPr txBox="1"/>
      </xdr:nvSpPr>
      <xdr:spPr>
        <a:xfrm>
          <a:off x="3582044" y="17971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129557</xdr:rowOff>
    </xdr:from>
    <xdr:ext cx="405111" cy="259045"/>
    <xdr:sp macro="" textlink="">
      <xdr:nvSpPr>
        <xdr:cNvPr id="430" name="n_2aveValue【市民会館】&#10;有形固定資産減価償却率">
          <a:extLst>
            <a:ext uri="{FF2B5EF4-FFF2-40B4-BE49-F238E27FC236}">
              <a16:creationId xmlns:a16="http://schemas.microsoft.com/office/drawing/2014/main" id="{28DD9C7E-C414-4699-A0FE-E6C2FF83EF5B}"/>
            </a:ext>
          </a:extLst>
        </xdr:cNvPr>
        <xdr:cNvSpPr txBox="1"/>
      </xdr:nvSpPr>
      <xdr:spPr>
        <a:xfrm>
          <a:off x="2705744" y="1796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108329</xdr:rowOff>
    </xdr:from>
    <xdr:ext cx="405111" cy="259045"/>
    <xdr:sp macro="" textlink="">
      <xdr:nvSpPr>
        <xdr:cNvPr id="431" name="n_3aveValue【市民会館】&#10;有形固定資産減価償却率">
          <a:extLst>
            <a:ext uri="{FF2B5EF4-FFF2-40B4-BE49-F238E27FC236}">
              <a16:creationId xmlns:a16="http://schemas.microsoft.com/office/drawing/2014/main" id="{45E5BBAB-9E8E-4CC1-BEB8-2AE3F3DC1C78}"/>
            </a:ext>
          </a:extLst>
        </xdr:cNvPr>
        <xdr:cNvSpPr txBox="1"/>
      </xdr:nvSpPr>
      <xdr:spPr>
        <a:xfrm>
          <a:off x="1816744" y="17939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123026</xdr:rowOff>
    </xdr:from>
    <xdr:ext cx="405111" cy="259045"/>
    <xdr:sp macro="" textlink="">
      <xdr:nvSpPr>
        <xdr:cNvPr id="432" name="n_4aveValue【市民会館】&#10;有形固定資産減価償却率">
          <a:extLst>
            <a:ext uri="{FF2B5EF4-FFF2-40B4-BE49-F238E27FC236}">
              <a16:creationId xmlns:a16="http://schemas.microsoft.com/office/drawing/2014/main" id="{E6D542B5-464B-4705-820E-8240AA19171D}"/>
            </a:ext>
          </a:extLst>
        </xdr:cNvPr>
        <xdr:cNvSpPr txBox="1"/>
      </xdr:nvSpPr>
      <xdr:spPr>
        <a:xfrm>
          <a:off x="927744" y="179538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102706</xdr:rowOff>
    </xdr:from>
    <xdr:ext cx="405111" cy="259045"/>
    <xdr:sp macro="" textlink="">
      <xdr:nvSpPr>
        <xdr:cNvPr id="433" name="n_1mainValue【市民会館】&#10;有形固定資産減価償却率">
          <a:extLst>
            <a:ext uri="{FF2B5EF4-FFF2-40B4-BE49-F238E27FC236}">
              <a16:creationId xmlns:a16="http://schemas.microsoft.com/office/drawing/2014/main" id="{C442886C-452B-4285-B500-CE2C09C4247F}"/>
            </a:ext>
          </a:extLst>
        </xdr:cNvPr>
        <xdr:cNvSpPr txBox="1"/>
      </xdr:nvSpPr>
      <xdr:spPr>
        <a:xfrm>
          <a:off x="3582044" y="175906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81478</xdr:rowOff>
    </xdr:from>
    <xdr:ext cx="405111" cy="259045"/>
    <xdr:sp macro="" textlink="">
      <xdr:nvSpPr>
        <xdr:cNvPr id="434" name="n_2mainValue【市民会館】&#10;有形固定資産減価償却率">
          <a:extLst>
            <a:ext uri="{FF2B5EF4-FFF2-40B4-BE49-F238E27FC236}">
              <a16:creationId xmlns:a16="http://schemas.microsoft.com/office/drawing/2014/main" id="{F032F86C-5A38-4BF6-89F1-9DD498BBA514}"/>
            </a:ext>
          </a:extLst>
        </xdr:cNvPr>
        <xdr:cNvSpPr txBox="1"/>
      </xdr:nvSpPr>
      <xdr:spPr>
        <a:xfrm>
          <a:off x="2705744" y="17569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14532</xdr:rowOff>
    </xdr:from>
    <xdr:ext cx="405111" cy="259045"/>
    <xdr:sp macro="" textlink="">
      <xdr:nvSpPr>
        <xdr:cNvPr id="435" name="n_3mainValue【市民会館】&#10;有形固定資産減価償却率">
          <a:extLst>
            <a:ext uri="{FF2B5EF4-FFF2-40B4-BE49-F238E27FC236}">
              <a16:creationId xmlns:a16="http://schemas.microsoft.com/office/drawing/2014/main" id="{01076212-6FC2-420A-9EB9-6AD11AA3EF5A}"/>
            </a:ext>
          </a:extLst>
        </xdr:cNvPr>
        <xdr:cNvSpPr txBox="1"/>
      </xdr:nvSpPr>
      <xdr:spPr>
        <a:xfrm>
          <a:off x="1816744" y="17502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14532</xdr:rowOff>
    </xdr:from>
    <xdr:ext cx="405111" cy="259045"/>
    <xdr:sp macro="" textlink="">
      <xdr:nvSpPr>
        <xdr:cNvPr id="436" name="n_4mainValue【市民会館】&#10;有形固定資産減価償却率">
          <a:extLst>
            <a:ext uri="{FF2B5EF4-FFF2-40B4-BE49-F238E27FC236}">
              <a16:creationId xmlns:a16="http://schemas.microsoft.com/office/drawing/2014/main" id="{896CE33E-0508-4E9B-992E-688CBECFCF3C}"/>
            </a:ext>
          </a:extLst>
        </xdr:cNvPr>
        <xdr:cNvSpPr txBox="1"/>
      </xdr:nvSpPr>
      <xdr:spPr>
        <a:xfrm>
          <a:off x="927744" y="17502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7" name="正方形/長方形 436">
          <a:extLst>
            <a:ext uri="{FF2B5EF4-FFF2-40B4-BE49-F238E27FC236}">
              <a16:creationId xmlns:a16="http://schemas.microsoft.com/office/drawing/2014/main" id="{8D6405FA-EAFD-47E9-BD29-9ADEFEA8D596}"/>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8" name="正方形/長方形 437">
          <a:extLst>
            <a:ext uri="{FF2B5EF4-FFF2-40B4-BE49-F238E27FC236}">
              <a16:creationId xmlns:a16="http://schemas.microsoft.com/office/drawing/2014/main" id="{3280B00D-0F30-432C-A1B4-D3715CD4DEC2}"/>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9" name="正方形/長方形 438">
          <a:extLst>
            <a:ext uri="{FF2B5EF4-FFF2-40B4-BE49-F238E27FC236}">
              <a16:creationId xmlns:a16="http://schemas.microsoft.com/office/drawing/2014/main" id="{BDCD37F3-CE58-4A88-9872-C74B81DC37AB}"/>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0" name="正方形/長方形 439">
          <a:extLst>
            <a:ext uri="{FF2B5EF4-FFF2-40B4-BE49-F238E27FC236}">
              <a16:creationId xmlns:a16="http://schemas.microsoft.com/office/drawing/2014/main" id="{EAACB497-6E87-45EF-A673-2FF38451E3A2}"/>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1" name="正方形/長方形 440">
          <a:extLst>
            <a:ext uri="{FF2B5EF4-FFF2-40B4-BE49-F238E27FC236}">
              <a16:creationId xmlns:a16="http://schemas.microsoft.com/office/drawing/2014/main" id="{CB5EC0AA-DB4C-4101-9E34-31971EAF4EB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2" name="正方形/長方形 441">
          <a:extLst>
            <a:ext uri="{FF2B5EF4-FFF2-40B4-BE49-F238E27FC236}">
              <a16:creationId xmlns:a16="http://schemas.microsoft.com/office/drawing/2014/main" id="{F9DDBA33-A02F-4D14-8518-4FEAD5FD8029}"/>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3" name="正方形/長方形 442">
          <a:extLst>
            <a:ext uri="{FF2B5EF4-FFF2-40B4-BE49-F238E27FC236}">
              <a16:creationId xmlns:a16="http://schemas.microsoft.com/office/drawing/2014/main" id="{02F0F099-EFD9-4B38-97E9-307668533965}"/>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4" name="正方形/長方形 443">
          <a:extLst>
            <a:ext uri="{FF2B5EF4-FFF2-40B4-BE49-F238E27FC236}">
              <a16:creationId xmlns:a16="http://schemas.microsoft.com/office/drawing/2014/main" id="{74D5B1D1-DAF5-4D3A-B4DB-B9701EE177F7}"/>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5" name="テキスト ボックス 444">
          <a:extLst>
            <a:ext uri="{FF2B5EF4-FFF2-40B4-BE49-F238E27FC236}">
              <a16:creationId xmlns:a16="http://schemas.microsoft.com/office/drawing/2014/main" id="{FE18D538-848B-4C7F-9CA3-96DEDC48D7F4}"/>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6" name="直線コネクタ 445">
          <a:extLst>
            <a:ext uri="{FF2B5EF4-FFF2-40B4-BE49-F238E27FC236}">
              <a16:creationId xmlns:a16="http://schemas.microsoft.com/office/drawing/2014/main" id="{ABABC9A5-BB90-4B3A-8754-37DDE5F871CD}"/>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447" name="直線コネクタ 446">
          <a:extLst>
            <a:ext uri="{FF2B5EF4-FFF2-40B4-BE49-F238E27FC236}">
              <a16:creationId xmlns:a16="http://schemas.microsoft.com/office/drawing/2014/main" id="{94663BC4-E944-4FBD-A8F4-6BDA54723E38}"/>
            </a:ext>
          </a:extLst>
        </xdr:cNvPr>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448" name="テキスト ボックス 447">
          <a:extLst>
            <a:ext uri="{FF2B5EF4-FFF2-40B4-BE49-F238E27FC236}">
              <a16:creationId xmlns:a16="http://schemas.microsoft.com/office/drawing/2014/main" id="{CC898083-9B89-4E59-9475-17616D57E722}"/>
            </a:ext>
          </a:extLst>
        </xdr:cNvPr>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449" name="直線コネクタ 448">
          <a:extLst>
            <a:ext uri="{FF2B5EF4-FFF2-40B4-BE49-F238E27FC236}">
              <a16:creationId xmlns:a16="http://schemas.microsoft.com/office/drawing/2014/main" id="{5101595F-8FD4-4E8D-BD05-5D0525FDF08C}"/>
            </a:ext>
          </a:extLst>
        </xdr:cNvPr>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450" name="テキスト ボックス 449">
          <a:extLst>
            <a:ext uri="{FF2B5EF4-FFF2-40B4-BE49-F238E27FC236}">
              <a16:creationId xmlns:a16="http://schemas.microsoft.com/office/drawing/2014/main" id="{401A0C61-B7F5-4F88-92EF-867032B017E4}"/>
            </a:ext>
          </a:extLst>
        </xdr:cNvPr>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451" name="直線コネクタ 450">
          <a:extLst>
            <a:ext uri="{FF2B5EF4-FFF2-40B4-BE49-F238E27FC236}">
              <a16:creationId xmlns:a16="http://schemas.microsoft.com/office/drawing/2014/main" id="{56302D99-DF81-43F7-B584-BF600FF09326}"/>
            </a:ext>
          </a:extLst>
        </xdr:cNvPr>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452" name="テキスト ボックス 451">
          <a:extLst>
            <a:ext uri="{FF2B5EF4-FFF2-40B4-BE49-F238E27FC236}">
              <a16:creationId xmlns:a16="http://schemas.microsoft.com/office/drawing/2014/main" id="{6C78081B-02B7-4998-9195-78AF7F2F93F2}"/>
            </a:ext>
          </a:extLst>
        </xdr:cNvPr>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453" name="直線コネクタ 452">
          <a:extLst>
            <a:ext uri="{FF2B5EF4-FFF2-40B4-BE49-F238E27FC236}">
              <a16:creationId xmlns:a16="http://schemas.microsoft.com/office/drawing/2014/main" id="{9EE5B5E7-CE3F-4044-AFE7-C7C61F0CF7AE}"/>
            </a:ext>
          </a:extLst>
        </xdr:cNvPr>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454" name="テキスト ボックス 453">
          <a:extLst>
            <a:ext uri="{FF2B5EF4-FFF2-40B4-BE49-F238E27FC236}">
              <a16:creationId xmlns:a16="http://schemas.microsoft.com/office/drawing/2014/main" id="{C9978EB8-6145-41FF-9C75-8EDB4BF1054A}"/>
            </a:ext>
          </a:extLst>
        </xdr:cNvPr>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455" name="直線コネクタ 454">
          <a:extLst>
            <a:ext uri="{FF2B5EF4-FFF2-40B4-BE49-F238E27FC236}">
              <a16:creationId xmlns:a16="http://schemas.microsoft.com/office/drawing/2014/main" id="{52EE1735-AC01-415C-B334-B9EB0F8CF3AB}"/>
            </a:ext>
          </a:extLst>
        </xdr:cNvPr>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456" name="テキスト ボックス 455">
          <a:extLst>
            <a:ext uri="{FF2B5EF4-FFF2-40B4-BE49-F238E27FC236}">
              <a16:creationId xmlns:a16="http://schemas.microsoft.com/office/drawing/2014/main" id="{ACA4DAAA-0596-4289-8D5E-6992364FB043}"/>
            </a:ext>
          </a:extLst>
        </xdr:cNvPr>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457" name="直線コネクタ 456">
          <a:extLst>
            <a:ext uri="{FF2B5EF4-FFF2-40B4-BE49-F238E27FC236}">
              <a16:creationId xmlns:a16="http://schemas.microsoft.com/office/drawing/2014/main" id="{DF429B00-5AF6-495B-AF46-B24EFF9D7A19}"/>
            </a:ext>
          </a:extLst>
        </xdr:cNvPr>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458" name="テキスト ボックス 457">
          <a:extLst>
            <a:ext uri="{FF2B5EF4-FFF2-40B4-BE49-F238E27FC236}">
              <a16:creationId xmlns:a16="http://schemas.microsoft.com/office/drawing/2014/main" id="{A969BC25-132F-4DAD-95AD-0BECCEECB8BA}"/>
            </a:ext>
          </a:extLst>
        </xdr:cNvPr>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9" name="直線コネクタ 458">
          <a:extLst>
            <a:ext uri="{FF2B5EF4-FFF2-40B4-BE49-F238E27FC236}">
              <a16:creationId xmlns:a16="http://schemas.microsoft.com/office/drawing/2014/main" id="{2E705CE4-EB27-47AB-9A5B-EF1BB39C74F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60" name="テキスト ボックス 459">
          <a:extLst>
            <a:ext uri="{FF2B5EF4-FFF2-40B4-BE49-F238E27FC236}">
              <a16:creationId xmlns:a16="http://schemas.microsoft.com/office/drawing/2014/main" id="{A3E90A51-42BF-419B-A2DF-E350B82FDB0E}"/>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1" name="【市民会館】&#10;一人当たり面積グラフ枠">
          <a:extLst>
            <a:ext uri="{FF2B5EF4-FFF2-40B4-BE49-F238E27FC236}">
              <a16:creationId xmlns:a16="http://schemas.microsoft.com/office/drawing/2014/main" id="{0A4F7184-6686-43BD-AC94-281AE97B51AC}"/>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71301</xdr:rowOff>
    </xdr:from>
    <xdr:to>
      <xdr:col>54</xdr:col>
      <xdr:colOff>189865</xdr:colOff>
      <xdr:row>108</xdr:row>
      <xdr:rowOff>148045</xdr:rowOff>
    </xdr:to>
    <xdr:cxnSp macro="">
      <xdr:nvCxnSpPr>
        <xdr:cNvPr id="462" name="直線コネクタ 461">
          <a:extLst>
            <a:ext uri="{FF2B5EF4-FFF2-40B4-BE49-F238E27FC236}">
              <a16:creationId xmlns:a16="http://schemas.microsoft.com/office/drawing/2014/main" id="{03F3A965-B9BE-4B61-9A2F-A9AFD27CD4FA}"/>
            </a:ext>
          </a:extLst>
        </xdr:cNvPr>
        <xdr:cNvCxnSpPr/>
      </xdr:nvCxnSpPr>
      <xdr:spPr>
        <a:xfrm flipV="1">
          <a:off x="10476865" y="17044851"/>
          <a:ext cx="0" cy="16197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151872</xdr:rowOff>
    </xdr:from>
    <xdr:ext cx="469744" cy="259045"/>
    <xdr:sp macro="" textlink="">
      <xdr:nvSpPr>
        <xdr:cNvPr id="463" name="【市民会館】&#10;一人当たり面積最小値テキスト">
          <a:extLst>
            <a:ext uri="{FF2B5EF4-FFF2-40B4-BE49-F238E27FC236}">
              <a16:creationId xmlns:a16="http://schemas.microsoft.com/office/drawing/2014/main" id="{DCDCBC2B-976F-4F85-BD04-B3F444883FB8}"/>
            </a:ext>
          </a:extLst>
        </xdr:cNvPr>
        <xdr:cNvSpPr txBox="1"/>
      </xdr:nvSpPr>
      <xdr:spPr>
        <a:xfrm>
          <a:off x="10515600" y="18668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148045</xdr:rowOff>
    </xdr:from>
    <xdr:to>
      <xdr:col>55</xdr:col>
      <xdr:colOff>88900</xdr:colOff>
      <xdr:row>108</xdr:row>
      <xdr:rowOff>148045</xdr:rowOff>
    </xdr:to>
    <xdr:cxnSp macro="">
      <xdr:nvCxnSpPr>
        <xdr:cNvPr id="464" name="直線コネクタ 463">
          <a:extLst>
            <a:ext uri="{FF2B5EF4-FFF2-40B4-BE49-F238E27FC236}">
              <a16:creationId xmlns:a16="http://schemas.microsoft.com/office/drawing/2014/main" id="{5531288E-1921-420F-9FEF-C2621B989931}"/>
            </a:ext>
          </a:extLst>
        </xdr:cNvPr>
        <xdr:cNvCxnSpPr/>
      </xdr:nvCxnSpPr>
      <xdr:spPr>
        <a:xfrm>
          <a:off x="10388600" y="18664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17978</xdr:rowOff>
    </xdr:from>
    <xdr:ext cx="469744" cy="259045"/>
    <xdr:sp macro="" textlink="">
      <xdr:nvSpPr>
        <xdr:cNvPr id="465" name="【市民会館】&#10;一人当たり面積最大値テキスト">
          <a:extLst>
            <a:ext uri="{FF2B5EF4-FFF2-40B4-BE49-F238E27FC236}">
              <a16:creationId xmlns:a16="http://schemas.microsoft.com/office/drawing/2014/main" id="{E764418D-A53D-44B6-BDED-C17A86796C64}"/>
            </a:ext>
          </a:extLst>
        </xdr:cNvPr>
        <xdr:cNvSpPr txBox="1"/>
      </xdr:nvSpPr>
      <xdr:spPr>
        <a:xfrm>
          <a:off x="10515600" y="16820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71301</xdr:rowOff>
    </xdr:from>
    <xdr:to>
      <xdr:col>55</xdr:col>
      <xdr:colOff>88900</xdr:colOff>
      <xdr:row>99</xdr:row>
      <xdr:rowOff>71301</xdr:rowOff>
    </xdr:to>
    <xdr:cxnSp macro="">
      <xdr:nvCxnSpPr>
        <xdr:cNvPr id="466" name="直線コネクタ 465">
          <a:extLst>
            <a:ext uri="{FF2B5EF4-FFF2-40B4-BE49-F238E27FC236}">
              <a16:creationId xmlns:a16="http://schemas.microsoft.com/office/drawing/2014/main" id="{8ACF664B-9D6D-4736-A9DF-CC4E765A9E9A}"/>
            </a:ext>
          </a:extLst>
        </xdr:cNvPr>
        <xdr:cNvCxnSpPr/>
      </xdr:nvCxnSpPr>
      <xdr:spPr>
        <a:xfrm>
          <a:off x="10388600" y="17044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36484</xdr:rowOff>
    </xdr:from>
    <xdr:ext cx="469744" cy="259045"/>
    <xdr:sp macro="" textlink="">
      <xdr:nvSpPr>
        <xdr:cNvPr id="467" name="【市民会館】&#10;一人当たり面積平均値テキスト">
          <a:extLst>
            <a:ext uri="{FF2B5EF4-FFF2-40B4-BE49-F238E27FC236}">
              <a16:creationId xmlns:a16="http://schemas.microsoft.com/office/drawing/2014/main" id="{CA924EF7-AFD2-43AA-9BC5-BBB380D46B97}"/>
            </a:ext>
          </a:extLst>
        </xdr:cNvPr>
        <xdr:cNvSpPr txBox="1"/>
      </xdr:nvSpPr>
      <xdr:spPr>
        <a:xfrm>
          <a:off x="10515600" y="182101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58057</xdr:rowOff>
    </xdr:from>
    <xdr:to>
      <xdr:col>55</xdr:col>
      <xdr:colOff>50800</xdr:colOff>
      <xdr:row>106</xdr:row>
      <xdr:rowOff>159657</xdr:rowOff>
    </xdr:to>
    <xdr:sp macro="" textlink="">
      <xdr:nvSpPr>
        <xdr:cNvPr id="468" name="フローチャート: 判断 467">
          <a:extLst>
            <a:ext uri="{FF2B5EF4-FFF2-40B4-BE49-F238E27FC236}">
              <a16:creationId xmlns:a16="http://schemas.microsoft.com/office/drawing/2014/main" id="{58E1F9E0-936E-4DE3-AE6C-C2AFC86B8786}"/>
            </a:ext>
          </a:extLst>
        </xdr:cNvPr>
        <xdr:cNvSpPr/>
      </xdr:nvSpPr>
      <xdr:spPr>
        <a:xfrm>
          <a:off x="10426700" y="1823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41729</xdr:rowOff>
    </xdr:from>
    <xdr:to>
      <xdr:col>50</xdr:col>
      <xdr:colOff>165100</xdr:colOff>
      <xdr:row>106</xdr:row>
      <xdr:rowOff>143329</xdr:rowOff>
    </xdr:to>
    <xdr:sp macro="" textlink="">
      <xdr:nvSpPr>
        <xdr:cNvPr id="469" name="フローチャート: 判断 468">
          <a:extLst>
            <a:ext uri="{FF2B5EF4-FFF2-40B4-BE49-F238E27FC236}">
              <a16:creationId xmlns:a16="http://schemas.microsoft.com/office/drawing/2014/main" id="{FA67CFAE-C8B2-4EA6-AA44-48C26B92DAF5}"/>
            </a:ext>
          </a:extLst>
        </xdr:cNvPr>
        <xdr:cNvSpPr/>
      </xdr:nvSpPr>
      <xdr:spPr>
        <a:xfrm>
          <a:off x="9588500" y="18215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58057</xdr:rowOff>
    </xdr:from>
    <xdr:to>
      <xdr:col>46</xdr:col>
      <xdr:colOff>38100</xdr:colOff>
      <xdr:row>106</xdr:row>
      <xdr:rowOff>159657</xdr:rowOff>
    </xdr:to>
    <xdr:sp macro="" textlink="">
      <xdr:nvSpPr>
        <xdr:cNvPr id="470" name="フローチャート: 判断 469">
          <a:extLst>
            <a:ext uri="{FF2B5EF4-FFF2-40B4-BE49-F238E27FC236}">
              <a16:creationId xmlns:a16="http://schemas.microsoft.com/office/drawing/2014/main" id="{0C92030C-9ABB-483F-ABC5-1DA10B0A88CC}"/>
            </a:ext>
          </a:extLst>
        </xdr:cNvPr>
        <xdr:cNvSpPr/>
      </xdr:nvSpPr>
      <xdr:spPr>
        <a:xfrm>
          <a:off x="8699500" y="1823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51526</xdr:rowOff>
    </xdr:from>
    <xdr:to>
      <xdr:col>41</xdr:col>
      <xdr:colOff>101600</xdr:colOff>
      <xdr:row>106</xdr:row>
      <xdr:rowOff>153126</xdr:rowOff>
    </xdr:to>
    <xdr:sp macro="" textlink="">
      <xdr:nvSpPr>
        <xdr:cNvPr id="471" name="フローチャート: 判断 470">
          <a:extLst>
            <a:ext uri="{FF2B5EF4-FFF2-40B4-BE49-F238E27FC236}">
              <a16:creationId xmlns:a16="http://schemas.microsoft.com/office/drawing/2014/main" id="{1F9F44A2-957D-4CB8-83CF-50436BBEFE0B}"/>
            </a:ext>
          </a:extLst>
        </xdr:cNvPr>
        <xdr:cNvSpPr/>
      </xdr:nvSpPr>
      <xdr:spPr>
        <a:xfrm>
          <a:off x="7810500" y="18225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58057</xdr:rowOff>
    </xdr:from>
    <xdr:to>
      <xdr:col>36</xdr:col>
      <xdr:colOff>165100</xdr:colOff>
      <xdr:row>106</xdr:row>
      <xdr:rowOff>159657</xdr:rowOff>
    </xdr:to>
    <xdr:sp macro="" textlink="">
      <xdr:nvSpPr>
        <xdr:cNvPr id="472" name="フローチャート: 判断 471">
          <a:extLst>
            <a:ext uri="{FF2B5EF4-FFF2-40B4-BE49-F238E27FC236}">
              <a16:creationId xmlns:a16="http://schemas.microsoft.com/office/drawing/2014/main" id="{0199B269-0D3F-4EF7-8B0B-4B23EF08455C}"/>
            </a:ext>
          </a:extLst>
        </xdr:cNvPr>
        <xdr:cNvSpPr/>
      </xdr:nvSpPr>
      <xdr:spPr>
        <a:xfrm>
          <a:off x="6921500" y="1823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DE7B5CAA-C892-4BCA-9FD6-F9AD2A533AD7}"/>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E1826968-1D74-4681-BA8D-CB37BA9290EB}"/>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E38DC577-B191-4F16-8FD8-B5D57A05975E}"/>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5A060FE4-CEC4-4549-B667-23194A734568}"/>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7" name="テキスト ボックス 476">
          <a:extLst>
            <a:ext uri="{FF2B5EF4-FFF2-40B4-BE49-F238E27FC236}">
              <a16:creationId xmlns:a16="http://schemas.microsoft.com/office/drawing/2014/main" id="{20E539CC-C154-4B16-AF34-49D10715CBC2}"/>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48261</xdr:rowOff>
    </xdr:from>
    <xdr:to>
      <xdr:col>55</xdr:col>
      <xdr:colOff>50800</xdr:colOff>
      <xdr:row>106</xdr:row>
      <xdr:rowOff>149861</xdr:rowOff>
    </xdr:to>
    <xdr:sp macro="" textlink="">
      <xdr:nvSpPr>
        <xdr:cNvPr id="478" name="楕円 477">
          <a:extLst>
            <a:ext uri="{FF2B5EF4-FFF2-40B4-BE49-F238E27FC236}">
              <a16:creationId xmlns:a16="http://schemas.microsoft.com/office/drawing/2014/main" id="{DFD95AF6-5D73-461E-8125-A5B70BD1E0B3}"/>
            </a:ext>
          </a:extLst>
        </xdr:cNvPr>
        <xdr:cNvSpPr/>
      </xdr:nvSpPr>
      <xdr:spPr>
        <a:xfrm>
          <a:off x="10426700" y="1822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71138</xdr:rowOff>
    </xdr:from>
    <xdr:ext cx="469744" cy="259045"/>
    <xdr:sp macro="" textlink="">
      <xdr:nvSpPr>
        <xdr:cNvPr id="479" name="【市民会館】&#10;一人当たり面積該当値テキスト">
          <a:extLst>
            <a:ext uri="{FF2B5EF4-FFF2-40B4-BE49-F238E27FC236}">
              <a16:creationId xmlns:a16="http://schemas.microsoft.com/office/drawing/2014/main" id="{7136DE14-DD03-4A1E-B5C7-E1C5927A97AF}"/>
            </a:ext>
          </a:extLst>
        </xdr:cNvPr>
        <xdr:cNvSpPr txBox="1"/>
      </xdr:nvSpPr>
      <xdr:spPr>
        <a:xfrm>
          <a:off x="10515600" y="18073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54792</xdr:rowOff>
    </xdr:from>
    <xdr:to>
      <xdr:col>50</xdr:col>
      <xdr:colOff>165100</xdr:colOff>
      <xdr:row>106</xdr:row>
      <xdr:rowOff>156392</xdr:rowOff>
    </xdr:to>
    <xdr:sp macro="" textlink="">
      <xdr:nvSpPr>
        <xdr:cNvPr id="480" name="楕円 479">
          <a:extLst>
            <a:ext uri="{FF2B5EF4-FFF2-40B4-BE49-F238E27FC236}">
              <a16:creationId xmlns:a16="http://schemas.microsoft.com/office/drawing/2014/main" id="{F93DA232-84A1-4D68-A40A-D62EF026674E}"/>
            </a:ext>
          </a:extLst>
        </xdr:cNvPr>
        <xdr:cNvSpPr/>
      </xdr:nvSpPr>
      <xdr:spPr>
        <a:xfrm>
          <a:off x="9588500" y="18228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99061</xdr:rowOff>
    </xdr:from>
    <xdr:to>
      <xdr:col>55</xdr:col>
      <xdr:colOff>0</xdr:colOff>
      <xdr:row>106</xdr:row>
      <xdr:rowOff>105592</xdr:rowOff>
    </xdr:to>
    <xdr:cxnSp macro="">
      <xdr:nvCxnSpPr>
        <xdr:cNvPr id="481" name="直線コネクタ 480">
          <a:extLst>
            <a:ext uri="{FF2B5EF4-FFF2-40B4-BE49-F238E27FC236}">
              <a16:creationId xmlns:a16="http://schemas.microsoft.com/office/drawing/2014/main" id="{92BC612A-735F-4219-BAE8-F2CA438DBFFF}"/>
            </a:ext>
          </a:extLst>
        </xdr:cNvPr>
        <xdr:cNvCxnSpPr/>
      </xdr:nvCxnSpPr>
      <xdr:spPr>
        <a:xfrm flipV="1">
          <a:off x="9639300" y="18272761"/>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58057</xdr:rowOff>
    </xdr:from>
    <xdr:to>
      <xdr:col>46</xdr:col>
      <xdr:colOff>38100</xdr:colOff>
      <xdr:row>106</xdr:row>
      <xdr:rowOff>159657</xdr:rowOff>
    </xdr:to>
    <xdr:sp macro="" textlink="">
      <xdr:nvSpPr>
        <xdr:cNvPr id="482" name="楕円 481">
          <a:extLst>
            <a:ext uri="{FF2B5EF4-FFF2-40B4-BE49-F238E27FC236}">
              <a16:creationId xmlns:a16="http://schemas.microsoft.com/office/drawing/2014/main" id="{AB5B845A-7D1C-4B21-A97D-0EE0612EA85F}"/>
            </a:ext>
          </a:extLst>
        </xdr:cNvPr>
        <xdr:cNvSpPr/>
      </xdr:nvSpPr>
      <xdr:spPr>
        <a:xfrm>
          <a:off x="8699500" y="18231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105592</xdr:rowOff>
    </xdr:from>
    <xdr:to>
      <xdr:col>50</xdr:col>
      <xdr:colOff>114300</xdr:colOff>
      <xdr:row>106</xdr:row>
      <xdr:rowOff>108857</xdr:rowOff>
    </xdr:to>
    <xdr:cxnSp macro="">
      <xdr:nvCxnSpPr>
        <xdr:cNvPr id="483" name="直線コネクタ 482">
          <a:extLst>
            <a:ext uri="{FF2B5EF4-FFF2-40B4-BE49-F238E27FC236}">
              <a16:creationId xmlns:a16="http://schemas.microsoft.com/office/drawing/2014/main" id="{C2CA2E1A-6878-461E-B972-A410F5EA8A50}"/>
            </a:ext>
          </a:extLst>
        </xdr:cNvPr>
        <xdr:cNvCxnSpPr/>
      </xdr:nvCxnSpPr>
      <xdr:spPr>
        <a:xfrm flipV="1">
          <a:off x="8750300" y="18279292"/>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64588</xdr:rowOff>
    </xdr:from>
    <xdr:to>
      <xdr:col>41</xdr:col>
      <xdr:colOff>101600</xdr:colOff>
      <xdr:row>106</xdr:row>
      <xdr:rowOff>166188</xdr:rowOff>
    </xdr:to>
    <xdr:sp macro="" textlink="">
      <xdr:nvSpPr>
        <xdr:cNvPr id="484" name="楕円 483">
          <a:extLst>
            <a:ext uri="{FF2B5EF4-FFF2-40B4-BE49-F238E27FC236}">
              <a16:creationId xmlns:a16="http://schemas.microsoft.com/office/drawing/2014/main" id="{411E2A23-3B31-4413-B91B-CC8FBA7E2184}"/>
            </a:ext>
          </a:extLst>
        </xdr:cNvPr>
        <xdr:cNvSpPr/>
      </xdr:nvSpPr>
      <xdr:spPr>
        <a:xfrm>
          <a:off x="7810500" y="18238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108857</xdr:rowOff>
    </xdr:from>
    <xdr:to>
      <xdr:col>45</xdr:col>
      <xdr:colOff>177800</xdr:colOff>
      <xdr:row>106</xdr:row>
      <xdr:rowOff>115388</xdr:rowOff>
    </xdr:to>
    <xdr:cxnSp macro="">
      <xdr:nvCxnSpPr>
        <xdr:cNvPr id="485" name="直線コネクタ 484">
          <a:extLst>
            <a:ext uri="{FF2B5EF4-FFF2-40B4-BE49-F238E27FC236}">
              <a16:creationId xmlns:a16="http://schemas.microsoft.com/office/drawing/2014/main" id="{C64554B6-8818-48C1-AC10-6A28555AE03E}"/>
            </a:ext>
          </a:extLst>
        </xdr:cNvPr>
        <xdr:cNvCxnSpPr/>
      </xdr:nvCxnSpPr>
      <xdr:spPr>
        <a:xfrm flipV="1">
          <a:off x="7861300" y="18282557"/>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67855</xdr:rowOff>
    </xdr:from>
    <xdr:to>
      <xdr:col>36</xdr:col>
      <xdr:colOff>165100</xdr:colOff>
      <xdr:row>106</xdr:row>
      <xdr:rowOff>169455</xdr:rowOff>
    </xdr:to>
    <xdr:sp macro="" textlink="">
      <xdr:nvSpPr>
        <xdr:cNvPr id="486" name="楕円 485">
          <a:extLst>
            <a:ext uri="{FF2B5EF4-FFF2-40B4-BE49-F238E27FC236}">
              <a16:creationId xmlns:a16="http://schemas.microsoft.com/office/drawing/2014/main" id="{B745FE99-1769-4BB5-BF22-34CE656C76C0}"/>
            </a:ext>
          </a:extLst>
        </xdr:cNvPr>
        <xdr:cNvSpPr/>
      </xdr:nvSpPr>
      <xdr:spPr>
        <a:xfrm>
          <a:off x="6921500" y="18241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115388</xdr:rowOff>
    </xdr:from>
    <xdr:to>
      <xdr:col>41</xdr:col>
      <xdr:colOff>50800</xdr:colOff>
      <xdr:row>106</xdr:row>
      <xdr:rowOff>118655</xdr:rowOff>
    </xdr:to>
    <xdr:cxnSp macro="">
      <xdr:nvCxnSpPr>
        <xdr:cNvPr id="487" name="直線コネクタ 486">
          <a:extLst>
            <a:ext uri="{FF2B5EF4-FFF2-40B4-BE49-F238E27FC236}">
              <a16:creationId xmlns:a16="http://schemas.microsoft.com/office/drawing/2014/main" id="{8DDC8DDD-BEEC-4D29-8485-34C97DA2142F}"/>
            </a:ext>
          </a:extLst>
        </xdr:cNvPr>
        <xdr:cNvCxnSpPr/>
      </xdr:nvCxnSpPr>
      <xdr:spPr>
        <a:xfrm flipV="1">
          <a:off x="6972300" y="18289088"/>
          <a:ext cx="8890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159856</xdr:rowOff>
    </xdr:from>
    <xdr:ext cx="469744" cy="259045"/>
    <xdr:sp macro="" textlink="">
      <xdr:nvSpPr>
        <xdr:cNvPr id="488" name="n_1aveValue【市民会館】&#10;一人当たり面積">
          <a:extLst>
            <a:ext uri="{FF2B5EF4-FFF2-40B4-BE49-F238E27FC236}">
              <a16:creationId xmlns:a16="http://schemas.microsoft.com/office/drawing/2014/main" id="{29D3230D-0E8D-4F48-BD1C-4C4FF76E2CF8}"/>
            </a:ext>
          </a:extLst>
        </xdr:cNvPr>
        <xdr:cNvSpPr txBox="1"/>
      </xdr:nvSpPr>
      <xdr:spPr>
        <a:xfrm>
          <a:off x="9391727" y="17990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150784</xdr:rowOff>
    </xdr:from>
    <xdr:ext cx="469744" cy="259045"/>
    <xdr:sp macro="" textlink="">
      <xdr:nvSpPr>
        <xdr:cNvPr id="489" name="n_2aveValue【市民会館】&#10;一人当たり面積">
          <a:extLst>
            <a:ext uri="{FF2B5EF4-FFF2-40B4-BE49-F238E27FC236}">
              <a16:creationId xmlns:a16="http://schemas.microsoft.com/office/drawing/2014/main" id="{8339104F-1BB5-49D0-8C57-6373528586DD}"/>
            </a:ext>
          </a:extLst>
        </xdr:cNvPr>
        <xdr:cNvSpPr txBox="1"/>
      </xdr:nvSpPr>
      <xdr:spPr>
        <a:xfrm>
          <a:off x="8515427" y="18324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169653</xdr:rowOff>
    </xdr:from>
    <xdr:ext cx="469744" cy="259045"/>
    <xdr:sp macro="" textlink="">
      <xdr:nvSpPr>
        <xdr:cNvPr id="490" name="n_3aveValue【市民会館】&#10;一人当たり面積">
          <a:extLst>
            <a:ext uri="{FF2B5EF4-FFF2-40B4-BE49-F238E27FC236}">
              <a16:creationId xmlns:a16="http://schemas.microsoft.com/office/drawing/2014/main" id="{330F6D3C-58CB-4945-9782-1D30C664753A}"/>
            </a:ext>
          </a:extLst>
        </xdr:cNvPr>
        <xdr:cNvSpPr txBox="1"/>
      </xdr:nvSpPr>
      <xdr:spPr>
        <a:xfrm>
          <a:off x="7626427" y="18000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4734</xdr:rowOff>
    </xdr:from>
    <xdr:ext cx="469744" cy="259045"/>
    <xdr:sp macro="" textlink="">
      <xdr:nvSpPr>
        <xdr:cNvPr id="491" name="n_4aveValue【市民会館】&#10;一人当たり面積">
          <a:extLst>
            <a:ext uri="{FF2B5EF4-FFF2-40B4-BE49-F238E27FC236}">
              <a16:creationId xmlns:a16="http://schemas.microsoft.com/office/drawing/2014/main" id="{77337840-BB2E-45AB-8ACA-93CBBFD4B8B0}"/>
            </a:ext>
          </a:extLst>
        </xdr:cNvPr>
        <xdr:cNvSpPr txBox="1"/>
      </xdr:nvSpPr>
      <xdr:spPr>
        <a:xfrm>
          <a:off x="6737427" y="18006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106</xdr:row>
      <xdr:rowOff>147519</xdr:rowOff>
    </xdr:from>
    <xdr:ext cx="469744" cy="259045"/>
    <xdr:sp macro="" textlink="">
      <xdr:nvSpPr>
        <xdr:cNvPr id="492" name="n_1mainValue【市民会館】&#10;一人当たり面積">
          <a:extLst>
            <a:ext uri="{FF2B5EF4-FFF2-40B4-BE49-F238E27FC236}">
              <a16:creationId xmlns:a16="http://schemas.microsoft.com/office/drawing/2014/main" id="{83DFB9BC-265D-4690-BF79-A30158E9AFF0}"/>
            </a:ext>
          </a:extLst>
        </xdr:cNvPr>
        <xdr:cNvSpPr txBox="1"/>
      </xdr:nvSpPr>
      <xdr:spPr>
        <a:xfrm>
          <a:off x="9391727" y="18321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4734</xdr:rowOff>
    </xdr:from>
    <xdr:ext cx="469744" cy="259045"/>
    <xdr:sp macro="" textlink="">
      <xdr:nvSpPr>
        <xdr:cNvPr id="493" name="n_2mainValue【市民会館】&#10;一人当たり面積">
          <a:extLst>
            <a:ext uri="{FF2B5EF4-FFF2-40B4-BE49-F238E27FC236}">
              <a16:creationId xmlns:a16="http://schemas.microsoft.com/office/drawing/2014/main" id="{868D8875-1DD8-4B7A-B7F3-905CFA10A015}"/>
            </a:ext>
          </a:extLst>
        </xdr:cNvPr>
        <xdr:cNvSpPr txBox="1"/>
      </xdr:nvSpPr>
      <xdr:spPr>
        <a:xfrm>
          <a:off x="8515427" y="18006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157315</xdr:rowOff>
    </xdr:from>
    <xdr:ext cx="469744" cy="259045"/>
    <xdr:sp macro="" textlink="">
      <xdr:nvSpPr>
        <xdr:cNvPr id="494" name="n_3mainValue【市民会館】&#10;一人当たり面積">
          <a:extLst>
            <a:ext uri="{FF2B5EF4-FFF2-40B4-BE49-F238E27FC236}">
              <a16:creationId xmlns:a16="http://schemas.microsoft.com/office/drawing/2014/main" id="{1677698E-6032-47CE-95DB-593FCAD2E777}"/>
            </a:ext>
          </a:extLst>
        </xdr:cNvPr>
        <xdr:cNvSpPr txBox="1"/>
      </xdr:nvSpPr>
      <xdr:spPr>
        <a:xfrm>
          <a:off x="7626427" y="18331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160582</xdr:rowOff>
    </xdr:from>
    <xdr:ext cx="469744" cy="259045"/>
    <xdr:sp macro="" textlink="">
      <xdr:nvSpPr>
        <xdr:cNvPr id="495" name="n_4mainValue【市民会館】&#10;一人当たり面積">
          <a:extLst>
            <a:ext uri="{FF2B5EF4-FFF2-40B4-BE49-F238E27FC236}">
              <a16:creationId xmlns:a16="http://schemas.microsoft.com/office/drawing/2014/main" id="{2D02D74A-CDE8-4825-999C-DAC86C03388B}"/>
            </a:ext>
          </a:extLst>
        </xdr:cNvPr>
        <xdr:cNvSpPr txBox="1"/>
      </xdr:nvSpPr>
      <xdr:spPr>
        <a:xfrm>
          <a:off x="6737427" y="18334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6" name="正方形/長方形 495">
          <a:extLst>
            <a:ext uri="{FF2B5EF4-FFF2-40B4-BE49-F238E27FC236}">
              <a16:creationId xmlns:a16="http://schemas.microsoft.com/office/drawing/2014/main" id="{DF61F04C-1BD4-4BC5-9F48-D84570DD0515}"/>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7" name="正方形/長方形 496">
          <a:extLst>
            <a:ext uri="{FF2B5EF4-FFF2-40B4-BE49-F238E27FC236}">
              <a16:creationId xmlns:a16="http://schemas.microsoft.com/office/drawing/2014/main" id="{C466C31F-647F-4A15-BEEC-0742328274A8}"/>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8" name="正方形/長方形 497">
          <a:extLst>
            <a:ext uri="{FF2B5EF4-FFF2-40B4-BE49-F238E27FC236}">
              <a16:creationId xmlns:a16="http://schemas.microsoft.com/office/drawing/2014/main" id="{F6F1E2DD-BC5D-48D4-8716-F2928215146B}"/>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9" name="正方形/長方形 498">
          <a:extLst>
            <a:ext uri="{FF2B5EF4-FFF2-40B4-BE49-F238E27FC236}">
              <a16:creationId xmlns:a16="http://schemas.microsoft.com/office/drawing/2014/main" id="{B10E3164-5706-4C05-A223-8C84DB672E16}"/>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0" name="正方形/長方形 499">
          <a:extLst>
            <a:ext uri="{FF2B5EF4-FFF2-40B4-BE49-F238E27FC236}">
              <a16:creationId xmlns:a16="http://schemas.microsoft.com/office/drawing/2014/main" id="{5D10533B-1A42-41C1-895A-3614040EA359}"/>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1" name="正方形/長方形 500">
          <a:extLst>
            <a:ext uri="{FF2B5EF4-FFF2-40B4-BE49-F238E27FC236}">
              <a16:creationId xmlns:a16="http://schemas.microsoft.com/office/drawing/2014/main" id="{BA9AC970-A808-4F3D-B8C5-D43D25A2082F}"/>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2" name="正方形/長方形 501">
          <a:extLst>
            <a:ext uri="{FF2B5EF4-FFF2-40B4-BE49-F238E27FC236}">
              <a16:creationId xmlns:a16="http://schemas.microsoft.com/office/drawing/2014/main" id="{92D9B44B-F8B2-4420-8E80-D932D3DE1DFE}"/>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3" name="正方形/長方形 502">
          <a:extLst>
            <a:ext uri="{FF2B5EF4-FFF2-40B4-BE49-F238E27FC236}">
              <a16:creationId xmlns:a16="http://schemas.microsoft.com/office/drawing/2014/main" id="{CF81BDC7-8A62-4E06-BCBD-7DB23EADD301}"/>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4" name="テキスト ボックス 503">
          <a:extLst>
            <a:ext uri="{FF2B5EF4-FFF2-40B4-BE49-F238E27FC236}">
              <a16:creationId xmlns:a16="http://schemas.microsoft.com/office/drawing/2014/main" id="{0BB83C63-97D2-40DE-BB2D-34AB856A42AA}"/>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5" name="直線コネクタ 504">
          <a:extLst>
            <a:ext uri="{FF2B5EF4-FFF2-40B4-BE49-F238E27FC236}">
              <a16:creationId xmlns:a16="http://schemas.microsoft.com/office/drawing/2014/main" id="{194022D0-A2DB-454E-A927-93E744862C8E}"/>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6" name="テキスト ボックス 505">
          <a:extLst>
            <a:ext uri="{FF2B5EF4-FFF2-40B4-BE49-F238E27FC236}">
              <a16:creationId xmlns:a16="http://schemas.microsoft.com/office/drawing/2014/main" id="{D274E2E6-50B8-4EA2-89B9-EC2E8B597912}"/>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7" name="直線コネクタ 506">
          <a:extLst>
            <a:ext uri="{FF2B5EF4-FFF2-40B4-BE49-F238E27FC236}">
              <a16:creationId xmlns:a16="http://schemas.microsoft.com/office/drawing/2014/main" id="{F6EDC52E-BB91-4077-8F01-A04564E1F9CB}"/>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8" name="テキスト ボックス 507">
          <a:extLst>
            <a:ext uri="{FF2B5EF4-FFF2-40B4-BE49-F238E27FC236}">
              <a16:creationId xmlns:a16="http://schemas.microsoft.com/office/drawing/2014/main" id="{E49AD2EA-DA1B-4771-8028-458540352C3F}"/>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9" name="直線コネクタ 508">
          <a:extLst>
            <a:ext uri="{FF2B5EF4-FFF2-40B4-BE49-F238E27FC236}">
              <a16:creationId xmlns:a16="http://schemas.microsoft.com/office/drawing/2014/main" id="{A3F747E5-57CD-4268-9F59-B632DE7D2085}"/>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10" name="テキスト ボックス 509">
          <a:extLst>
            <a:ext uri="{FF2B5EF4-FFF2-40B4-BE49-F238E27FC236}">
              <a16:creationId xmlns:a16="http://schemas.microsoft.com/office/drawing/2014/main" id="{39152133-7E2D-4A88-BA06-638FB5A7FF84}"/>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11" name="直線コネクタ 510">
          <a:extLst>
            <a:ext uri="{FF2B5EF4-FFF2-40B4-BE49-F238E27FC236}">
              <a16:creationId xmlns:a16="http://schemas.microsoft.com/office/drawing/2014/main" id="{89976DF7-0F54-4550-A522-67DD9EC53BD9}"/>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12" name="テキスト ボックス 511">
          <a:extLst>
            <a:ext uri="{FF2B5EF4-FFF2-40B4-BE49-F238E27FC236}">
              <a16:creationId xmlns:a16="http://schemas.microsoft.com/office/drawing/2014/main" id="{63B7A865-BAD5-4B33-ACCD-E71145942899}"/>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13" name="直線コネクタ 512">
          <a:extLst>
            <a:ext uri="{FF2B5EF4-FFF2-40B4-BE49-F238E27FC236}">
              <a16:creationId xmlns:a16="http://schemas.microsoft.com/office/drawing/2014/main" id="{E62F3B65-0D9C-491F-9B88-369415E33FFD}"/>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4" name="テキスト ボックス 513">
          <a:extLst>
            <a:ext uri="{FF2B5EF4-FFF2-40B4-BE49-F238E27FC236}">
              <a16:creationId xmlns:a16="http://schemas.microsoft.com/office/drawing/2014/main" id="{E8A06D3C-6F71-4516-BE72-2458F4417B72}"/>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5" name="直線コネクタ 514">
          <a:extLst>
            <a:ext uri="{FF2B5EF4-FFF2-40B4-BE49-F238E27FC236}">
              <a16:creationId xmlns:a16="http://schemas.microsoft.com/office/drawing/2014/main" id="{4717996D-4F27-4497-8314-CECADE0AED92}"/>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6" name="テキスト ボックス 515">
          <a:extLst>
            <a:ext uri="{FF2B5EF4-FFF2-40B4-BE49-F238E27FC236}">
              <a16:creationId xmlns:a16="http://schemas.microsoft.com/office/drawing/2014/main" id="{10C7250D-C011-4AA4-843C-C99916DC2A04}"/>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7" name="直線コネクタ 516">
          <a:extLst>
            <a:ext uri="{FF2B5EF4-FFF2-40B4-BE49-F238E27FC236}">
              <a16:creationId xmlns:a16="http://schemas.microsoft.com/office/drawing/2014/main" id="{D2D971D8-9D00-4F9B-AC45-0EED5A9DCE69}"/>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8" name="テキスト ボックス 517">
          <a:extLst>
            <a:ext uri="{FF2B5EF4-FFF2-40B4-BE49-F238E27FC236}">
              <a16:creationId xmlns:a16="http://schemas.microsoft.com/office/drawing/2014/main" id="{0E86ECDF-C5A5-46D0-9212-8978B41CCBBB}"/>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9" name="直線コネクタ 518">
          <a:extLst>
            <a:ext uri="{FF2B5EF4-FFF2-40B4-BE49-F238E27FC236}">
              <a16:creationId xmlns:a16="http://schemas.microsoft.com/office/drawing/2014/main" id="{FFD8415A-1A7A-4DF0-9BD9-3178D84B855F}"/>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20" name="【一般廃棄物処理施設】&#10;有形固定資産減価償却率グラフ枠">
          <a:extLst>
            <a:ext uri="{FF2B5EF4-FFF2-40B4-BE49-F238E27FC236}">
              <a16:creationId xmlns:a16="http://schemas.microsoft.com/office/drawing/2014/main" id="{90BC47AC-686B-44D4-BA6B-59F58B312B1F}"/>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156210</xdr:rowOff>
    </xdr:from>
    <xdr:to>
      <xdr:col>85</xdr:col>
      <xdr:colOff>126364</xdr:colOff>
      <xdr:row>41</xdr:row>
      <xdr:rowOff>167640</xdr:rowOff>
    </xdr:to>
    <xdr:cxnSp macro="">
      <xdr:nvCxnSpPr>
        <xdr:cNvPr id="521" name="直線コネクタ 520">
          <a:extLst>
            <a:ext uri="{FF2B5EF4-FFF2-40B4-BE49-F238E27FC236}">
              <a16:creationId xmlns:a16="http://schemas.microsoft.com/office/drawing/2014/main" id="{E7699C33-EB1C-49B2-85DE-83D7A3A42611}"/>
            </a:ext>
          </a:extLst>
        </xdr:cNvPr>
        <xdr:cNvCxnSpPr/>
      </xdr:nvCxnSpPr>
      <xdr:spPr>
        <a:xfrm flipV="1">
          <a:off x="16318864" y="5814060"/>
          <a:ext cx="0" cy="1383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17</xdr:rowOff>
    </xdr:from>
    <xdr:ext cx="405111" cy="259045"/>
    <xdr:sp macro="" textlink="">
      <xdr:nvSpPr>
        <xdr:cNvPr id="522" name="【一般廃棄物処理施設】&#10;有形固定資産減価償却率最小値テキスト">
          <a:extLst>
            <a:ext uri="{FF2B5EF4-FFF2-40B4-BE49-F238E27FC236}">
              <a16:creationId xmlns:a16="http://schemas.microsoft.com/office/drawing/2014/main" id="{E4A65CDA-9DC5-4AA9-8DC4-102004576AC4}"/>
            </a:ext>
          </a:extLst>
        </xdr:cNvPr>
        <xdr:cNvSpPr txBox="1"/>
      </xdr:nvSpPr>
      <xdr:spPr>
        <a:xfrm>
          <a:off x="16357600" y="7200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167640</xdr:rowOff>
    </xdr:from>
    <xdr:to>
      <xdr:col>86</xdr:col>
      <xdr:colOff>25400</xdr:colOff>
      <xdr:row>41</xdr:row>
      <xdr:rowOff>167640</xdr:rowOff>
    </xdr:to>
    <xdr:cxnSp macro="">
      <xdr:nvCxnSpPr>
        <xdr:cNvPr id="523" name="直線コネクタ 522">
          <a:extLst>
            <a:ext uri="{FF2B5EF4-FFF2-40B4-BE49-F238E27FC236}">
              <a16:creationId xmlns:a16="http://schemas.microsoft.com/office/drawing/2014/main" id="{6282A340-D6B8-44C4-A69A-2AD9646F4756}"/>
            </a:ext>
          </a:extLst>
        </xdr:cNvPr>
        <xdr:cNvCxnSpPr/>
      </xdr:nvCxnSpPr>
      <xdr:spPr>
        <a:xfrm>
          <a:off x="16230600" y="7197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102887</xdr:rowOff>
    </xdr:from>
    <xdr:ext cx="340478" cy="259045"/>
    <xdr:sp macro="" textlink="">
      <xdr:nvSpPr>
        <xdr:cNvPr id="524" name="【一般廃棄物処理施設】&#10;有形固定資産減価償却率最大値テキスト">
          <a:extLst>
            <a:ext uri="{FF2B5EF4-FFF2-40B4-BE49-F238E27FC236}">
              <a16:creationId xmlns:a16="http://schemas.microsoft.com/office/drawing/2014/main" id="{61CE5BC1-774C-461F-A5BA-677D8D80B6EC}"/>
            </a:ext>
          </a:extLst>
        </xdr:cNvPr>
        <xdr:cNvSpPr txBox="1"/>
      </xdr:nvSpPr>
      <xdr:spPr>
        <a:xfrm>
          <a:off x="16357600" y="558928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156210</xdr:rowOff>
    </xdr:from>
    <xdr:to>
      <xdr:col>86</xdr:col>
      <xdr:colOff>25400</xdr:colOff>
      <xdr:row>33</xdr:row>
      <xdr:rowOff>156210</xdr:rowOff>
    </xdr:to>
    <xdr:cxnSp macro="">
      <xdr:nvCxnSpPr>
        <xdr:cNvPr id="525" name="直線コネクタ 524">
          <a:extLst>
            <a:ext uri="{FF2B5EF4-FFF2-40B4-BE49-F238E27FC236}">
              <a16:creationId xmlns:a16="http://schemas.microsoft.com/office/drawing/2014/main" id="{FC9F5E18-8AEA-464B-A41A-D9F6D5DF1329}"/>
            </a:ext>
          </a:extLst>
        </xdr:cNvPr>
        <xdr:cNvCxnSpPr/>
      </xdr:nvCxnSpPr>
      <xdr:spPr>
        <a:xfrm>
          <a:off x="16230600" y="581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113228</xdr:rowOff>
    </xdr:from>
    <xdr:ext cx="405111" cy="259045"/>
    <xdr:sp macro="" textlink="">
      <xdr:nvSpPr>
        <xdr:cNvPr id="526" name="【一般廃棄物処理施設】&#10;有形固定資産減価償却率平均値テキスト">
          <a:extLst>
            <a:ext uri="{FF2B5EF4-FFF2-40B4-BE49-F238E27FC236}">
              <a16:creationId xmlns:a16="http://schemas.microsoft.com/office/drawing/2014/main" id="{0FEF1355-6DBA-4050-B1C3-2558B773A45B}"/>
            </a:ext>
          </a:extLst>
        </xdr:cNvPr>
        <xdr:cNvSpPr txBox="1"/>
      </xdr:nvSpPr>
      <xdr:spPr>
        <a:xfrm>
          <a:off x="16357600" y="662832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134801</xdr:rowOff>
    </xdr:from>
    <xdr:to>
      <xdr:col>85</xdr:col>
      <xdr:colOff>177800</xdr:colOff>
      <xdr:row>39</xdr:row>
      <xdr:rowOff>64951</xdr:rowOff>
    </xdr:to>
    <xdr:sp macro="" textlink="">
      <xdr:nvSpPr>
        <xdr:cNvPr id="527" name="フローチャート: 判断 526">
          <a:extLst>
            <a:ext uri="{FF2B5EF4-FFF2-40B4-BE49-F238E27FC236}">
              <a16:creationId xmlns:a16="http://schemas.microsoft.com/office/drawing/2014/main" id="{DB06F8B1-B9BB-475B-ADE1-C9007139593E}"/>
            </a:ext>
          </a:extLst>
        </xdr:cNvPr>
        <xdr:cNvSpPr/>
      </xdr:nvSpPr>
      <xdr:spPr>
        <a:xfrm>
          <a:off x="16268700" y="664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39</xdr:row>
      <xdr:rowOff>25400</xdr:rowOff>
    </xdr:from>
    <xdr:to>
      <xdr:col>81</xdr:col>
      <xdr:colOff>101600</xdr:colOff>
      <xdr:row>39</xdr:row>
      <xdr:rowOff>127000</xdr:rowOff>
    </xdr:to>
    <xdr:sp macro="" textlink="">
      <xdr:nvSpPr>
        <xdr:cNvPr id="528" name="フローチャート: 判断 527">
          <a:extLst>
            <a:ext uri="{FF2B5EF4-FFF2-40B4-BE49-F238E27FC236}">
              <a16:creationId xmlns:a16="http://schemas.microsoft.com/office/drawing/2014/main" id="{E8D53CCC-B4CE-4272-8C15-D0EAABB78AFB}"/>
            </a:ext>
          </a:extLst>
        </xdr:cNvPr>
        <xdr:cNvSpPr/>
      </xdr:nvSpPr>
      <xdr:spPr>
        <a:xfrm>
          <a:off x="15430500" y="671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160927</xdr:rowOff>
    </xdr:from>
    <xdr:to>
      <xdr:col>76</xdr:col>
      <xdr:colOff>165100</xdr:colOff>
      <xdr:row>39</xdr:row>
      <xdr:rowOff>91077</xdr:rowOff>
    </xdr:to>
    <xdr:sp macro="" textlink="">
      <xdr:nvSpPr>
        <xdr:cNvPr id="529" name="フローチャート: 判断 528">
          <a:extLst>
            <a:ext uri="{FF2B5EF4-FFF2-40B4-BE49-F238E27FC236}">
              <a16:creationId xmlns:a16="http://schemas.microsoft.com/office/drawing/2014/main" id="{904C1367-F9AF-4AD5-93C6-CFC15F3FC2A9}"/>
            </a:ext>
          </a:extLst>
        </xdr:cNvPr>
        <xdr:cNvSpPr/>
      </xdr:nvSpPr>
      <xdr:spPr>
        <a:xfrm>
          <a:off x="14541500" y="6676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39</xdr:row>
      <xdr:rowOff>13970</xdr:rowOff>
    </xdr:from>
    <xdr:to>
      <xdr:col>72</xdr:col>
      <xdr:colOff>38100</xdr:colOff>
      <xdr:row>39</xdr:row>
      <xdr:rowOff>115570</xdr:rowOff>
    </xdr:to>
    <xdr:sp macro="" textlink="">
      <xdr:nvSpPr>
        <xdr:cNvPr id="530" name="フローチャート: 判断 529">
          <a:extLst>
            <a:ext uri="{FF2B5EF4-FFF2-40B4-BE49-F238E27FC236}">
              <a16:creationId xmlns:a16="http://schemas.microsoft.com/office/drawing/2014/main" id="{E4BF5AAD-79C1-4D6B-9537-698498B0A731}"/>
            </a:ext>
          </a:extLst>
        </xdr:cNvPr>
        <xdr:cNvSpPr/>
      </xdr:nvSpPr>
      <xdr:spPr>
        <a:xfrm>
          <a:off x="13652500" y="670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147865</xdr:rowOff>
    </xdr:from>
    <xdr:to>
      <xdr:col>67</xdr:col>
      <xdr:colOff>101600</xdr:colOff>
      <xdr:row>39</xdr:row>
      <xdr:rowOff>78015</xdr:rowOff>
    </xdr:to>
    <xdr:sp macro="" textlink="">
      <xdr:nvSpPr>
        <xdr:cNvPr id="531" name="フローチャート: 判断 530">
          <a:extLst>
            <a:ext uri="{FF2B5EF4-FFF2-40B4-BE49-F238E27FC236}">
              <a16:creationId xmlns:a16="http://schemas.microsoft.com/office/drawing/2014/main" id="{C920C395-8C93-4E1B-9098-DE825821C604}"/>
            </a:ext>
          </a:extLst>
        </xdr:cNvPr>
        <xdr:cNvSpPr/>
      </xdr:nvSpPr>
      <xdr:spPr>
        <a:xfrm>
          <a:off x="12763500" y="6662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85E399A0-6EE0-4F7B-9116-26F99CC38165}"/>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B62FD427-8950-4E15-BE14-F7DAF94D3506}"/>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333AAE5E-93CC-4D42-8172-208B02151E75}"/>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5" name="テキスト ボックス 534">
          <a:extLst>
            <a:ext uri="{FF2B5EF4-FFF2-40B4-BE49-F238E27FC236}">
              <a16:creationId xmlns:a16="http://schemas.microsoft.com/office/drawing/2014/main" id="{EEC55A64-B68F-41A6-8064-4A769DEA081E}"/>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6" name="テキスト ボックス 535">
          <a:extLst>
            <a:ext uri="{FF2B5EF4-FFF2-40B4-BE49-F238E27FC236}">
              <a16:creationId xmlns:a16="http://schemas.microsoft.com/office/drawing/2014/main" id="{5B7CB658-500D-4F70-AD3F-E91F866204E2}"/>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134801</xdr:rowOff>
    </xdr:from>
    <xdr:to>
      <xdr:col>85</xdr:col>
      <xdr:colOff>177800</xdr:colOff>
      <xdr:row>36</xdr:row>
      <xdr:rowOff>64951</xdr:rowOff>
    </xdr:to>
    <xdr:sp macro="" textlink="">
      <xdr:nvSpPr>
        <xdr:cNvPr id="537" name="楕円 536">
          <a:extLst>
            <a:ext uri="{FF2B5EF4-FFF2-40B4-BE49-F238E27FC236}">
              <a16:creationId xmlns:a16="http://schemas.microsoft.com/office/drawing/2014/main" id="{642A74FD-9286-4A85-A539-517BA51B50BF}"/>
            </a:ext>
          </a:extLst>
        </xdr:cNvPr>
        <xdr:cNvSpPr/>
      </xdr:nvSpPr>
      <xdr:spPr>
        <a:xfrm>
          <a:off x="16268700" y="6135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157678</xdr:rowOff>
    </xdr:from>
    <xdr:ext cx="405111" cy="259045"/>
    <xdr:sp macro="" textlink="">
      <xdr:nvSpPr>
        <xdr:cNvPr id="538" name="【一般廃棄物処理施設】&#10;有形固定資産減価償却率該当値テキスト">
          <a:extLst>
            <a:ext uri="{FF2B5EF4-FFF2-40B4-BE49-F238E27FC236}">
              <a16:creationId xmlns:a16="http://schemas.microsoft.com/office/drawing/2014/main" id="{9CA5E24F-BA1F-4C10-8A7B-6A2090EF655B}"/>
            </a:ext>
          </a:extLst>
        </xdr:cNvPr>
        <xdr:cNvSpPr txBox="1"/>
      </xdr:nvSpPr>
      <xdr:spPr>
        <a:xfrm>
          <a:off x="16357600" y="59869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25400</xdr:rowOff>
    </xdr:from>
    <xdr:to>
      <xdr:col>81</xdr:col>
      <xdr:colOff>101600</xdr:colOff>
      <xdr:row>35</xdr:row>
      <xdr:rowOff>127000</xdr:rowOff>
    </xdr:to>
    <xdr:sp macro="" textlink="">
      <xdr:nvSpPr>
        <xdr:cNvPr id="539" name="楕円 538">
          <a:extLst>
            <a:ext uri="{FF2B5EF4-FFF2-40B4-BE49-F238E27FC236}">
              <a16:creationId xmlns:a16="http://schemas.microsoft.com/office/drawing/2014/main" id="{D895B00B-06CB-4788-946A-166623A8F192}"/>
            </a:ext>
          </a:extLst>
        </xdr:cNvPr>
        <xdr:cNvSpPr/>
      </xdr:nvSpPr>
      <xdr:spPr>
        <a:xfrm>
          <a:off x="15430500" y="602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76200</xdr:rowOff>
    </xdr:from>
    <xdr:to>
      <xdr:col>85</xdr:col>
      <xdr:colOff>127000</xdr:colOff>
      <xdr:row>36</xdr:row>
      <xdr:rowOff>14151</xdr:rowOff>
    </xdr:to>
    <xdr:cxnSp macro="">
      <xdr:nvCxnSpPr>
        <xdr:cNvPr id="540" name="直線コネクタ 539">
          <a:extLst>
            <a:ext uri="{FF2B5EF4-FFF2-40B4-BE49-F238E27FC236}">
              <a16:creationId xmlns:a16="http://schemas.microsoft.com/office/drawing/2014/main" id="{D6F7F7F2-41E6-4078-9CF5-037860769420}"/>
            </a:ext>
          </a:extLst>
        </xdr:cNvPr>
        <xdr:cNvCxnSpPr/>
      </xdr:nvCxnSpPr>
      <xdr:spPr>
        <a:xfrm>
          <a:off x="15481300" y="6076950"/>
          <a:ext cx="838200" cy="109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138067</xdr:rowOff>
    </xdr:from>
    <xdr:to>
      <xdr:col>76</xdr:col>
      <xdr:colOff>165100</xdr:colOff>
      <xdr:row>36</xdr:row>
      <xdr:rowOff>68217</xdr:rowOff>
    </xdr:to>
    <xdr:sp macro="" textlink="">
      <xdr:nvSpPr>
        <xdr:cNvPr id="541" name="楕円 540">
          <a:extLst>
            <a:ext uri="{FF2B5EF4-FFF2-40B4-BE49-F238E27FC236}">
              <a16:creationId xmlns:a16="http://schemas.microsoft.com/office/drawing/2014/main" id="{BA2385BA-89A4-47CF-AB66-04E389667EB4}"/>
            </a:ext>
          </a:extLst>
        </xdr:cNvPr>
        <xdr:cNvSpPr/>
      </xdr:nvSpPr>
      <xdr:spPr>
        <a:xfrm>
          <a:off x="14541500" y="6138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76200</xdr:rowOff>
    </xdr:from>
    <xdr:to>
      <xdr:col>81</xdr:col>
      <xdr:colOff>50800</xdr:colOff>
      <xdr:row>36</xdr:row>
      <xdr:rowOff>17417</xdr:rowOff>
    </xdr:to>
    <xdr:cxnSp macro="">
      <xdr:nvCxnSpPr>
        <xdr:cNvPr id="542" name="直線コネクタ 541">
          <a:extLst>
            <a:ext uri="{FF2B5EF4-FFF2-40B4-BE49-F238E27FC236}">
              <a16:creationId xmlns:a16="http://schemas.microsoft.com/office/drawing/2014/main" id="{169C4A85-3F34-4168-B62D-28152A24CE13}"/>
            </a:ext>
          </a:extLst>
        </xdr:cNvPr>
        <xdr:cNvCxnSpPr/>
      </xdr:nvCxnSpPr>
      <xdr:spPr>
        <a:xfrm flipV="1">
          <a:off x="14592300" y="6076950"/>
          <a:ext cx="889000" cy="11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98878</xdr:rowOff>
    </xdr:from>
    <xdr:to>
      <xdr:col>72</xdr:col>
      <xdr:colOff>38100</xdr:colOff>
      <xdr:row>36</xdr:row>
      <xdr:rowOff>29028</xdr:rowOff>
    </xdr:to>
    <xdr:sp macro="" textlink="">
      <xdr:nvSpPr>
        <xdr:cNvPr id="543" name="楕円 542">
          <a:extLst>
            <a:ext uri="{FF2B5EF4-FFF2-40B4-BE49-F238E27FC236}">
              <a16:creationId xmlns:a16="http://schemas.microsoft.com/office/drawing/2014/main" id="{F0E19EC8-6940-47FA-9283-F24A67052D73}"/>
            </a:ext>
          </a:extLst>
        </xdr:cNvPr>
        <xdr:cNvSpPr/>
      </xdr:nvSpPr>
      <xdr:spPr>
        <a:xfrm>
          <a:off x="13652500" y="6099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149678</xdr:rowOff>
    </xdr:from>
    <xdr:to>
      <xdr:col>76</xdr:col>
      <xdr:colOff>114300</xdr:colOff>
      <xdr:row>36</xdr:row>
      <xdr:rowOff>17417</xdr:rowOff>
    </xdr:to>
    <xdr:cxnSp macro="">
      <xdr:nvCxnSpPr>
        <xdr:cNvPr id="544" name="直線コネクタ 543">
          <a:extLst>
            <a:ext uri="{FF2B5EF4-FFF2-40B4-BE49-F238E27FC236}">
              <a16:creationId xmlns:a16="http://schemas.microsoft.com/office/drawing/2014/main" id="{BF1AEE29-538A-4331-8C0E-59358C335C4E}"/>
            </a:ext>
          </a:extLst>
        </xdr:cNvPr>
        <xdr:cNvCxnSpPr/>
      </xdr:nvCxnSpPr>
      <xdr:spPr>
        <a:xfrm>
          <a:off x="13703300" y="6150428"/>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98878</xdr:rowOff>
    </xdr:from>
    <xdr:to>
      <xdr:col>67</xdr:col>
      <xdr:colOff>101600</xdr:colOff>
      <xdr:row>36</xdr:row>
      <xdr:rowOff>29028</xdr:rowOff>
    </xdr:to>
    <xdr:sp macro="" textlink="">
      <xdr:nvSpPr>
        <xdr:cNvPr id="545" name="楕円 544">
          <a:extLst>
            <a:ext uri="{FF2B5EF4-FFF2-40B4-BE49-F238E27FC236}">
              <a16:creationId xmlns:a16="http://schemas.microsoft.com/office/drawing/2014/main" id="{9DFC1F63-96D1-442F-A7DE-3527849E19E4}"/>
            </a:ext>
          </a:extLst>
        </xdr:cNvPr>
        <xdr:cNvSpPr/>
      </xdr:nvSpPr>
      <xdr:spPr>
        <a:xfrm>
          <a:off x="12763500" y="6099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149678</xdr:rowOff>
    </xdr:from>
    <xdr:to>
      <xdr:col>71</xdr:col>
      <xdr:colOff>177800</xdr:colOff>
      <xdr:row>35</xdr:row>
      <xdr:rowOff>149678</xdr:rowOff>
    </xdr:to>
    <xdr:cxnSp macro="">
      <xdr:nvCxnSpPr>
        <xdr:cNvPr id="546" name="直線コネクタ 545">
          <a:extLst>
            <a:ext uri="{FF2B5EF4-FFF2-40B4-BE49-F238E27FC236}">
              <a16:creationId xmlns:a16="http://schemas.microsoft.com/office/drawing/2014/main" id="{50C12C69-ECCE-4957-8222-A4543CA63C77}"/>
            </a:ext>
          </a:extLst>
        </xdr:cNvPr>
        <xdr:cNvCxnSpPr/>
      </xdr:nvCxnSpPr>
      <xdr:spPr>
        <a:xfrm>
          <a:off x="12814300" y="6150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39</xdr:row>
      <xdr:rowOff>118127</xdr:rowOff>
    </xdr:from>
    <xdr:ext cx="405111" cy="259045"/>
    <xdr:sp macro="" textlink="">
      <xdr:nvSpPr>
        <xdr:cNvPr id="547" name="n_1aveValue【一般廃棄物処理施設】&#10;有形固定資産減価償却率">
          <a:extLst>
            <a:ext uri="{FF2B5EF4-FFF2-40B4-BE49-F238E27FC236}">
              <a16:creationId xmlns:a16="http://schemas.microsoft.com/office/drawing/2014/main" id="{748BE300-4346-48C3-AFFE-500907FB9D2D}"/>
            </a:ext>
          </a:extLst>
        </xdr:cNvPr>
        <xdr:cNvSpPr txBox="1"/>
      </xdr:nvSpPr>
      <xdr:spPr>
        <a:xfrm>
          <a:off x="15266044" y="6804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82204</xdr:rowOff>
    </xdr:from>
    <xdr:ext cx="405111" cy="259045"/>
    <xdr:sp macro="" textlink="">
      <xdr:nvSpPr>
        <xdr:cNvPr id="548" name="n_2aveValue【一般廃棄物処理施設】&#10;有形固定資産減価償却率">
          <a:extLst>
            <a:ext uri="{FF2B5EF4-FFF2-40B4-BE49-F238E27FC236}">
              <a16:creationId xmlns:a16="http://schemas.microsoft.com/office/drawing/2014/main" id="{EC336604-B3E6-40CA-85A2-ABDA3D28EE81}"/>
            </a:ext>
          </a:extLst>
        </xdr:cNvPr>
        <xdr:cNvSpPr txBox="1"/>
      </xdr:nvSpPr>
      <xdr:spPr>
        <a:xfrm>
          <a:off x="14389744" y="67687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106697</xdr:rowOff>
    </xdr:from>
    <xdr:ext cx="405111" cy="259045"/>
    <xdr:sp macro="" textlink="">
      <xdr:nvSpPr>
        <xdr:cNvPr id="549" name="n_3aveValue【一般廃棄物処理施設】&#10;有形固定資産減価償却率">
          <a:extLst>
            <a:ext uri="{FF2B5EF4-FFF2-40B4-BE49-F238E27FC236}">
              <a16:creationId xmlns:a16="http://schemas.microsoft.com/office/drawing/2014/main" id="{C3A89963-E58D-41B4-8D9D-9418B427A60F}"/>
            </a:ext>
          </a:extLst>
        </xdr:cNvPr>
        <xdr:cNvSpPr txBox="1"/>
      </xdr:nvSpPr>
      <xdr:spPr>
        <a:xfrm>
          <a:off x="13500744" y="679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69142</xdr:rowOff>
    </xdr:from>
    <xdr:ext cx="405111" cy="259045"/>
    <xdr:sp macro="" textlink="">
      <xdr:nvSpPr>
        <xdr:cNvPr id="550" name="n_4aveValue【一般廃棄物処理施設】&#10;有形固定資産減価償却率">
          <a:extLst>
            <a:ext uri="{FF2B5EF4-FFF2-40B4-BE49-F238E27FC236}">
              <a16:creationId xmlns:a16="http://schemas.microsoft.com/office/drawing/2014/main" id="{55CE7D9F-0A8A-4543-B2B9-AD327661E7EF}"/>
            </a:ext>
          </a:extLst>
        </xdr:cNvPr>
        <xdr:cNvSpPr txBox="1"/>
      </xdr:nvSpPr>
      <xdr:spPr>
        <a:xfrm>
          <a:off x="12611744" y="6755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143527</xdr:rowOff>
    </xdr:from>
    <xdr:ext cx="405111" cy="259045"/>
    <xdr:sp macro="" textlink="">
      <xdr:nvSpPr>
        <xdr:cNvPr id="551" name="n_1mainValue【一般廃棄物処理施設】&#10;有形固定資産減価償却率">
          <a:extLst>
            <a:ext uri="{FF2B5EF4-FFF2-40B4-BE49-F238E27FC236}">
              <a16:creationId xmlns:a16="http://schemas.microsoft.com/office/drawing/2014/main" id="{1FC76C9A-95B4-42D1-8078-D634DBE7DE64}"/>
            </a:ext>
          </a:extLst>
        </xdr:cNvPr>
        <xdr:cNvSpPr txBox="1"/>
      </xdr:nvSpPr>
      <xdr:spPr>
        <a:xfrm>
          <a:off x="15266044" y="5801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84744</xdr:rowOff>
    </xdr:from>
    <xdr:ext cx="405111" cy="259045"/>
    <xdr:sp macro="" textlink="">
      <xdr:nvSpPr>
        <xdr:cNvPr id="552" name="n_2mainValue【一般廃棄物処理施設】&#10;有形固定資産減価償却率">
          <a:extLst>
            <a:ext uri="{FF2B5EF4-FFF2-40B4-BE49-F238E27FC236}">
              <a16:creationId xmlns:a16="http://schemas.microsoft.com/office/drawing/2014/main" id="{3A127B7D-3F2C-404F-96FC-F9E07389FBDE}"/>
            </a:ext>
          </a:extLst>
        </xdr:cNvPr>
        <xdr:cNvSpPr txBox="1"/>
      </xdr:nvSpPr>
      <xdr:spPr>
        <a:xfrm>
          <a:off x="14389744" y="59140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45555</xdr:rowOff>
    </xdr:from>
    <xdr:ext cx="405111" cy="259045"/>
    <xdr:sp macro="" textlink="">
      <xdr:nvSpPr>
        <xdr:cNvPr id="553" name="n_3mainValue【一般廃棄物処理施設】&#10;有形固定資産減価償却率">
          <a:extLst>
            <a:ext uri="{FF2B5EF4-FFF2-40B4-BE49-F238E27FC236}">
              <a16:creationId xmlns:a16="http://schemas.microsoft.com/office/drawing/2014/main" id="{5E212FFB-AE0D-4AEF-8D5A-648C55965714}"/>
            </a:ext>
          </a:extLst>
        </xdr:cNvPr>
        <xdr:cNvSpPr txBox="1"/>
      </xdr:nvSpPr>
      <xdr:spPr>
        <a:xfrm>
          <a:off x="13500744" y="5874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45555</xdr:rowOff>
    </xdr:from>
    <xdr:ext cx="405111" cy="259045"/>
    <xdr:sp macro="" textlink="">
      <xdr:nvSpPr>
        <xdr:cNvPr id="554" name="n_4mainValue【一般廃棄物処理施設】&#10;有形固定資産減価償却率">
          <a:extLst>
            <a:ext uri="{FF2B5EF4-FFF2-40B4-BE49-F238E27FC236}">
              <a16:creationId xmlns:a16="http://schemas.microsoft.com/office/drawing/2014/main" id="{0C5BFFDA-DFE5-4155-9E96-74A49DEB717F}"/>
            </a:ext>
          </a:extLst>
        </xdr:cNvPr>
        <xdr:cNvSpPr txBox="1"/>
      </xdr:nvSpPr>
      <xdr:spPr>
        <a:xfrm>
          <a:off x="12611744" y="5874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5" name="正方形/長方形 554">
          <a:extLst>
            <a:ext uri="{FF2B5EF4-FFF2-40B4-BE49-F238E27FC236}">
              <a16:creationId xmlns:a16="http://schemas.microsoft.com/office/drawing/2014/main" id="{C86E89A2-C442-42F4-A2D9-537A393F2707}"/>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6" name="正方形/長方形 555">
          <a:extLst>
            <a:ext uri="{FF2B5EF4-FFF2-40B4-BE49-F238E27FC236}">
              <a16:creationId xmlns:a16="http://schemas.microsoft.com/office/drawing/2014/main" id="{0199863E-8D44-4AE2-A82A-748BD5295A43}"/>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7" name="正方形/長方形 556">
          <a:extLst>
            <a:ext uri="{FF2B5EF4-FFF2-40B4-BE49-F238E27FC236}">
              <a16:creationId xmlns:a16="http://schemas.microsoft.com/office/drawing/2014/main" id="{B0243B9C-AF4A-486A-B887-4D49124407E9}"/>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8" name="正方形/長方形 557">
          <a:extLst>
            <a:ext uri="{FF2B5EF4-FFF2-40B4-BE49-F238E27FC236}">
              <a16:creationId xmlns:a16="http://schemas.microsoft.com/office/drawing/2014/main" id="{2BB0644F-56B1-4316-9C42-C3FC83DD6EE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9" name="正方形/長方形 558">
          <a:extLst>
            <a:ext uri="{FF2B5EF4-FFF2-40B4-BE49-F238E27FC236}">
              <a16:creationId xmlns:a16="http://schemas.microsoft.com/office/drawing/2014/main" id="{DF0BCE8A-43A6-4DD7-B4FE-48991A94ED4F}"/>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60" name="正方形/長方形 559">
          <a:extLst>
            <a:ext uri="{FF2B5EF4-FFF2-40B4-BE49-F238E27FC236}">
              <a16:creationId xmlns:a16="http://schemas.microsoft.com/office/drawing/2014/main" id="{5D3DA6AB-5B5A-47B8-B975-012CA6B8C097}"/>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1" name="正方形/長方形 560">
          <a:extLst>
            <a:ext uri="{FF2B5EF4-FFF2-40B4-BE49-F238E27FC236}">
              <a16:creationId xmlns:a16="http://schemas.microsoft.com/office/drawing/2014/main" id="{6D0C14FC-B6A7-4EBF-87B0-DDE75D53B16B}"/>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2" name="正方形/長方形 561">
          <a:extLst>
            <a:ext uri="{FF2B5EF4-FFF2-40B4-BE49-F238E27FC236}">
              <a16:creationId xmlns:a16="http://schemas.microsoft.com/office/drawing/2014/main" id="{E1B1CCDF-13B7-43A3-A4C7-4617370D6936}"/>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3" name="テキスト ボックス 562">
          <a:extLst>
            <a:ext uri="{FF2B5EF4-FFF2-40B4-BE49-F238E27FC236}">
              <a16:creationId xmlns:a16="http://schemas.microsoft.com/office/drawing/2014/main" id="{7057A273-B82B-4393-9DC7-ABA872C1C94D}"/>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4" name="直線コネクタ 563">
          <a:extLst>
            <a:ext uri="{FF2B5EF4-FFF2-40B4-BE49-F238E27FC236}">
              <a16:creationId xmlns:a16="http://schemas.microsoft.com/office/drawing/2014/main" id="{1F746AD5-51E3-4F00-8EAC-EF8E25DFE5E4}"/>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5" name="直線コネクタ 564">
          <a:extLst>
            <a:ext uri="{FF2B5EF4-FFF2-40B4-BE49-F238E27FC236}">
              <a16:creationId xmlns:a16="http://schemas.microsoft.com/office/drawing/2014/main" id="{1417945C-8D57-44D6-9F12-1498ED99D78F}"/>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66" name="テキスト ボックス 565">
          <a:extLst>
            <a:ext uri="{FF2B5EF4-FFF2-40B4-BE49-F238E27FC236}">
              <a16:creationId xmlns:a16="http://schemas.microsoft.com/office/drawing/2014/main" id="{DA6A40AC-63D9-48DD-AFA5-AA5D904BF635}"/>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7" name="直線コネクタ 566">
          <a:extLst>
            <a:ext uri="{FF2B5EF4-FFF2-40B4-BE49-F238E27FC236}">
              <a16:creationId xmlns:a16="http://schemas.microsoft.com/office/drawing/2014/main" id="{F1362E9F-B91A-4047-B186-560D7EE42DA2}"/>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68" name="テキスト ボックス 567">
          <a:extLst>
            <a:ext uri="{FF2B5EF4-FFF2-40B4-BE49-F238E27FC236}">
              <a16:creationId xmlns:a16="http://schemas.microsoft.com/office/drawing/2014/main" id="{A40BD2FD-3DC4-4B66-8611-6EE74A26E37B}"/>
            </a:ext>
          </a:extLst>
        </xdr:cNvPr>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9" name="直線コネクタ 568">
          <a:extLst>
            <a:ext uri="{FF2B5EF4-FFF2-40B4-BE49-F238E27FC236}">
              <a16:creationId xmlns:a16="http://schemas.microsoft.com/office/drawing/2014/main" id="{925DCA73-DCA8-45BB-9DC7-2A4FAD3A0766}"/>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70" name="テキスト ボックス 569">
          <a:extLst>
            <a:ext uri="{FF2B5EF4-FFF2-40B4-BE49-F238E27FC236}">
              <a16:creationId xmlns:a16="http://schemas.microsoft.com/office/drawing/2014/main" id="{9914304A-21D0-4541-9F0B-82FC7E69850D}"/>
            </a:ext>
          </a:extLst>
        </xdr:cNvPr>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71" name="直線コネクタ 570">
          <a:extLst>
            <a:ext uri="{FF2B5EF4-FFF2-40B4-BE49-F238E27FC236}">
              <a16:creationId xmlns:a16="http://schemas.microsoft.com/office/drawing/2014/main" id="{00D3B2B4-DBDC-4123-ABEB-AD0084DC0AB8}"/>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72" name="テキスト ボックス 571">
          <a:extLst>
            <a:ext uri="{FF2B5EF4-FFF2-40B4-BE49-F238E27FC236}">
              <a16:creationId xmlns:a16="http://schemas.microsoft.com/office/drawing/2014/main" id="{1F5F7941-9350-46D5-8F91-99AED91B4A31}"/>
            </a:ext>
          </a:extLst>
        </xdr:cNvPr>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3" name="直線コネクタ 572">
          <a:extLst>
            <a:ext uri="{FF2B5EF4-FFF2-40B4-BE49-F238E27FC236}">
              <a16:creationId xmlns:a16="http://schemas.microsoft.com/office/drawing/2014/main" id="{F4ACF1CE-D552-4329-8F22-FB9A2FC37C26}"/>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4" name="テキスト ボックス 573">
          <a:extLst>
            <a:ext uri="{FF2B5EF4-FFF2-40B4-BE49-F238E27FC236}">
              <a16:creationId xmlns:a16="http://schemas.microsoft.com/office/drawing/2014/main" id="{4D74FA7D-F72F-44F8-900F-8ECA0CD5C6BA}"/>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5" name="【一般廃棄物処理施設】&#10;一人当たり有形固定資産（償却資産）額グラフ枠">
          <a:extLst>
            <a:ext uri="{FF2B5EF4-FFF2-40B4-BE49-F238E27FC236}">
              <a16:creationId xmlns:a16="http://schemas.microsoft.com/office/drawing/2014/main" id="{80A799F7-8307-4D9C-BCEC-D2671C65E449}"/>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7366</xdr:rowOff>
    </xdr:from>
    <xdr:to>
      <xdr:col>116</xdr:col>
      <xdr:colOff>62864</xdr:colOff>
      <xdr:row>41</xdr:row>
      <xdr:rowOff>132516</xdr:rowOff>
    </xdr:to>
    <xdr:cxnSp macro="">
      <xdr:nvCxnSpPr>
        <xdr:cNvPr id="576" name="直線コネクタ 575">
          <a:extLst>
            <a:ext uri="{FF2B5EF4-FFF2-40B4-BE49-F238E27FC236}">
              <a16:creationId xmlns:a16="http://schemas.microsoft.com/office/drawing/2014/main" id="{C13B4EE6-A7B1-4A94-8074-46FE41C8FCA9}"/>
            </a:ext>
          </a:extLst>
        </xdr:cNvPr>
        <xdr:cNvCxnSpPr/>
      </xdr:nvCxnSpPr>
      <xdr:spPr>
        <a:xfrm flipV="1">
          <a:off x="22160864" y="5665216"/>
          <a:ext cx="0" cy="1496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136343</xdr:rowOff>
    </xdr:from>
    <xdr:ext cx="378565" cy="259045"/>
    <xdr:sp macro="" textlink="">
      <xdr:nvSpPr>
        <xdr:cNvPr id="577" name="【一般廃棄物処理施設】&#10;一人当たり有形固定資産（償却資産）額最小値テキスト">
          <a:extLst>
            <a:ext uri="{FF2B5EF4-FFF2-40B4-BE49-F238E27FC236}">
              <a16:creationId xmlns:a16="http://schemas.microsoft.com/office/drawing/2014/main" id="{40A2B067-75A8-4EBA-BAB3-9B439BCE0521}"/>
            </a:ext>
          </a:extLst>
        </xdr:cNvPr>
        <xdr:cNvSpPr txBox="1"/>
      </xdr:nvSpPr>
      <xdr:spPr>
        <a:xfrm>
          <a:off x="22199600" y="71657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132516</xdr:rowOff>
    </xdr:from>
    <xdr:to>
      <xdr:col>116</xdr:col>
      <xdr:colOff>152400</xdr:colOff>
      <xdr:row>41</xdr:row>
      <xdr:rowOff>132516</xdr:rowOff>
    </xdr:to>
    <xdr:cxnSp macro="">
      <xdr:nvCxnSpPr>
        <xdr:cNvPr id="578" name="直線コネクタ 577">
          <a:extLst>
            <a:ext uri="{FF2B5EF4-FFF2-40B4-BE49-F238E27FC236}">
              <a16:creationId xmlns:a16="http://schemas.microsoft.com/office/drawing/2014/main" id="{1B9BA790-4FC0-4B6B-B505-B6F4CE5B83CD}"/>
            </a:ext>
          </a:extLst>
        </xdr:cNvPr>
        <xdr:cNvCxnSpPr/>
      </xdr:nvCxnSpPr>
      <xdr:spPr>
        <a:xfrm>
          <a:off x="22072600" y="7161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125493</xdr:rowOff>
    </xdr:from>
    <xdr:ext cx="599010" cy="259045"/>
    <xdr:sp macro="" textlink="">
      <xdr:nvSpPr>
        <xdr:cNvPr id="579" name="【一般廃棄物処理施設】&#10;一人当たり有形固定資産（償却資産）額最大値テキスト">
          <a:extLst>
            <a:ext uri="{FF2B5EF4-FFF2-40B4-BE49-F238E27FC236}">
              <a16:creationId xmlns:a16="http://schemas.microsoft.com/office/drawing/2014/main" id="{BFD52868-02F3-41A0-98AC-78BF8F70576B}"/>
            </a:ext>
          </a:extLst>
        </xdr:cNvPr>
        <xdr:cNvSpPr txBox="1"/>
      </xdr:nvSpPr>
      <xdr:spPr>
        <a:xfrm>
          <a:off x="22199600" y="5440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655,111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7366</xdr:rowOff>
    </xdr:from>
    <xdr:to>
      <xdr:col>116</xdr:col>
      <xdr:colOff>152400</xdr:colOff>
      <xdr:row>33</xdr:row>
      <xdr:rowOff>7366</xdr:rowOff>
    </xdr:to>
    <xdr:cxnSp macro="">
      <xdr:nvCxnSpPr>
        <xdr:cNvPr id="580" name="直線コネクタ 579">
          <a:extLst>
            <a:ext uri="{FF2B5EF4-FFF2-40B4-BE49-F238E27FC236}">
              <a16:creationId xmlns:a16="http://schemas.microsoft.com/office/drawing/2014/main" id="{480F0044-B067-41D6-92B3-D097CD8450A1}"/>
            </a:ext>
          </a:extLst>
        </xdr:cNvPr>
        <xdr:cNvCxnSpPr/>
      </xdr:nvCxnSpPr>
      <xdr:spPr>
        <a:xfrm>
          <a:off x="22072600" y="5665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28324</xdr:rowOff>
    </xdr:from>
    <xdr:ext cx="534377" cy="259045"/>
    <xdr:sp macro="" textlink="">
      <xdr:nvSpPr>
        <xdr:cNvPr id="581" name="【一般廃棄物処理施設】&#10;一人当たり有形固定資産（償却資産）額平均値テキスト">
          <a:extLst>
            <a:ext uri="{FF2B5EF4-FFF2-40B4-BE49-F238E27FC236}">
              <a16:creationId xmlns:a16="http://schemas.microsoft.com/office/drawing/2014/main" id="{8359EB0D-83AE-40AD-A8A9-3D545AEE7E9B}"/>
            </a:ext>
          </a:extLst>
        </xdr:cNvPr>
        <xdr:cNvSpPr txBox="1"/>
      </xdr:nvSpPr>
      <xdr:spPr>
        <a:xfrm>
          <a:off x="22199600" y="68863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49897</xdr:rowOff>
    </xdr:from>
    <xdr:to>
      <xdr:col>116</xdr:col>
      <xdr:colOff>114300</xdr:colOff>
      <xdr:row>40</xdr:row>
      <xdr:rowOff>151497</xdr:rowOff>
    </xdr:to>
    <xdr:sp macro="" textlink="">
      <xdr:nvSpPr>
        <xdr:cNvPr id="582" name="フローチャート: 判断 581">
          <a:extLst>
            <a:ext uri="{FF2B5EF4-FFF2-40B4-BE49-F238E27FC236}">
              <a16:creationId xmlns:a16="http://schemas.microsoft.com/office/drawing/2014/main" id="{F964C5EB-65E8-4404-A07C-ECC1D6B9DE9C}"/>
            </a:ext>
          </a:extLst>
        </xdr:cNvPr>
        <xdr:cNvSpPr/>
      </xdr:nvSpPr>
      <xdr:spPr>
        <a:xfrm>
          <a:off x="22110700" y="6907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43286</xdr:rowOff>
    </xdr:from>
    <xdr:to>
      <xdr:col>112</xdr:col>
      <xdr:colOff>38100</xdr:colOff>
      <xdr:row>40</xdr:row>
      <xdr:rowOff>144886</xdr:rowOff>
    </xdr:to>
    <xdr:sp macro="" textlink="">
      <xdr:nvSpPr>
        <xdr:cNvPr id="583" name="フローチャート: 判断 582">
          <a:extLst>
            <a:ext uri="{FF2B5EF4-FFF2-40B4-BE49-F238E27FC236}">
              <a16:creationId xmlns:a16="http://schemas.microsoft.com/office/drawing/2014/main" id="{2E1E09E1-8537-49D4-8BCC-104957B3E9B3}"/>
            </a:ext>
          </a:extLst>
        </xdr:cNvPr>
        <xdr:cNvSpPr/>
      </xdr:nvSpPr>
      <xdr:spPr>
        <a:xfrm>
          <a:off x="21272500" y="6901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38030</xdr:rowOff>
    </xdr:from>
    <xdr:to>
      <xdr:col>107</xdr:col>
      <xdr:colOff>101600</xdr:colOff>
      <xdr:row>40</xdr:row>
      <xdr:rowOff>139630</xdr:rowOff>
    </xdr:to>
    <xdr:sp macro="" textlink="">
      <xdr:nvSpPr>
        <xdr:cNvPr id="584" name="フローチャート: 判断 583">
          <a:extLst>
            <a:ext uri="{FF2B5EF4-FFF2-40B4-BE49-F238E27FC236}">
              <a16:creationId xmlns:a16="http://schemas.microsoft.com/office/drawing/2014/main" id="{470F4C94-84F3-4D1E-B2DC-5FB4D888E9EE}"/>
            </a:ext>
          </a:extLst>
        </xdr:cNvPr>
        <xdr:cNvSpPr/>
      </xdr:nvSpPr>
      <xdr:spPr>
        <a:xfrm>
          <a:off x="20383500" y="6896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53602</xdr:rowOff>
    </xdr:from>
    <xdr:to>
      <xdr:col>102</xdr:col>
      <xdr:colOff>165100</xdr:colOff>
      <xdr:row>40</xdr:row>
      <xdr:rowOff>155202</xdr:rowOff>
    </xdr:to>
    <xdr:sp macro="" textlink="">
      <xdr:nvSpPr>
        <xdr:cNvPr id="585" name="フローチャート: 判断 584">
          <a:extLst>
            <a:ext uri="{FF2B5EF4-FFF2-40B4-BE49-F238E27FC236}">
              <a16:creationId xmlns:a16="http://schemas.microsoft.com/office/drawing/2014/main" id="{E7733638-E4DC-4AEB-8290-FF3C791366E6}"/>
            </a:ext>
          </a:extLst>
        </xdr:cNvPr>
        <xdr:cNvSpPr/>
      </xdr:nvSpPr>
      <xdr:spPr>
        <a:xfrm>
          <a:off x="19494500" y="6911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66697</xdr:rowOff>
    </xdr:from>
    <xdr:to>
      <xdr:col>98</xdr:col>
      <xdr:colOff>38100</xdr:colOff>
      <xdr:row>40</xdr:row>
      <xdr:rowOff>168297</xdr:rowOff>
    </xdr:to>
    <xdr:sp macro="" textlink="">
      <xdr:nvSpPr>
        <xdr:cNvPr id="586" name="フローチャート: 判断 585">
          <a:extLst>
            <a:ext uri="{FF2B5EF4-FFF2-40B4-BE49-F238E27FC236}">
              <a16:creationId xmlns:a16="http://schemas.microsoft.com/office/drawing/2014/main" id="{447A9C7A-0B82-4D84-ACBF-2F5E99E1074F}"/>
            </a:ext>
          </a:extLst>
        </xdr:cNvPr>
        <xdr:cNvSpPr/>
      </xdr:nvSpPr>
      <xdr:spPr>
        <a:xfrm>
          <a:off x="18605500" y="6924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20F9902D-C7CD-4A0D-8E6A-4834B5D06DAD}"/>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EEC93FE3-0722-4EB0-B579-F6D5AA01B72B}"/>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9DA65D01-C28E-48F3-9074-D0683754AEDE}"/>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3C0E2FE4-B87E-4C95-B567-31D1E364EE52}"/>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FA3A12FE-75F4-444C-8A8C-AAFEAC454F32}"/>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149532</xdr:rowOff>
    </xdr:from>
    <xdr:to>
      <xdr:col>116</xdr:col>
      <xdr:colOff>114300</xdr:colOff>
      <xdr:row>40</xdr:row>
      <xdr:rowOff>79682</xdr:rowOff>
    </xdr:to>
    <xdr:sp macro="" textlink="">
      <xdr:nvSpPr>
        <xdr:cNvPr id="592" name="楕円 591">
          <a:extLst>
            <a:ext uri="{FF2B5EF4-FFF2-40B4-BE49-F238E27FC236}">
              <a16:creationId xmlns:a16="http://schemas.microsoft.com/office/drawing/2014/main" id="{F31EF8E1-5806-4216-A2E1-274444E7DCA9}"/>
            </a:ext>
          </a:extLst>
        </xdr:cNvPr>
        <xdr:cNvSpPr/>
      </xdr:nvSpPr>
      <xdr:spPr>
        <a:xfrm>
          <a:off x="22110700" y="6836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959</xdr:rowOff>
    </xdr:from>
    <xdr:ext cx="599010" cy="259045"/>
    <xdr:sp macro="" textlink="">
      <xdr:nvSpPr>
        <xdr:cNvPr id="593" name="【一般廃棄物処理施設】&#10;一人当たり有形固定資産（償却資産）額該当値テキスト">
          <a:extLst>
            <a:ext uri="{FF2B5EF4-FFF2-40B4-BE49-F238E27FC236}">
              <a16:creationId xmlns:a16="http://schemas.microsoft.com/office/drawing/2014/main" id="{21AC2B68-AE5B-4925-8CDC-8FCDE184B472}"/>
            </a:ext>
          </a:extLst>
        </xdr:cNvPr>
        <xdr:cNvSpPr txBox="1"/>
      </xdr:nvSpPr>
      <xdr:spPr>
        <a:xfrm>
          <a:off x="22199600" y="6687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12891</xdr:rowOff>
    </xdr:from>
    <xdr:to>
      <xdr:col>112</xdr:col>
      <xdr:colOff>38100</xdr:colOff>
      <xdr:row>40</xdr:row>
      <xdr:rowOff>114491</xdr:rowOff>
    </xdr:to>
    <xdr:sp macro="" textlink="">
      <xdr:nvSpPr>
        <xdr:cNvPr id="594" name="楕円 593">
          <a:extLst>
            <a:ext uri="{FF2B5EF4-FFF2-40B4-BE49-F238E27FC236}">
              <a16:creationId xmlns:a16="http://schemas.microsoft.com/office/drawing/2014/main" id="{7CDB26B4-1461-46A4-9AFD-F66418A08BC4}"/>
            </a:ext>
          </a:extLst>
        </xdr:cNvPr>
        <xdr:cNvSpPr/>
      </xdr:nvSpPr>
      <xdr:spPr>
        <a:xfrm>
          <a:off x="21272500" y="6870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28882</xdr:rowOff>
    </xdr:from>
    <xdr:to>
      <xdr:col>116</xdr:col>
      <xdr:colOff>63500</xdr:colOff>
      <xdr:row>40</xdr:row>
      <xdr:rowOff>63691</xdr:rowOff>
    </xdr:to>
    <xdr:cxnSp macro="">
      <xdr:nvCxnSpPr>
        <xdr:cNvPr id="595" name="直線コネクタ 594">
          <a:extLst>
            <a:ext uri="{FF2B5EF4-FFF2-40B4-BE49-F238E27FC236}">
              <a16:creationId xmlns:a16="http://schemas.microsoft.com/office/drawing/2014/main" id="{1E8531E0-665E-4D60-AC78-27C14020DC29}"/>
            </a:ext>
          </a:extLst>
        </xdr:cNvPr>
        <xdr:cNvCxnSpPr/>
      </xdr:nvCxnSpPr>
      <xdr:spPr>
        <a:xfrm flipV="1">
          <a:off x="21323300" y="6886882"/>
          <a:ext cx="838200" cy="34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117158</xdr:rowOff>
    </xdr:from>
    <xdr:to>
      <xdr:col>107</xdr:col>
      <xdr:colOff>101600</xdr:colOff>
      <xdr:row>40</xdr:row>
      <xdr:rowOff>47308</xdr:rowOff>
    </xdr:to>
    <xdr:sp macro="" textlink="">
      <xdr:nvSpPr>
        <xdr:cNvPr id="596" name="楕円 595">
          <a:extLst>
            <a:ext uri="{FF2B5EF4-FFF2-40B4-BE49-F238E27FC236}">
              <a16:creationId xmlns:a16="http://schemas.microsoft.com/office/drawing/2014/main" id="{151ADE5E-D7FA-4B87-9F18-07E47CB64DA6}"/>
            </a:ext>
          </a:extLst>
        </xdr:cNvPr>
        <xdr:cNvSpPr/>
      </xdr:nvSpPr>
      <xdr:spPr>
        <a:xfrm>
          <a:off x="20383500" y="6803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167958</xdr:rowOff>
    </xdr:from>
    <xdr:to>
      <xdr:col>111</xdr:col>
      <xdr:colOff>177800</xdr:colOff>
      <xdr:row>40</xdr:row>
      <xdr:rowOff>63691</xdr:rowOff>
    </xdr:to>
    <xdr:cxnSp macro="">
      <xdr:nvCxnSpPr>
        <xdr:cNvPr id="597" name="直線コネクタ 596">
          <a:extLst>
            <a:ext uri="{FF2B5EF4-FFF2-40B4-BE49-F238E27FC236}">
              <a16:creationId xmlns:a16="http://schemas.microsoft.com/office/drawing/2014/main" id="{6943824E-E232-4E8C-BC7E-3D949008FAFA}"/>
            </a:ext>
          </a:extLst>
        </xdr:cNvPr>
        <xdr:cNvCxnSpPr/>
      </xdr:nvCxnSpPr>
      <xdr:spPr>
        <a:xfrm>
          <a:off x="20434300" y="6854508"/>
          <a:ext cx="889000" cy="67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77299</xdr:rowOff>
    </xdr:from>
    <xdr:to>
      <xdr:col>102</xdr:col>
      <xdr:colOff>165100</xdr:colOff>
      <xdr:row>40</xdr:row>
      <xdr:rowOff>7449</xdr:rowOff>
    </xdr:to>
    <xdr:sp macro="" textlink="">
      <xdr:nvSpPr>
        <xdr:cNvPr id="598" name="楕円 597">
          <a:extLst>
            <a:ext uri="{FF2B5EF4-FFF2-40B4-BE49-F238E27FC236}">
              <a16:creationId xmlns:a16="http://schemas.microsoft.com/office/drawing/2014/main" id="{E9195C62-EF4A-433D-9938-ECECB4079D18}"/>
            </a:ext>
          </a:extLst>
        </xdr:cNvPr>
        <xdr:cNvSpPr/>
      </xdr:nvSpPr>
      <xdr:spPr>
        <a:xfrm>
          <a:off x="19494500" y="6763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128099</xdr:rowOff>
    </xdr:from>
    <xdr:to>
      <xdr:col>107</xdr:col>
      <xdr:colOff>50800</xdr:colOff>
      <xdr:row>39</xdr:row>
      <xdr:rowOff>167958</xdr:rowOff>
    </xdr:to>
    <xdr:cxnSp macro="">
      <xdr:nvCxnSpPr>
        <xdr:cNvPr id="599" name="直線コネクタ 598">
          <a:extLst>
            <a:ext uri="{FF2B5EF4-FFF2-40B4-BE49-F238E27FC236}">
              <a16:creationId xmlns:a16="http://schemas.microsoft.com/office/drawing/2014/main" id="{DFA79347-D500-4F72-A6FE-42EBB27FEFCB}"/>
            </a:ext>
          </a:extLst>
        </xdr:cNvPr>
        <xdr:cNvCxnSpPr/>
      </xdr:nvCxnSpPr>
      <xdr:spPr>
        <a:xfrm>
          <a:off x="19545300" y="6814649"/>
          <a:ext cx="889000" cy="39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80776</xdr:rowOff>
    </xdr:from>
    <xdr:to>
      <xdr:col>98</xdr:col>
      <xdr:colOff>38100</xdr:colOff>
      <xdr:row>40</xdr:row>
      <xdr:rowOff>10926</xdr:rowOff>
    </xdr:to>
    <xdr:sp macro="" textlink="">
      <xdr:nvSpPr>
        <xdr:cNvPr id="600" name="楕円 599">
          <a:extLst>
            <a:ext uri="{FF2B5EF4-FFF2-40B4-BE49-F238E27FC236}">
              <a16:creationId xmlns:a16="http://schemas.microsoft.com/office/drawing/2014/main" id="{049DBC21-721F-4101-8101-8919AD95106D}"/>
            </a:ext>
          </a:extLst>
        </xdr:cNvPr>
        <xdr:cNvSpPr/>
      </xdr:nvSpPr>
      <xdr:spPr>
        <a:xfrm>
          <a:off x="18605500" y="6767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128099</xdr:rowOff>
    </xdr:from>
    <xdr:to>
      <xdr:col>102</xdr:col>
      <xdr:colOff>114300</xdr:colOff>
      <xdr:row>39</xdr:row>
      <xdr:rowOff>131576</xdr:rowOff>
    </xdr:to>
    <xdr:cxnSp macro="">
      <xdr:nvCxnSpPr>
        <xdr:cNvPr id="601" name="直線コネクタ 600">
          <a:extLst>
            <a:ext uri="{FF2B5EF4-FFF2-40B4-BE49-F238E27FC236}">
              <a16:creationId xmlns:a16="http://schemas.microsoft.com/office/drawing/2014/main" id="{DB5430E5-7EA3-432F-867A-E7925A4A38BB}"/>
            </a:ext>
          </a:extLst>
        </xdr:cNvPr>
        <xdr:cNvCxnSpPr/>
      </xdr:nvCxnSpPr>
      <xdr:spPr>
        <a:xfrm flipV="1">
          <a:off x="18656300" y="6814649"/>
          <a:ext cx="889000" cy="3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40</xdr:row>
      <xdr:rowOff>136013</xdr:rowOff>
    </xdr:from>
    <xdr:ext cx="534377" cy="259045"/>
    <xdr:sp macro="" textlink="">
      <xdr:nvSpPr>
        <xdr:cNvPr id="602" name="n_1aveValue【一般廃棄物処理施設】&#10;一人当たり有形固定資産（償却資産）額">
          <a:extLst>
            <a:ext uri="{FF2B5EF4-FFF2-40B4-BE49-F238E27FC236}">
              <a16:creationId xmlns:a16="http://schemas.microsoft.com/office/drawing/2014/main" id="{912EF87A-A096-448C-A7B8-A596D2291983}"/>
            </a:ext>
          </a:extLst>
        </xdr:cNvPr>
        <xdr:cNvSpPr txBox="1"/>
      </xdr:nvSpPr>
      <xdr:spPr>
        <a:xfrm>
          <a:off x="21043411" y="6994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130757</xdr:rowOff>
    </xdr:from>
    <xdr:ext cx="534377" cy="259045"/>
    <xdr:sp macro="" textlink="">
      <xdr:nvSpPr>
        <xdr:cNvPr id="603" name="n_2aveValue【一般廃棄物処理施設】&#10;一人当たり有形固定資産（償却資産）額">
          <a:extLst>
            <a:ext uri="{FF2B5EF4-FFF2-40B4-BE49-F238E27FC236}">
              <a16:creationId xmlns:a16="http://schemas.microsoft.com/office/drawing/2014/main" id="{915FC301-760A-41EB-8292-A48B9E9CFAC9}"/>
            </a:ext>
          </a:extLst>
        </xdr:cNvPr>
        <xdr:cNvSpPr txBox="1"/>
      </xdr:nvSpPr>
      <xdr:spPr>
        <a:xfrm>
          <a:off x="20167111" y="6988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146329</xdr:rowOff>
    </xdr:from>
    <xdr:ext cx="534377" cy="259045"/>
    <xdr:sp macro="" textlink="">
      <xdr:nvSpPr>
        <xdr:cNvPr id="604" name="n_3aveValue【一般廃棄物処理施設】&#10;一人当たり有形固定資産（償却資産）額">
          <a:extLst>
            <a:ext uri="{FF2B5EF4-FFF2-40B4-BE49-F238E27FC236}">
              <a16:creationId xmlns:a16="http://schemas.microsoft.com/office/drawing/2014/main" id="{2FA8C687-5E9C-4A0E-885B-F9F1BA618E4A}"/>
            </a:ext>
          </a:extLst>
        </xdr:cNvPr>
        <xdr:cNvSpPr txBox="1"/>
      </xdr:nvSpPr>
      <xdr:spPr>
        <a:xfrm>
          <a:off x="19278111" y="7004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159424</xdr:rowOff>
    </xdr:from>
    <xdr:ext cx="534377" cy="259045"/>
    <xdr:sp macro="" textlink="">
      <xdr:nvSpPr>
        <xdr:cNvPr id="605" name="n_4aveValue【一般廃棄物処理施設】&#10;一人当たり有形固定資産（償却資産）額">
          <a:extLst>
            <a:ext uri="{FF2B5EF4-FFF2-40B4-BE49-F238E27FC236}">
              <a16:creationId xmlns:a16="http://schemas.microsoft.com/office/drawing/2014/main" id="{D7D9605F-4845-412F-9C91-A3672638E8ED}"/>
            </a:ext>
          </a:extLst>
        </xdr:cNvPr>
        <xdr:cNvSpPr txBox="1"/>
      </xdr:nvSpPr>
      <xdr:spPr>
        <a:xfrm>
          <a:off x="18389111" y="7017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38</xdr:row>
      <xdr:rowOff>131018</xdr:rowOff>
    </xdr:from>
    <xdr:ext cx="599010" cy="259045"/>
    <xdr:sp macro="" textlink="">
      <xdr:nvSpPr>
        <xdr:cNvPr id="606" name="n_1mainValue【一般廃棄物処理施設】&#10;一人当たり有形固定資産（償却資産）額">
          <a:extLst>
            <a:ext uri="{FF2B5EF4-FFF2-40B4-BE49-F238E27FC236}">
              <a16:creationId xmlns:a16="http://schemas.microsoft.com/office/drawing/2014/main" id="{BA9C8372-05AD-4001-9718-A03AD75F2239}"/>
            </a:ext>
          </a:extLst>
        </xdr:cNvPr>
        <xdr:cNvSpPr txBox="1"/>
      </xdr:nvSpPr>
      <xdr:spPr>
        <a:xfrm>
          <a:off x="21011095" y="66461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63835</xdr:rowOff>
    </xdr:from>
    <xdr:ext cx="599010" cy="259045"/>
    <xdr:sp macro="" textlink="">
      <xdr:nvSpPr>
        <xdr:cNvPr id="607" name="n_2mainValue【一般廃棄物処理施設】&#10;一人当たり有形固定資産（償却資産）額">
          <a:extLst>
            <a:ext uri="{FF2B5EF4-FFF2-40B4-BE49-F238E27FC236}">
              <a16:creationId xmlns:a16="http://schemas.microsoft.com/office/drawing/2014/main" id="{9C903AC6-4A36-456B-A3E3-FD118C5F4667}"/>
            </a:ext>
          </a:extLst>
        </xdr:cNvPr>
        <xdr:cNvSpPr txBox="1"/>
      </xdr:nvSpPr>
      <xdr:spPr>
        <a:xfrm>
          <a:off x="20134795" y="6578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23976</xdr:rowOff>
    </xdr:from>
    <xdr:ext cx="599010" cy="259045"/>
    <xdr:sp macro="" textlink="">
      <xdr:nvSpPr>
        <xdr:cNvPr id="608" name="n_3mainValue【一般廃棄物処理施設】&#10;一人当たり有形固定資産（償却資産）額">
          <a:extLst>
            <a:ext uri="{FF2B5EF4-FFF2-40B4-BE49-F238E27FC236}">
              <a16:creationId xmlns:a16="http://schemas.microsoft.com/office/drawing/2014/main" id="{0A00AADF-8B41-414E-B0EA-5E8DB5B4E64D}"/>
            </a:ext>
          </a:extLst>
        </xdr:cNvPr>
        <xdr:cNvSpPr txBox="1"/>
      </xdr:nvSpPr>
      <xdr:spPr>
        <a:xfrm>
          <a:off x="19245795" y="65390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27453</xdr:rowOff>
    </xdr:from>
    <xdr:ext cx="599010" cy="259045"/>
    <xdr:sp macro="" textlink="">
      <xdr:nvSpPr>
        <xdr:cNvPr id="609" name="n_4mainValue【一般廃棄物処理施設】&#10;一人当たり有形固定資産（償却資産）額">
          <a:extLst>
            <a:ext uri="{FF2B5EF4-FFF2-40B4-BE49-F238E27FC236}">
              <a16:creationId xmlns:a16="http://schemas.microsoft.com/office/drawing/2014/main" id="{02C92EDD-0453-4917-9FC4-52A6DBEA4787}"/>
            </a:ext>
          </a:extLst>
        </xdr:cNvPr>
        <xdr:cNvSpPr txBox="1"/>
      </xdr:nvSpPr>
      <xdr:spPr>
        <a:xfrm>
          <a:off x="18356795" y="6542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0" name="正方形/長方形 609">
          <a:extLst>
            <a:ext uri="{FF2B5EF4-FFF2-40B4-BE49-F238E27FC236}">
              <a16:creationId xmlns:a16="http://schemas.microsoft.com/office/drawing/2014/main" id="{23A01C13-2140-4352-B29E-1FA26793EF7C}"/>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1" name="正方形/長方形 610">
          <a:extLst>
            <a:ext uri="{FF2B5EF4-FFF2-40B4-BE49-F238E27FC236}">
              <a16:creationId xmlns:a16="http://schemas.microsoft.com/office/drawing/2014/main" id="{228721F3-0E98-47AC-AB9A-40DC73DEEB15}"/>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2" name="正方形/長方形 611">
          <a:extLst>
            <a:ext uri="{FF2B5EF4-FFF2-40B4-BE49-F238E27FC236}">
              <a16:creationId xmlns:a16="http://schemas.microsoft.com/office/drawing/2014/main" id="{0F8F3A84-5CB7-4360-8728-37FAC0C335D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3" name="正方形/長方形 612">
          <a:extLst>
            <a:ext uri="{FF2B5EF4-FFF2-40B4-BE49-F238E27FC236}">
              <a16:creationId xmlns:a16="http://schemas.microsoft.com/office/drawing/2014/main" id="{F5E47F10-F5E6-4682-BB54-5FD50A628837}"/>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4" name="正方形/長方形 613">
          <a:extLst>
            <a:ext uri="{FF2B5EF4-FFF2-40B4-BE49-F238E27FC236}">
              <a16:creationId xmlns:a16="http://schemas.microsoft.com/office/drawing/2014/main" id="{104CCD20-E890-4C96-BDF2-5E7516B78428}"/>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5" name="正方形/長方形 614">
          <a:extLst>
            <a:ext uri="{FF2B5EF4-FFF2-40B4-BE49-F238E27FC236}">
              <a16:creationId xmlns:a16="http://schemas.microsoft.com/office/drawing/2014/main" id="{AD99F98A-020C-49AD-87F2-1FA0C13E0F1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6" name="正方形/長方形 615">
          <a:extLst>
            <a:ext uri="{FF2B5EF4-FFF2-40B4-BE49-F238E27FC236}">
              <a16:creationId xmlns:a16="http://schemas.microsoft.com/office/drawing/2014/main" id="{F787A94B-2CB2-4A28-89B3-9400FBA7E632}"/>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7" name="正方形/長方形 616">
          <a:extLst>
            <a:ext uri="{FF2B5EF4-FFF2-40B4-BE49-F238E27FC236}">
              <a16:creationId xmlns:a16="http://schemas.microsoft.com/office/drawing/2014/main" id="{91EAFBD4-188A-436E-B6AD-B8A9DD53E636}"/>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8" name="テキスト ボックス 617">
          <a:extLst>
            <a:ext uri="{FF2B5EF4-FFF2-40B4-BE49-F238E27FC236}">
              <a16:creationId xmlns:a16="http://schemas.microsoft.com/office/drawing/2014/main" id="{8FDD13EB-2555-4E8D-8EE8-723054274CFF}"/>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9" name="直線コネクタ 618">
          <a:extLst>
            <a:ext uri="{FF2B5EF4-FFF2-40B4-BE49-F238E27FC236}">
              <a16:creationId xmlns:a16="http://schemas.microsoft.com/office/drawing/2014/main" id="{104779BA-C977-4C99-8A91-6FA5F495B78B}"/>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0" name="テキスト ボックス 619">
          <a:extLst>
            <a:ext uri="{FF2B5EF4-FFF2-40B4-BE49-F238E27FC236}">
              <a16:creationId xmlns:a16="http://schemas.microsoft.com/office/drawing/2014/main" id="{6AC6421C-B304-4201-B42F-971F4EDBF521}"/>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21" name="直線コネクタ 620">
          <a:extLst>
            <a:ext uri="{FF2B5EF4-FFF2-40B4-BE49-F238E27FC236}">
              <a16:creationId xmlns:a16="http://schemas.microsoft.com/office/drawing/2014/main" id="{8DB61909-F242-42D2-9971-C0E461718FBB}"/>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22" name="テキスト ボックス 621">
          <a:extLst>
            <a:ext uri="{FF2B5EF4-FFF2-40B4-BE49-F238E27FC236}">
              <a16:creationId xmlns:a16="http://schemas.microsoft.com/office/drawing/2014/main" id="{4330026D-C031-4690-85BF-36F2576DFE4D}"/>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3" name="直線コネクタ 622">
          <a:extLst>
            <a:ext uri="{FF2B5EF4-FFF2-40B4-BE49-F238E27FC236}">
              <a16:creationId xmlns:a16="http://schemas.microsoft.com/office/drawing/2014/main" id="{0C635284-F31E-490E-966C-BF6F4BAFE1BF}"/>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4" name="テキスト ボックス 623">
          <a:extLst>
            <a:ext uri="{FF2B5EF4-FFF2-40B4-BE49-F238E27FC236}">
              <a16:creationId xmlns:a16="http://schemas.microsoft.com/office/drawing/2014/main" id="{CF006114-56B9-4889-86E8-38E7F80B4E54}"/>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5" name="直線コネクタ 624">
          <a:extLst>
            <a:ext uri="{FF2B5EF4-FFF2-40B4-BE49-F238E27FC236}">
              <a16:creationId xmlns:a16="http://schemas.microsoft.com/office/drawing/2014/main" id="{671398ED-E6CF-4791-9C5E-D690F4B02A11}"/>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6" name="テキスト ボックス 625">
          <a:extLst>
            <a:ext uri="{FF2B5EF4-FFF2-40B4-BE49-F238E27FC236}">
              <a16:creationId xmlns:a16="http://schemas.microsoft.com/office/drawing/2014/main" id="{8908702A-7AA5-43E3-A6B2-FF3D4F5CA79B}"/>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7" name="直線コネクタ 626">
          <a:extLst>
            <a:ext uri="{FF2B5EF4-FFF2-40B4-BE49-F238E27FC236}">
              <a16:creationId xmlns:a16="http://schemas.microsoft.com/office/drawing/2014/main" id="{57005141-BA8B-44F1-BD1D-1F5BB3333F8F}"/>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8" name="テキスト ボックス 627">
          <a:extLst>
            <a:ext uri="{FF2B5EF4-FFF2-40B4-BE49-F238E27FC236}">
              <a16:creationId xmlns:a16="http://schemas.microsoft.com/office/drawing/2014/main" id="{5D4D9D7F-74AE-4230-A9B3-1CCF472BA62E}"/>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9" name="直線コネクタ 628">
          <a:extLst>
            <a:ext uri="{FF2B5EF4-FFF2-40B4-BE49-F238E27FC236}">
              <a16:creationId xmlns:a16="http://schemas.microsoft.com/office/drawing/2014/main" id="{251F9078-9499-4F03-B56D-35B4AECFC43C}"/>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30" name="テキスト ボックス 629">
          <a:extLst>
            <a:ext uri="{FF2B5EF4-FFF2-40B4-BE49-F238E27FC236}">
              <a16:creationId xmlns:a16="http://schemas.microsoft.com/office/drawing/2014/main" id="{5338B2F3-BD4F-421D-872A-BB36224BCB7F}"/>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31" name="直線コネクタ 630">
          <a:extLst>
            <a:ext uri="{FF2B5EF4-FFF2-40B4-BE49-F238E27FC236}">
              <a16:creationId xmlns:a16="http://schemas.microsoft.com/office/drawing/2014/main" id="{F9A84789-836C-419C-B1B7-06CAC67B2A1C}"/>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32" name="テキスト ボックス 631">
          <a:extLst>
            <a:ext uri="{FF2B5EF4-FFF2-40B4-BE49-F238E27FC236}">
              <a16:creationId xmlns:a16="http://schemas.microsoft.com/office/drawing/2014/main" id="{A9FF1FFB-7F7C-4F73-8673-1EA043D26482}"/>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3" name="直線コネクタ 632">
          <a:extLst>
            <a:ext uri="{FF2B5EF4-FFF2-40B4-BE49-F238E27FC236}">
              <a16:creationId xmlns:a16="http://schemas.microsoft.com/office/drawing/2014/main" id="{1F7F9230-404C-46BF-821A-9A8C1F79DCA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4" name="【保健センター・保健所】&#10;有形固定資産減価償却率グラフ枠">
          <a:extLst>
            <a:ext uri="{FF2B5EF4-FFF2-40B4-BE49-F238E27FC236}">
              <a16:creationId xmlns:a16="http://schemas.microsoft.com/office/drawing/2014/main" id="{A32FB896-AB2D-4E76-9AAC-A032485273D2}"/>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89807</xdr:rowOff>
    </xdr:from>
    <xdr:to>
      <xdr:col>85</xdr:col>
      <xdr:colOff>126364</xdr:colOff>
      <xdr:row>64</xdr:row>
      <xdr:rowOff>130628</xdr:rowOff>
    </xdr:to>
    <xdr:cxnSp macro="">
      <xdr:nvCxnSpPr>
        <xdr:cNvPr id="635" name="直線コネクタ 634">
          <a:extLst>
            <a:ext uri="{FF2B5EF4-FFF2-40B4-BE49-F238E27FC236}">
              <a16:creationId xmlns:a16="http://schemas.microsoft.com/office/drawing/2014/main" id="{610E9E42-ABDC-4269-9DE8-C22D19494D63}"/>
            </a:ext>
          </a:extLst>
        </xdr:cNvPr>
        <xdr:cNvCxnSpPr/>
      </xdr:nvCxnSpPr>
      <xdr:spPr>
        <a:xfrm flipV="1">
          <a:off x="16318864" y="9519557"/>
          <a:ext cx="0" cy="15838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636" name="【保健センター・保健所】&#10;有形固定資産減価償却率最小値テキスト">
          <a:extLst>
            <a:ext uri="{FF2B5EF4-FFF2-40B4-BE49-F238E27FC236}">
              <a16:creationId xmlns:a16="http://schemas.microsoft.com/office/drawing/2014/main" id="{A654EDB9-7AA7-4EB6-A2DD-7863DC94E98B}"/>
            </a:ext>
          </a:extLst>
        </xdr:cNvPr>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637" name="直線コネクタ 636">
          <a:extLst>
            <a:ext uri="{FF2B5EF4-FFF2-40B4-BE49-F238E27FC236}">
              <a16:creationId xmlns:a16="http://schemas.microsoft.com/office/drawing/2014/main" id="{D95AC8A3-0454-4C32-A5D5-EA766D5CCC3A}"/>
            </a:ext>
          </a:extLst>
        </xdr:cNvPr>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36484</xdr:rowOff>
    </xdr:from>
    <xdr:ext cx="340478" cy="259045"/>
    <xdr:sp macro="" textlink="">
      <xdr:nvSpPr>
        <xdr:cNvPr id="638" name="【保健センター・保健所】&#10;有形固定資産減価償却率最大値テキスト">
          <a:extLst>
            <a:ext uri="{FF2B5EF4-FFF2-40B4-BE49-F238E27FC236}">
              <a16:creationId xmlns:a16="http://schemas.microsoft.com/office/drawing/2014/main" id="{9DDBD148-B75A-47DD-996D-E5C8E7D6B020}"/>
            </a:ext>
          </a:extLst>
        </xdr:cNvPr>
        <xdr:cNvSpPr txBox="1"/>
      </xdr:nvSpPr>
      <xdr:spPr>
        <a:xfrm>
          <a:off x="16357600" y="929478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89807</xdr:rowOff>
    </xdr:from>
    <xdr:to>
      <xdr:col>86</xdr:col>
      <xdr:colOff>25400</xdr:colOff>
      <xdr:row>55</xdr:row>
      <xdr:rowOff>89807</xdr:rowOff>
    </xdr:to>
    <xdr:cxnSp macro="">
      <xdr:nvCxnSpPr>
        <xdr:cNvPr id="639" name="直線コネクタ 638">
          <a:extLst>
            <a:ext uri="{FF2B5EF4-FFF2-40B4-BE49-F238E27FC236}">
              <a16:creationId xmlns:a16="http://schemas.microsoft.com/office/drawing/2014/main" id="{A8BA94C7-9AA9-4B20-9626-DA2B945C4129}"/>
            </a:ext>
          </a:extLst>
        </xdr:cNvPr>
        <xdr:cNvCxnSpPr/>
      </xdr:nvCxnSpPr>
      <xdr:spPr>
        <a:xfrm>
          <a:off x="16230600" y="9519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152961</xdr:rowOff>
    </xdr:from>
    <xdr:ext cx="405111" cy="259045"/>
    <xdr:sp macro="" textlink="">
      <xdr:nvSpPr>
        <xdr:cNvPr id="640" name="【保健センター・保健所】&#10;有形固定資産減価償却率平均値テキスト">
          <a:extLst>
            <a:ext uri="{FF2B5EF4-FFF2-40B4-BE49-F238E27FC236}">
              <a16:creationId xmlns:a16="http://schemas.microsoft.com/office/drawing/2014/main" id="{42FA725E-5FAC-4DA7-846E-35B6F3D87C8C}"/>
            </a:ext>
          </a:extLst>
        </xdr:cNvPr>
        <xdr:cNvSpPr txBox="1"/>
      </xdr:nvSpPr>
      <xdr:spPr>
        <a:xfrm>
          <a:off x="16357600" y="102685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3084</xdr:rowOff>
    </xdr:from>
    <xdr:to>
      <xdr:col>85</xdr:col>
      <xdr:colOff>177800</xdr:colOff>
      <xdr:row>60</xdr:row>
      <xdr:rowOff>104684</xdr:rowOff>
    </xdr:to>
    <xdr:sp macro="" textlink="">
      <xdr:nvSpPr>
        <xdr:cNvPr id="641" name="フローチャート: 判断 640">
          <a:extLst>
            <a:ext uri="{FF2B5EF4-FFF2-40B4-BE49-F238E27FC236}">
              <a16:creationId xmlns:a16="http://schemas.microsoft.com/office/drawing/2014/main" id="{7948A62B-93E4-4A71-86E1-1344E851B1BB}"/>
            </a:ext>
          </a:extLst>
        </xdr:cNvPr>
        <xdr:cNvSpPr/>
      </xdr:nvSpPr>
      <xdr:spPr>
        <a:xfrm>
          <a:off x="16268700" y="1029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151674</xdr:rowOff>
    </xdr:from>
    <xdr:to>
      <xdr:col>81</xdr:col>
      <xdr:colOff>101600</xdr:colOff>
      <xdr:row>60</xdr:row>
      <xdr:rowOff>81824</xdr:rowOff>
    </xdr:to>
    <xdr:sp macro="" textlink="">
      <xdr:nvSpPr>
        <xdr:cNvPr id="642" name="フローチャート: 判断 641">
          <a:extLst>
            <a:ext uri="{FF2B5EF4-FFF2-40B4-BE49-F238E27FC236}">
              <a16:creationId xmlns:a16="http://schemas.microsoft.com/office/drawing/2014/main" id="{C07079E9-919D-4641-B565-43248FCABF64}"/>
            </a:ext>
          </a:extLst>
        </xdr:cNvPr>
        <xdr:cNvSpPr/>
      </xdr:nvSpPr>
      <xdr:spPr>
        <a:xfrm>
          <a:off x="15430500" y="1026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114119</xdr:rowOff>
    </xdr:from>
    <xdr:to>
      <xdr:col>76</xdr:col>
      <xdr:colOff>165100</xdr:colOff>
      <xdr:row>60</xdr:row>
      <xdr:rowOff>44269</xdr:rowOff>
    </xdr:to>
    <xdr:sp macro="" textlink="">
      <xdr:nvSpPr>
        <xdr:cNvPr id="643" name="フローチャート: 判断 642">
          <a:extLst>
            <a:ext uri="{FF2B5EF4-FFF2-40B4-BE49-F238E27FC236}">
              <a16:creationId xmlns:a16="http://schemas.microsoft.com/office/drawing/2014/main" id="{F2C52B19-0E2F-442E-8782-6CD3E8DFC2C0}"/>
            </a:ext>
          </a:extLst>
        </xdr:cNvPr>
        <xdr:cNvSpPr/>
      </xdr:nvSpPr>
      <xdr:spPr>
        <a:xfrm>
          <a:off x="14541500" y="1022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86360</xdr:rowOff>
    </xdr:from>
    <xdr:to>
      <xdr:col>72</xdr:col>
      <xdr:colOff>38100</xdr:colOff>
      <xdr:row>60</xdr:row>
      <xdr:rowOff>16510</xdr:rowOff>
    </xdr:to>
    <xdr:sp macro="" textlink="">
      <xdr:nvSpPr>
        <xdr:cNvPr id="644" name="フローチャート: 判断 643">
          <a:extLst>
            <a:ext uri="{FF2B5EF4-FFF2-40B4-BE49-F238E27FC236}">
              <a16:creationId xmlns:a16="http://schemas.microsoft.com/office/drawing/2014/main" id="{A4ADF0F8-D9D1-4F80-9074-D9A8CD75AA19}"/>
            </a:ext>
          </a:extLst>
        </xdr:cNvPr>
        <xdr:cNvSpPr/>
      </xdr:nvSpPr>
      <xdr:spPr>
        <a:xfrm>
          <a:off x="13652500" y="1020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68399</xdr:rowOff>
    </xdr:from>
    <xdr:to>
      <xdr:col>67</xdr:col>
      <xdr:colOff>101600</xdr:colOff>
      <xdr:row>59</xdr:row>
      <xdr:rowOff>169999</xdr:rowOff>
    </xdr:to>
    <xdr:sp macro="" textlink="">
      <xdr:nvSpPr>
        <xdr:cNvPr id="645" name="フローチャート: 判断 644">
          <a:extLst>
            <a:ext uri="{FF2B5EF4-FFF2-40B4-BE49-F238E27FC236}">
              <a16:creationId xmlns:a16="http://schemas.microsoft.com/office/drawing/2014/main" id="{E71393EF-436F-44FF-81CA-20A917F2C51E}"/>
            </a:ext>
          </a:extLst>
        </xdr:cNvPr>
        <xdr:cNvSpPr/>
      </xdr:nvSpPr>
      <xdr:spPr>
        <a:xfrm>
          <a:off x="12763500" y="1018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FD1969BE-9EF2-4933-A174-1F27296E2BBC}"/>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25EE21E6-B6F6-4EB6-8E06-DE04F71E7015}"/>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id="{87D3F927-9AE4-4B7C-B25D-A034A4C8A061}"/>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9" name="テキスト ボックス 648">
          <a:extLst>
            <a:ext uri="{FF2B5EF4-FFF2-40B4-BE49-F238E27FC236}">
              <a16:creationId xmlns:a16="http://schemas.microsoft.com/office/drawing/2014/main" id="{68355C11-D815-4A4C-8E80-18C1EA626722}"/>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0" name="テキスト ボックス 649">
          <a:extLst>
            <a:ext uri="{FF2B5EF4-FFF2-40B4-BE49-F238E27FC236}">
              <a16:creationId xmlns:a16="http://schemas.microsoft.com/office/drawing/2014/main" id="{27FA29D5-612C-4B9E-804C-90D4968C81F8}"/>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25944</xdr:rowOff>
    </xdr:from>
    <xdr:to>
      <xdr:col>85</xdr:col>
      <xdr:colOff>177800</xdr:colOff>
      <xdr:row>56</xdr:row>
      <xdr:rowOff>127544</xdr:rowOff>
    </xdr:to>
    <xdr:sp macro="" textlink="">
      <xdr:nvSpPr>
        <xdr:cNvPr id="651" name="楕円 650">
          <a:extLst>
            <a:ext uri="{FF2B5EF4-FFF2-40B4-BE49-F238E27FC236}">
              <a16:creationId xmlns:a16="http://schemas.microsoft.com/office/drawing/2014/main" id="{D844C7E8-AF6C-4EC7-BA48-C7F0A5A93FDE}"/>
            </a:ext>
          </a:extLst>
        </xdr:cNvPr>
        <xdr:cNvSpPr/>
      </xdr:nvSpPr>
      <xdr:spPr>
        <a:xfrm>
          <a:off x="16268700" y="9627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55</xdr:row>
      <xdr:rowOff>48821</xdr:rowOff>
    </xdr:from>
    <xdr:ext cx="405111" cy="259045"/>
    <xdr:sp macro="" textlink="">
      <xdr:nvSpPr>
        <xdr:cNvPr id="652" name="【保健センター・保健所】&#10;有形固定資産減価償却率該当値テキスト">
          <a:extLst>
            <a:ext uri="{FF2B5EF4-FFF2-40B4-BE49-F238E27FC236}">
              <a16:creationId xmlns:a16="http://schemas.microsoft.com/office/drawing/2014/main" id="{97ACF871-2728-432A-A78C-ACE675E4DF95}"/>
            </a:ext>
          </a:extLst>
        </xdr:cNvPr>
        <xdr:cNvSpPr txBox="1"/>
      </xdr:nvSpPr>
      <xdr:spPr>
        <a:xfrm>
          <a:off x="16357600" y="9478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21046</xdr:rowOff>
    </xdr:from>
    <xdr:to>
      <xdr:col>81</xdr:col>
      <xdr:colOff>101600</xdr:colOff>
      <xdr:row>59</xdr:row>
      <xdr:rowOff>122646</xdr:rowOff>
    </xdr:to>
    <xdr:sp macro="" textlink="">
      <xdr:nvSpPr>
        <xdr:cNvPr id="653" name="楕円 652">
          <a:extLst>
            <a:ext uri="{FF2B5EF4-FFF2-40B4-BE49-F238E27FC236}">
              <a16:creationId xmlns:a16="http://schemas.microsoft.com/office/drawing/2014/main" id="{B4536B17-D09A-461B-94CA-32D3905015AC}"/>
            </a:ext>
          </a:extLst>
        </xdr:cNvPr>
        <xdr:cNvSpPr/>
      </xdr:nvSpPr>
      <xdr:spPr>
        <a:xfrm>
          <a:off x="15430500" y="10136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56</xdr:row>
      <xdr:rowOff>76744</xdr:rowOff>
    </xdr:from>
    <xdr:to>
      <xdr:col>85</xdr:col>
      <xdr:colOff>127000</xdr:colOff>
      <xdr:row>59</xdr:row>
      <xdr:rowOff>71846</xdr:rowOff>
    </xdr:to>
    <xdr:cxnSp macro="">
      <xdr:nvCxnSpPr>
        <xdr:cNvPr id="654" name="直線コネクタ 653">
          <a:extLst>
            <a:ext uri="{FF2B5EF4-FFF2-40B4-BE49-F238E27FC236}">
              <a16:creationId xmlns:a16="http://schemas.microsoft.com/office/drawing/2014/main" id="{B2FBB664-788C-4D24-B30B-9F41B213CA14}"/>
            </a:ext>
          </a:extLst>
        </xdr:cNvPr>
        <xdr:cNvCxnSpPr/>
      </xdr:nvCxnSpPr>
      <xdr:spPr>
        <a:xfrm flipV="1">
          <a:off x="15481300" y="9677944"/>
          <a:ext cx="838200" cy="509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158206</xdr:rowOff>
    </xdr:from>
    <xdr:to>
      <xdr:col>76</xdr:col>
      <xdr:colOff>165100</xdr:colOff>
      <xdr:row>59</xdr:row>
      <xdr:rowOff>88356</xdr:rowOff>
    </xdr:to>
    <xdr:sp macro="" textlink="">
      <xdr:nvSpPr>
        <xdr:cNvPr id="655" name="楕円 654">
          <a:extLst>
            <a:ext uri="{FF2B5EF4-FFF2-40B4-BE49-F238E27FC236}">
              <a16:creationId xmlns:a16="http://schemas.microsoft.com/office/drawing/2014/main" id="{FC649DDD-DB18-478F-A3EF-09176EB30F03}"/>
            </a:ext>
          </a:extLst>
        </xdr:cNvPr>
        <xdr:cNvSpPr/>
      </xdr:nvSpPr>
      <xdr:spPr>
        <a:xfrm>
          <a:off x="14541500" y="10102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37556</xdr:rowOff>
    </xdr:from>
    <xdr:to>
      <xdr:col>81</xdr:col>
      <xdr:colOff>50800</xdr:colOff>
      <xdr:row>59</xdr:row>
      <xdr:rowOff>71846</xdr:rowOff>
    </xdr:to>
    <xdr:cxnSp macro="">
      <xdr:nvCxnSpPr>
        <xdr:cNvPr id="656" name="直線コネクタ 655">
          <a:extLst>
            <a:ext uri="{FF2B5EF4-FFF2-40B4-BE49-F238E27FC236}">
              <a16:creationId xmlns:a16="http://schemas.microsoft.com/office/drawing/2014/main" id="{AC01CA7C-3519-4737-A860-EC5E62791AC2}"/>
            </a:ext>
          </a:extLst>
        </xdr:cNvPr>
        <xdr:cNvCxnSpPr/>
      </xdr:nvCxnSpPr>
      <xdr:spPr>
        <a:xfrm>
          <a:off x="14592300" y="10153106"/>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91259</xdr:rowOff>
    </xdr:from>
    <xdr:to>
      <xdr:col>72</xdr:col>
      <xdr:colOff>38100</xdr:colOff>
      <xdr:row>59</xdr:row>
      <xdr:rowOff>21409</xdr:rowOff>
    </xdr:to>
    <xdr:sp macro="" textlink="">
      <xdr:nvSpPr>
        <xdr:cNvPr id="657" name="楕円 656">
          <a:extLst>
            <a:ext uri="{FF2B5EF4-FFF2-40B4-BE49-F238E27FC236}">
              <a16:creationId xmlns:a16="http://schemas.microsoft.com/office/drawing/2014/main" id="{7E0E1E41-192B-46DB-A21D-120AB56CECDE}"/>
            </a:ext>
          </a:extLst>
        </xdr:cNvPr>
        <xdr:cNvSpPr/>
      </xdr:nvSpPr>
      <xdr:spPr>
        <a:xfrm>
          <a:off x="13652500" y="10035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142059</xdr:rowOff>
    </xdr:from>
    <xdr:to>
      <xdr:col>76</xdr:col>
      <xdr:colOff>114300</xdr:colOff>
      <xdr:row>59</xdr:row>
      <xdr:rowOff>37556</xdr:rowOff>
    </xdr:to>
    <xdr:cxnSp macro="">
      <xdr:nvCxnSpPr>
        <xdr:cNvPr id="658" name="直線コネクタ 657">
          <a:extLst>
            <a:ext uri="{FF2B5EF4-FFF2-40B4-BE49-F238E27FC236}">
              <a16:creationId xmlns:a16="http://schemas.microsoft.com/office/drawing/2014/main" id="{C7939B73-8561-4CB8-869C-BC7B53A1A02B}"/>
            </a:ext>
          </a:extLst>
        </xdr:cNvPr>
        <xdr:cNvCxnSpPr/>
      </xdr:nvCxnSpPr>
      <xdr:spPr>
        <a:xfrm>
          <a:off x="13703300" y="10086159"/>
          <a:ext cx="889000" cy="66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91259</xdr:rowOff>
    </xdr:from>
    <xdr:to>
      <xdr:col>67</xdr:col>
      <xdr:colOff>101600</xdr:colOff>
      <xdr:row>59</xdr:row>
      <xdr:rowOff>21409</xdr:rowOff>
    </xdr:to>
    <xdr:sp macro="" textlink="">
      <xdr:nvSpPr>
        <xdr:cNvPr id="659" name="楕円 658">
          <a:extLst>
            <a:ext uri="{FF2B5EF4-FFF2-40B4-BE49-F238E27FC236}">
              <a16:creationId xmlns:a16="http://schemas.microsoft.com/office/drawing/2014/main" id="{AA008283-0880-446B-A2A1-5191391A79BA}"/>
            </a:ext>
          </a:extLst>
        </xdr:cNvPr>
        <xdr:cNvSpPr/>
      </xdr:nvSpPr>
      <xdr:spPr>
        <a:xfrm>
          <a:off x="12763500" y="10035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142059</xdr:rowOff>
    </xdr:from>
    <xdr:to>
      <xdr:col>71</xdr:col>
      <xdr:colOff>177800</xdr:colOff>
      <xdr:row>58</xdr:row>
      <xdr:rowOff>142059</xdr:rowOff>
    </xdr:to>
    <xdr:cxnSp macro="">
      <xdr:nvCxnSpPr>
        <xdr:cNvPr id="660" name="直線コネクタ 659">
          <a:extLst>
            <a:ext uri="{FF2B5EF4-FFF2-40B4-BE49-F238E27FC236}">
              <a16:creationId xmlns:a16="http://schemas.microsoft.com/office/drawing/2014/main" id="{09A53E43-2B5E-42C3-ADEC-415807BF621D}"/>
            </a:ext>
          </a:extLst>
        </xdr:cNvPr>
        <xdr:cNvCxnSpPr/>
      </xdr:nvCxnSpPr>
      <xdr:spPr>
        <a:xfrm>
          <a:off x="12814300" y="1008615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72951</xdr:rowOff>
    </xdr:from>
    <xdr:ext cx="405111" cy="259045"/>
    <xdr:sp macro="" textlink="">
      <xdr:nvSpPr>
        <xdr:cNvPr id="661" name="n_1aveValue【保健センター・保健所】&#10;有形固定資産減価償却率">
          <a:extLst>
            <a:ext uri="{FF2B5EF4-FFF2-40B4-BE49-F238E27FC236}">
              <a16:creationId xmlns:a16="http://schemas.microsoft.com/office/drawing/2014/main" id="{B9D624C9-5F7C-4624-A7B3-C88B8A0AEFFD}"/>
            </a:ext>
          </a:extLst>
        </xdr:cNvPr>
        <xdr:cNvSpPr txBox="1"/>
      </xdr:nvSpPr>
      <xdr:spPr>
        <a:xfrm>
          <a:off x="15266044" y="103599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35396</xdr:rowOff>
    </xdr:from>
    <xdr:ext cx="405111" cy="259045"/>
    <xdr:sp macro="" textlink="">
      <xdr:nvSpPr>
        <xdr:cNvPr id="662" name="n_2aveValue【保健センター・保健所】&#10;有形固定資産減価償却率">
          <a:extLst>
            <a:ext uri="{FF2B5EF4-FFF2-40B4-BE49-F238E27FC236}">
              <a16:creationId xmlns:a16="http://schemas.microsoft.com/office/drawing/2014/main" id="{2A292527-FFC0-4744-9D53-8B5630386908}"/>
            </a:ext>
          </a:extLst>
        </xdr:cNvPr>
        <xdr:cNvSpPr txBox="1"/>
      </xdr:nvSpPr>
      <xdr:spPr>
        <a:xfrm>
          <a:off x="14389744" y="103223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7637</xdr:rowOff>
    </xdr:from>
    <xdr:ext cx="405111" cy="259045"/>
    <xdr:sp macro="" textlink="">
      <xdr:nvSpPr>
        <xdr:cNvPr id="663" name="n_3aveValue【保健センター・保健所】&#10;有形固定資産減価償却率">
          <a:extLst>
            <a:ext uri="{FF2B5EF4-FFF2-40B4-BE49-F238E27FC236}">
              <a16:creationId xmlns:a16="http://schemas.microsoft.com/office/drawing/2014/main" id="{B317667F-6452-4322-8318-47F6CC41D121}"/>
            </a:ext>
          </a:extLst>
        </xdr:cNvPr>
        <xdr:cNvSpPr txBox="1"/>
      </xdr:nvSpPr>
      <xdr:spPr>
        <a:xfrm>
          <a:off x="13500744" y="10294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161126</xdr:rowOff>
    </xdr:from>
    <xdr:ext cx="405111" cy="259045"/>
    <xdr:sp macro="" textlink="">
      <xdr:nvSpPr>
        <xdr:cNvPr id="664" name="n_4aveValue【保健センター・保健所】&#10;有形固定資産減価償却率">
          <a:extLst>
            <a:ext uri="{FF2B5EF4-FFF2-40B4-BE49-F238E27FC236}">
              <a16:creationId xmlns:a16="http://schemas.microsoft.com/office/drawing/2014/main" id="{D553F8EF-9916-43FB-950E-DD4A350889CE}"/>
            </a:ext>
          </a:extLst>
        </xdr:cNvPr>
        <xdr:cNvSpPr txBox="1"/>
      </xdr:nvSpPr>
      <xdr:spPr>
        <a:xfrm>
          <a:off x="12611744" y="102766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139173</xdr:rowOff>
    </xdr:from>
    <xdr:ext cx="405111" cy="259045"/>
    <xdr:sp macro="" textlink="">
      <xdr:nvSpPr>
        <xdr:cNvPr id="665" name="n_1mainValue【保健センター・保健所】&#10;有形固定資産減価償却率">
          <a:extLst>
            <a:ext uri="{FF2B5EF4-FFF2-40B4-BE49-F238E27FC236}">
              <a16:creationId xmlns:a16="http://schemas.microsoft.com/office/drawing/2014/main" id="{403724FC-2B12-41EE-8ED4-081B4344EE4E}"/>
            </a:ext>
          </a:extLst>
        </xdr:cNvPr>
        <xdr:cNvSpPr txBox="1"/>
      </xdr:nvSpPr>
      <xdr:spPr>
        <a:xfrm>
          <a:off x="15266044" y="99118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104883</xdr:rowOff>
    </xdr:from>
    <xdr:ext cx="405111" cy="259045"/>
    <xdr:sp macro="" textlink="">
      <xdr:nvSpPr>
        <xdr:cNvPr id="666" name="n_2mainValue【保健センター・保健所】&#10;有形固定資産減価償却率">
          <a:extLst>
            <a:ext uri="{FF2B5EF4-FFF2-40B4-BE49-F238E27FC236}">
              <a16:creationId xmlns:a16="http://schemas.microsoft.com/office/drawing/2014/main" id="{9C23F429-A8B1-4B99-94DF-C9B996A7F0E0}"/>
            </a:ext>
          </a:extLst>
        </xdr:cNvPr>
        <xdr:cNvSpPr txBox="1"/>
      </xdr:nvSpPr>
      <xdr:spPr>
        <a:xfrm>
          <a:off x="14389744" y="9877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37936</xdr:rowOff>
    </xdr:from>
    <xdr:ext cx="405111" cy="259045"/>
    <xdr:sp macro="" textlink="">
      <xdr:nvSpPr>
        <xdr:cNvPr id="667" name="n_3mainValue【保健センター・保健所】&#10;有形固定資産減価償却率">
          <a:extLst>
            <a:ext uri="{FF2B5EF4-FFF2-40B4-BE49-F238E27FC236}">
              <a16:creationId xmlns:a16="http://schemas.microsoft.com/office/drawing/2014/main" id="{2EF195F2-2DD9-4B7B-98C2-37C06FB5128F}"/>
            </a:ext>
          </a:extLst>
        </xdr:cNvPr>
        <xdr:cNvSpPr txBox="1"/>
      </xdr:nvSpPr>
      <xdr:spPr>
        <a:xfrm>
          <a:off x="13500744" y="98105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37936</xdr:rowOff>
    </xdr:from>
    <xdr:ext cx="405111" cy="259045"/>
    <xdr:sp macro="" textlink="">
      <xdr:nvSpPr>
        <xdr:cNvPr id="668" name="n_4mainValue【保健センター・保健所】&#10;有形固定資産減価償却率">
          <a:extLst>
            <a:ext uri="{FF2B5EF4-FFF2-40B4-BE49-F238E27FC236}">
              <a16:creationId xmlns:a16="http://schemas.microsoft.com/office/drawing/2014/main" id="{C48EE0E3-CDD3-46B5-A82B-61AF4CCC9803}"/>
            </a:ext>
          </a:extLst>
        </xdr:cNvPr>
        <xdr:cNvSpPr txBox="1"/>
      </xdr:nvSpPr>
      <xdr:spPr>
        <a:xfrm>
          <a:off x="12611744" y="98105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9" name="正方形/長方形 668">
          <a:extLst>
            <a:ext uri="{FF2B5EF4-FFF2-40B4-BE49-F238E27FC236}">
              <a16:creationId xmlns:a16="http://schemas.microsoft.com/office/drawing/2014/main" id="{F67F8E8A-DCD6-4465-A5F1-C8552A9161EB}"/>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0" name="正方形/長方形 669">
          <a:extLst>
            <a:ext uri="{FF2B5EF4-FFF2-40B4-BE49-F238E27FC236}">
              <a16:creationId xmlns:a16="http://schemas.microsoft.com/office/drawing/2014/main" id="{AD1475E8-5190-4EFC-873D-DF6C41EFDB66}"/>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1" name="正方形/長方形 670">
          <a:extLst>
            <a:ext uri="{FF2B5EF4-FFF2-40B4-BE49-F238E27FC236}">
              <a16:creationId xmlns:a16="http://schemas.microsoft.com/office/drawing/2014/main" id="{31BFFB8B-466E-4458-A2D8-FE9547D5ADAC}"/>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2" name="正方形/長方形 671">
          <a:extLst>
            <a:ext uri="{FF2B5EF4-FFF2-40B4-BE49-F238E27FC236}">
              <a16:creationId xmlns:a16="http://schemas.microsoft.com/office/drawing/2014/main" id="{09739959-C152-47C6-AA2D-C7C89B295374}"/>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3" name="正方形/長方形 672">
          <a:extLst>
            <a:ext uri="{FF2B5EF4-FFF2-40B4-BE49-F238E27FC236}">
              <a16:creationId xmlns:a16="http://schemas.microsoft.com/office/drawing/2014/main" id="{0E9F85E1-F106-45B5-809F-B3FC4A6BD0D9}"/>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4" name="正方形/長方形 673">
          <a:extLst>
            <a:ext uri="{FF2B5EF4-FFF2-40B4-BE49-F238E27FC236}">
              <a16:creationId xmlns:a16="http://schemas.microsoft.com/office/drawing/2014/main" id="{46807B57-31E1-4955-8AAE-0CB7FDFD34CE}"/>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5" name="正方形/長方形 674">
          <a:extLst>
            <a:ext uri="{FF2B5EF4-FFF2-40B4-BE49-F238E27FC236}">
              <a16:creationId xmlns:a16="http://schemas.microsoft.com/office/drawing/2014/main" id="{5E177C3C-E5BF-485D-983C-3C29C5339B87}"/>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6" name="正方形/長方形 675">
          <a:extLst>
            <a:ext uri="{FF2B5EF4-FFF2-40B4-BE49-F238E27FC236}">
              <a16:creationId xmlns:a16="http://schemas.microsoft.com/office/drawing/2014/main" id="{85B3AC97-774E-4D42-B0CD-ADC92B0E0422}"/>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7" name="テキスト ボックス 676">
          <a:extLst>
            <a:ext uri="{FF2B5EF4-FFF2-40B4-BE49-F238E27FC236}">
              <a16:creationId xmlns:a16="http://schemas.microsoft.com/office/drawing/2014/main" id="{95C6EDA6-1E80-4F4B-B2FE-38287654E72E}"/>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8" name="直線コネクタ 677">
          <a:extLst>
            <a:ext uri="{FF2B5EF4-FFF2-40B4-BE49-F238E27FC236}">
              <a16:creationId xmlns:a16="http://schemas.microsoft.com/office/drawing/2014/main" id="{D568EBB4-4A9B-4986-A7A9-A781E1E5EC04}"/>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9" name="直線コネクタ 678">
          <a:extLst>
            <a:ext uri="{FF2B5EF4-FFF2-40B4-BE49-F238E27FC236}">
              <a16:creationId xmlns:a16="http://schemas.microsoft.com/office/drawing/2014/main" id="{387A08BB-21A7-49FA-AAD5-5EB5C636879D}"/>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80" name="テキスト ボックス 679">
          <a:extLst>
            <a:ext uri="{FF2B5EF4-FFF2-40B4-BE49-F238E27FC236}">
              <a16:creationId xmlns:a16="http://schemas.microsoft.com/office/drawing/2014/main" id="{A48E11EA-7C98-4D49-BE9D-CDB47CFA5996}"/>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81" name="直線コネクタ 680">
          <a:extLst>
            <a:ext uri="{FF2B5EF4-FFF2-40B4-BE49-F238E27FC236}">
              <a16:creationId xmlns:a16="http://schemas.microsoft.com/office/drawing/2014/main" id="{31691EE5-352A-4CB5-8C6E-C94D7E00FC2E}"/>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82" name="テキスト ボックス 681">
          <a:extLst>
            <a:ext uri="{FF2B5EF4-FFF2-40B4-BE49-F238E27FC236}">
              <a16:creationId xmlns:a16="http://schemas.microsoft.com/office/drawing/2014/main" id="{ECE38F01-9730-47EC-AE28-3A06C233E2EC}"/>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3" name="直線コネクタ 682">
          <a:extLst>
            <a:ext uri="{FF2B5EF4-FFF2-40B4-BE49-F238E27FC236}">
              <a16:creationId xmlns:a16="http://schemas.microsoft.com/office/drawing/2014/main" id="{7F4F9141-6A26-4C50-8350-73B3BED709DF}"/>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4" name="テキスト ボックス 683">
          <a:extLst>
            <a:ext uri="{FF2B5EF4-FFF2-40B4-BE49-F238E27FC236}">
              <a16:creationId xmlns:a16="http://schemas.microsoft.com/office/drawing/2014/main" id="{DF0610EF-21D5-4B09-B650-F519D590783C}"/>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5" name="直線コネクタ 684">
          <a:extLst>
            <a:ext uri="{FF2B5EF4-FFF2-40B4-BE49-F238E27FC236}">
              <a16:creationId xmlns:a16="http://schemas.microsoft.com/office/drawing/2014/main" id="{C25FC244-A7D3-4D3F-9471-B9103E208758}"/>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6" name="テキスト ボックス 685">
          <a:extLst>
            <a:ext uri="{FF2B5EF4-FFF2-40B4-BE49-F238E27FC236}">
              <a16:creationId xmlns:a16="http://schemas.microsoft.com/office/drawing/2014/main" id="{8EA8E918-831C-43DA-AC8B-711C50BD5850}"/>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7" name="直線コネクタ 686">
          <a:extLst>
            <a:ext uri="{FF2B5EF4-FFF2-40B4-BE49-F238E27FC236}">
              <a16:creationId xmlns:a16="http://schemas.microsoft.com/office/drawing/2014/main" id="{0BAEF92E-985B-4242-9782-3B8D6CC9E724}"/>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8" name="テキスト ボックス 687">
          <a:extLst>
            <a:ext uri="{FF2B5EF4-FFF2-40B4-BE49-F238E27FC236}">
              <a16:creationId xmlns:a16="http://schemas.microsoft.com/office/drawing/2014/main" id="{18133C66-F9EA-4836-B3A6-2C57EA49BFA0}"/>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9" name="直線コネクタ 688">
          <a:extLst>
            <a:ext uri="{FF2B5EF4-FFF2-40B4-BE49-F238E27FC236}">
              <a16:creationId xmlns:a16="http://schemas.microsoft.com/office/drawing/2014/main" id="{E8CC567F-A7A6-4C8F-B23A-70D6C22F6F1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0" name="テキスト ボックス 689">
          <a:extLst>
            <a:ext uri="{FF2B5EF4-FFF2-40B4-BE49-F238E27FC236}">
              <a16:creationId xmlns:a16="http://schemas.microsoft.com/office/drawing/2014/main" id="{147FF486-6354-4F05-81D5-FBE42DF694B6}"/>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1" name="【保健センター・保健所】&#10;一人当たり面積グラフ枠">
          <a:extLst>
            <a:ext uri="{FF2B5EF4-FFF2-40B4-BE49-F238E27FC236}">
              <a16:creationId xmlns:a16="http://schemas.microsoft.com/office/drawing/2014/main" id="{41D8CBE3-2FB8-47F3-90C0-435FE34CE372}"/>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0</xdr:rowOff>
    </xdr:from>
    <xdr:to>
      <xdr:col>116</xdr:col>
      <xdr:colOff>62864</xdr:colOff>
      <xdr:row>64</xdr:row>
      <xdr:rowOff>50800</xdr:rowOff>
    </xdr:to>
    <xdr:cxnSp macro="">
      <xdr:nvCxnSpPr>
        <xdr:cNvPr id="692" name="直線コネクタ 691">
          <a:extLst>
            <a:ext uri="{FF2B5EF4-FFF2-40B4-BE49-F238E27FC236}">
              <a16:creationId xmlns:a16="http://schemas.microsoft.com/office/drawing/2014/main" id="{66DBF1FF-727C-4D93-A079-A21FA7E7E360}"/>
            </a:ext>
          </a:extLst>
        </xdr:cNvPr>
        <xdr:cNvCxnSpPr/>
      </xdr:nvCxnSpPr>
      <xdr:spPr>
        <a:xfrm flipV="1">
          <a:off x="22160864" y="9601200"/>
          <a:ext cx="0" cy="1422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54627</xdr:rowOff>
    </xdr:from>
    <xdr:ext cx="469744" cy="259045"/>
    <xdr:sp macro="" textlink="">
      <xdr:nvSpPr>
        <xdr:cNvPr id="693" name="【保健センター・保健所】&#10;一人当たり面積最小値テキスト">
          <a:extLst>
            <a:ext uri="{FF2B5EF4-FFF2-40B4-BE49-F238E27FC236}">
              <a16:creationId xmlns:a16="http://schemas.microsoft.com/office/drawing/2014/main" id="{9EC25EBD-D174-44B8-8971-28A4AC2F51FD}"/>
            </a:ext>
          </a:extLst>
        </xdr:cNvPr>
        <xdr:cNvSpPr txBox="1"/>
      </xdr:nvSpPr>
      <xdr:spPr>
        <a:xfrm>
          <a:off x="22199600" y="11027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50800</xdr:rowOff>
    </xdr:from>
    <xdr:to>
      <xdr:col>116</xdr:col>
      <xdr:colOff>152400</xdr:colOff>
      <xdr:row>64</xdr:row>
      <xdr:rowOff>50800</xdr:rowOff>
    </xdr:to>
    <xdr:cxnSp macro="">
      <xdr:nvCxnSpPr>
        <xdr:cNvPr id="694" name="直線コネクタ 693">
          <a:extLst>
            <a:ext uri="{FF2B5EF4-FFF2-40B4-BE49-F238E27FC236}">
              <a16:creationId xmlns:a16="http://schemas.microsoft.com/office/drawing/2014/main" id="{C8C7502D-E301-4809-B74D-585EAC58362B}"/>
            </a:ext>
          </a:extLst>
        </xdr:cNvPr>
        <xdr:cNvCxnSpPr/>
      </xdr:nvCxnSpPr>
      <xdr:spPr>
        <a:xfrm>
          <a:off x="22072600" y="1102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118127</xdr:rowOff>
    </xdr:from>
    <xdr:ext cx="469744" cy="259045"/>
    <xdr:sp macro="" textlink="">
      <xdr:nvSpPr>
        <xdr:cNvPr id="695" name="【保健センター・保健所】&#10;一人当たり面積最大値テキスト">
          <a:extLst>
            <a:ext uri="{FF2B5EF4-FFF2-40B4-BE49-F238E27FC236}">
              <a16:creationId xmlns:a16="http://schemas.microsoft.com/office/drawing/2014/main" id="{B3D85578-8CEA-4535-AA5F-F2CE8B4B6EE2}"/>
            </a:ext>
          </a:extLst>
        </xdr:cNvPr>
        <xdr:cNvSpPr txBox="1"/>
      </xdr:nvSpPr>
      <xdr:spPr>
        <a:xfrm>
          <a:off x="22199600" y="937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0</xdr:rowOff>
    </xdr:from>
    <xdr:to>
      <xdr:col>116</xdr:col>
      <xdr:colOff>152400</xdr:colOff>
      <xdr:row>56</xdr:row>
      <xdr:rowOff>0</xdr:rowOff>
    </xdr:to>
    <xdr:cxnSp macro="">
      <xdr:nvCxnSpPr>
        <xdr:cNvPr id="696" name="直線コネクタ 695">
          <a:extLst>
            <a:ext uri="{FF2B5EF4-FFF2-40B4-BE49-F238E27FC236}">
              <a16:creationId xmlns:a16="http://schemas.microsoft.com/office/drawing/2014/main" id="{CB1D612C-C55A-4A44-83AE-82B321D9BF65}"/>
            </a:ext>
          </a:extLst>
        </xdr:cNvPr>
        <xdr:cNvCxnSpPr/>
      </xdr:nvCxnSpPr>
      <xdr:spPr>
        <a:xfrm>
          <a:off x="22072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156227</xdr:rowOff>
    </xdr:from>
    <xdr:ext cx="469744" cy="259045"/>
    <xdr:sp macro="" textlink="">
      <xdr:nvSpPr>
        <xdr:cNvPr id="697" name="【保健センター・保健所】&#10;一人当たり面積平均値テキスト">
          <a:extLst>
            <a:ext uri="{FF2B5EF4-FFF2-40B4-BE49-F238E27FC236}">
              <a16:creationId xmlns:a16="http://schemas.microsoft.com/office/drawing/2014/main" id="{FABF95E4-2CB7-4278-8DF6-15B1FDCDF775}"/>
            </a:ext>
          </a:extLst>
        </xdr:cNvPr>
        <xdr:cNvSpPr txBox="1"/>
      </xdr:nvSpPr>
      <xdr:spPr>
        <a:xfrm>
          <a:off x="22199600" y="10443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6350</xdr:rowOff>
    </xdr:from>
    <xdr:to>
      <xdr:col>116</xdr:col>
      <xdr:colOff>114300</xdr:colOff>
      <xdr:row>61</xdr:row>
      <xdr:rowOff>107950</xdr:rowOff>
    </xdr:to>
    <xdr:sp macro="" textlink="">
      <xdr:nvSpPr>
        <xdr:cNvPr id="698" name="フローチャート: 判断 697">
          <a:extLst>
            <a:ext uri="{FF2B5EF4-FFF2-40B4-BE49-F238E27FC236}">
              <a16:creationId xmlns:a16="http://schemas.microsoft.com/office/drawing/2014/main" id="{839C9AA7-E138-4EA3-BC0B-6F520780311E}"/>
            </a:ext>
          </a:extLst>
        </xdr:cNvPr>
        <xdr:cNvSpPr/>
      </xdr:nvSpPr>
      <xdr:spPr>
        <a:xfrm>
          <a:off x="22110700"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6350</xdr:rowOff>
    </xdr:from>
    <xdr:to>
      <xdr:col>112</xdr:col>
      <xdr:colOff>38100</xdr:colOff>
      <xdr:row>61</xdr:row>
      <xdr:rowOff>107950</xdr:rowOff>
    </xdr:to>
    <xdr:sp macro="" textlink="">
      <xdr:nvSpPr>
        <xdr:cNvPr id="699" name="フローチャート: 判断 698">
          <a:extLst>
            <a:ext uri="{FF2B5EF4-FFF2-40B4-BE49-F238E27FC236}">
              <a16:creationId xmlns:a16="http://schemas.microsoft.com/office/drawing/2014/main" id="{32924ED7-53F1-4300-BEBD-52B27749C3FE}"/>
            </a:ext>
          </a:extLst>
        </xdr:cNvPr>
        <xdr:cNvSpPr/>
      </xdr:nvSpPr>
      <xdr:spPr>
        <a:xfrm>
          <a:off x="21272500"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165100</xdr:rowOff>
    </xdr:from>
    <xdr:to>
      <xdr:col>107</xdr:col>
      <xdr:colOff>101600</xdr:colOff>
      <xdr:row>61</xdr:row>
      <xdr:rowOff>95250</xdr:rowOff>
    </xdr:to>
    <xdr:sp macro="" textlink="">
      <xdr:nvSpPr>
        <xdr:cNvPr id="700" name="フローチャート: 判断 699">
          <a:extLst>
            <a:ext uri="{FF2B5EF4-FFF2-40B4-BE49-F238E27FC236}">
              <a16:creationId xmlns:a16="http://schemas.microsoft.com/office/drawing/2014/main" id="{0773D730-6886-4074-8005-0DB42AEBD4D4}"/>
            </a:ext>
          </a:extLst>
        </xdr:cNvPr>
        <xdr:cNvSpPr/>
      </xdr:nvSpPr>
      <xdr:spPr>
        <a:xfrm>
          <a:off x="20383500" y="1045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19050</xdr:rowOff>
    </xdr:from>
    <xdr:to>
      <xdr:col>102</xdr:col>
      <xdr:colOff>165100</xdr:colOff>
      <xdr:row>61</xdr:row>
      <xdr:rowOff>120650</xdr:rowOff>
    </xdr:to>
    <xdr:sp macro="" textlink="">
      <xdr:nvSpPr>
        <xdr:cNvPr id="701" name="フローチャート: 判断 700">
          <a:extLst>
            <a:ext uri="{FF2B5EF4-FFF2-40B4-BE49-F238E27FC236}">
              <a16:creationId xmlns:a16="http://schemas.microsoft.com/office/drawing/2014/main" id="{EF16922A-C351-4D98-9138-FF929010F0A8}"/>
            </a:ext>
          </a:extLst>
        </xdr:cNvPr>
        <xdr:cNvSpPr/>
      </xdr:nvSpPr>
      <xdr:spPr>
        <a:xfrm>
          <a:off x="19494500" y="1047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31750</xdr:rowOff>
    </xdr:from>
    <xdr:to>
      <xdr:col>98</xdr:col>
      <xdr:colOff>38100</xdr:colOff>
      <xdr:row>61</xdr:row>
      <xdr:rowOff>133350</xdr:rowOff>
    </xdr:to>
    <xdr:sp macro="" textlink="">
      <xdr:nvSpPr>
        <xdr:cNvPr id="702" name="フローチャート: 判断 701">
          <a:extLst>
            <a:ext uri="{FF2B5EF4-FFF2-40B4-BE49-F238E27FC236}">
              <a16:creationId xmlns:a16="http://schemas.microsoft.com/office/drawing/2014/main" id="{4ED6A957-5042-4E07-8B51-372D3D1A3EA3}"/>
            </a:ext>
          </a:extLst>
        </xdr:cNvPr>
        <xdr:cNvSpPr/>
      </xdr:nvSpPr>
      <xdr:spPr>
        <a:xfrm>
          <a:off x="18605500" y="1049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1739AABC-08C0-4607-8940-F037D6E5C299}"/>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A2D3D928-DAD9-4AE1-BA2A-A84BEFF3FF55}"/>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57731CDD-EEAB-4918-A225-CFBF92168D43}"/>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48DC5460-D3BB-493F-AB2A-B841503B2BB4}"/>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7" name="テキスト ボックス 706">
          <a:extLst>
            <a:ext uri="{FF2B5EF4-FFF2-40B4-BE49-F238E27FC236}">
              <a16:creationId xmlns:a16="http://schemas.microsoft.com/office/drawing/2014/main" id="{C6F49E46-B682-4EEF-9829-A7FBAB60B562}"/>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25400</xdr:rowOff>
    </xdr:from>
    <xdr:to>
      <xdr:col>116</xdr:col>
      <xdr:colOff>114300</xdr:colOff>
      <xdr:row>58</xdr:row>
      <xdr:rowOff>127000</xdr:rowOff>
    </xdr:to>
    <xdr:sp macro="" textlink="">
      <xdr:nvSpPr>
        <xdr:cNvPr id="708" name="楕円 707">
          <a:extLst>
            <a:ext uri="{FF2B5EF4-FFF2-40B4-BE49-F238E27FC236}">
              <a16:creationId xmlns:a16="http://schemas.microsoft.com/office/drawing/2014/main" id="{5156953E-EADB-4BAB-9C96-D7F511B1D2B2}"/>
            </a:ext>
          </a:extLst>
        </xdr:cNvPr>
        <xdr:cNvSpPr/>
      </xdr:nvSpPr>
      <xdr:spPr>
        <a:xfrm>
          <a:off x="22110700" y="996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57</xdr:row>
      <xdr:rowOff>48277</xdr:rowOff>
    </xdr:from>
    <xdr:ext cx="469744" cy="259045"/>
    <xdr:sp macro="" textlink="">
      <xdr:nvSpPr>
        <xdr:cNvPr id="709" name="【保健センター・保健所】&#10;一人当たり面積該当値テキスト">
          <a:extLst>
            <a:ext uri="{FF2B5EF4-FFF2-40B4-BE49-F238E27FC236}">
              <a16:creationId xmlns:a16="http://schemas.microsoft.com/office/drawing/2014/main" id="{E723EB0B-A13B-4D37-87E4-C004AA88BC41}"/>
            </a:ext>
          </a:extLst>
        </xdr:cNvPr>
        <xdr:cNvSpPr txBox="1"/>
      </xdr:nvSpPr>
      <xdr:spPr>
        <a:xfrm>
          <a:off x="22199600" y="982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133350</xdr:rowOff>
    </xdr:from>
    <xdr:to>
      <xdr:col>112</xdr:col>
      <xdr:colOff>38100</xdr:colOff>
      <xdr:row>60</xdr:row>
      <xdr:rowOff>63500</xdr:rowOff>
    </xdr:to>
    <xdr:sp macro="" textlink="">
      <xdr:nvSpPr>
        <xdr:cNvPr id="710" name="楕円 709">
          <a:extLst>
            <a:ext uri="{FF2B5EF4-FFF2-40B4-BE49-F238E27FC236}">
              <a16:creationId xmlns:a16="http://schemas.microsoft.com/office/drawing/2014/main" id="{6B79AAA7-513A-4CF4-B014-0E13FF7EAB95}"/>
            </a:ext>
          </a:extLst>
        </xdr:cNvPr>
        <xdr:cNvSpPr/>
      </xdr:nvSpPr>
      <xdr:spPr>
        <a:xfrm>
          <a:off x="212725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58</xdr:row>
      <xdr:rowOff>76200</xdr:rowOff>
    </xdr:from>
    <xdr:to>
      <xdr:col>116</xdr:col>
      <xdr:colOff>63500</xdr:colOff>
      <xdr:row>60</xdr:row>
      <xdr:rowOff>12700</xdr:rowOff>
    </xdr:to>
    <xdr:cxnSp macro="">
      <xdr:nvCxnSpPr>
        <xdr:cNvPr id="711" name="直線コネクタ 710">
          <a:extLst>
            <a:ext uri="{FF2B5EF4-FFF2-40B4-BE49-F238E27FC236}">
              <a16:creationId xmlns:a16="http://schemas.microsoft.com/office/drawing/2014/main" id="{A257B499-EABA-4400-96E2-20A862052111}"/>
            </a:ext>
          </a:extLst>
        </xdr:cNvPr>
        <xdr:cNvCxnSpPr/>
      </xdr:nvCxnSpPr>
      <xdr:spPr>
        <a:xfrm flipV="1">
          <a:off x="21323300" y="10020300"/>
          <a:ext cx="838200" cy="279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146050</xdr:rowOff>
    </xdr:from>
    <xdr:to>
      <xdr:col>107</xdr:col>
      <xdr:colOff>101600</xdr:colOff>
      <xdr:row>60</xdr:row>
      <xdr:rowOff>76200</xdr:rowOff>
    </xdr:to>
    <xdr:sp macro="" textlink="">
      <xdr:nvSpPr>
        <xdr:cNvPr id="712" name="楕円 711">
          <a:extLst>
            <a:ext uri="{FF2B5EF4-FFF2-40B4-BE49-F238E27FC236}">
              <a16:creationId xmlns:a16="http://schemas.microsoft.com/office/drawing/2014/main" id="{962C8EA7-4E4C-4653-BB9C-A69EF8ADA879}"/>
            </a:ext>
          </a:extLst>
        </xdr:cNvPr>
        <xdr:cNvSpPr/>
      </xdr:nvSpPr>
      <xdr:spPr>
        <a:xfrm>
          <a:off x="20383500" y="1026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12700</xdr:rowOff>
    </xdr:from>
    <xdr:to>
      <xdr:col>111</xdr:col>
      <xdr:colOff>177800</xdr:colOff>
      <xdr:row>60</xdr:row>
      <xdr:rowOff>25400</xdr:rowOff>
    </xdr:to>
    <xdr:cxnSp macro="">
      <xdr:nvCxnSpPr>
        <xdr:cNvPr id="713" name="直線コネクタ 712">
          <a:extLst>
            <a:ext uri="{FF2B5EF4-FFF2-40B4-BE49-F238E27FC236}">
              <a16:creationId xmlns:a16="http://schemas.microsoft.com/office/drawing/2014/main" id="{546732D4-CBBA-4AAB-A344-64E0B8A7608D}"/>
            </a:ext>
          </a:extLst>
        </xdr:cNvPr>
        <xdr:cNvCxnSpPr/>
      </xdr:nvCxnSpPr>
      <xdr:spPr>
        <a:xfrm flipV="1">
          <a:off x="20434300" y="102997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158750</xdr:rowOff>
    </xdr:from>
    <xdr:to>
      <xdr:col>102</xdr:col>
      <xdr:colOff>165100</xdr:colOff>
      <xdr:row>60</xdr:row>
      <xdr:rowOff>88900</xdr:rowOff>
    </xdr:to>
    <xdr:sp macro="" textlink="">
      <xdr:nvSpPr>
        <xdr:cNvPr id="714" name="楕円 713">
          <a:extLst>
            <a:ext uri="{FF2B5EF4-FFF2-40B4-BE49-F238E27FC236}">
              <a16:creationId xmlns:a16="http://schemas.microsoft.com/office/drawing/2014/main" id="{30350F79-E734-4B16-96BF-C880C20BB4BF}"/>
            </a:ext>
          </a:extLst>
        </xdr:cNvPr>
        <xdr:cNvSpPr/>
      </xdr:nvSpPr>
      <xdr:spPr>
        <a:xfrm>
          <a:off x="19494500" y="1027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25400</xdr:rowOff>
    </xdr:from>
    <xdr:to>
      <xdr:col>107</xdr:col>
      <xdr:colOff>50800</xdr:colOff>
      <xdr:row>60</xdr:row>
      <xdr:rowOff>38100</xdr:rowOff>
    </xdr:to>
    <xdr:cxnSp macro="">
      <xdr:nvCxnSpPr>
        <xdr:cNvPr id="715" name="直線コネクタ 714">
          <a:extLst>
            <a:ext uri="{FF2B5EF4-FFF2-40B4-BE49-F238E27FC236}">
              <a16:creationId xmlns:a16="http://schemas.microsoft.com/office/drawing/2014/main" id="{2E834F61-50BA-4D27-AA65-2F7D7E7D0D65}"/>
            </a:ext>
          </a:extLst>
        </xdr:cNvPr>
        <xdr:cNvCxnSpPr/>
      </xdr:nvCxnSpPr>
      <xdr:spPr>
        <a:xfrm flipV="1">
          <a:off x="19545300" y="103124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59</xdr:row>
      <xdr:rowOff>158750</xdr:rowOff>
    </xdr:from>
    <xdr:to>
      <xdr:col>98</xdr:col>
      <xdr:colOff>38100</xdr:colOff>
      <xdr:row>60</xdr:row>
      <xdr:rowOff>88900</xdr:rowOff>
    </xdr:to>
    <xdr:sp macro="" textlink="">
      <xdr:nvSpPr>
        <xdr:cNvPr id="716" name="楕円 715">
          <a:extLst>
            <a:ext uri="{FF2B5EF4-FFF2-40B4-BE49-F238E27FC236}">
              <a16:creationId xmlns:a16="http://schemas.microsoft.com/office/drawing/2014/main" id="{233E5BF7-ED93-4288-BE99-DA1313A24116}"/>
            </a:ext>
          </a:extLst>
        </xdr:cNvPr>
        <xdr:cNvSpPr/>
      </xdr:nvSpPr>
      <xdr:spPr>
        <a:xfrm>
          <a:off x="18605500" y="1027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38100</xdr:rowOff>
    </xdr:from>
    <xdr:to>
      <xdr:col>102</xdr:col>
      <xdr:colOff>114300</xdr:colOff>
      <xdr:row>60</xdr:row>
      <xdr:rowOff>38100</xdr:rowOff>
    </xdr:to>
    <xdr:cxnSp macro="">
      <xdr:nvCxnSpPr>
        <xdr:cNvPr id="717" name="直線コネクタ 716">
          <a:extLst>
            <a:ext uri="{FF2B5EF4-FFF2-40B4-BE49-F238E27FC236}">
              <a16:creationId xmlns:a16="http://schemas.microsoft.com/office/drawing/2014/main" id="{A6D9C166-13A1-4D7A-B4C0-A5219663C674}"/>
            </a:ext>
          </a:extLst>
        </xdr:cNvPr>
        <xdr:cNvCxnSpPr/>
      </xdr:nvCxnSpPr>
      <xdr:spPr>
        <a:xfrm>
          <a:off x="18656300" y="10325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99077</xdr:rowOff>
    </xdr:from>
    <xdr:ext cx="469744" cy="259045"/>
    <xdr:sp macro="" textlink="">
      <xdr:nvSpPr>
        <xdr:cNvPr id="718" name="n_1aveValue【保健センター・保健所】&#10;一人当たり面積">
          <a:extLst>
            <a:ext uri="{FF2B5EF4-FFF2-40B4-BE49-F238E27FC236}">
              <a16:creationId xmlns:a16="http://schemas.microsoft.com/office/drawing/2014/main" id="{9D7EBB37-A76F-4CF3-AF6B-3966C1932903}"/>
            </a:ext>
          </a:extLst>
        </xdr:cNvPr>
        <xdr:cNvSpPr txBox="1"/>
      </xdr:nvSpPr>
      <xdr:spPr>
        <a:xfrm>
          <a:off x="21075727" y="1055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86377</xdr:rowOff>
    </xdr:from>
    <xdr:ext cx="469744" cy="259045"/>
    <xdr:sp macro="" textlink="">
      <xdr:nvSpPr>
        <xdr:cNvPr id="719" name="n_2aveValue【保健センター・保健所】&#10;一人当たり面積">
          <a:extLst>
            <a:ext uri="{FF2B5EF4-FFF2-40B4-BE49-F238E27FC236}">
              <a16:creationId xmlns:a16="http://schemas.microsoft.com/office/drawing/2014/main" id="{5FA34AD8-7370-4D8E-AD53-9C39472A7DBC}"/>
            </a:ext>
          </a:extLst>
        </xdr:cNvPr>
        <xdr:cNvSpPr txBox="1"/>
      </xdr:nvSpPr>
      <xdr:spPr>
        <a:xfrm>
          <a:off x="20199427" y="1054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111777</xdr:rowOff>
    </xdr:from>
    <xdr:ext cx="469744" cy="259045"/>
    <xdr:sp macro="" textlink="">
      <xdr:nvSpPr>
        <xdr:cNvPr id="720" name="n_3aveValue【保健センター・保健所】&#10;一人当たり面積">
          <a:extLst>
            <a:ext uri="{FF2B5EF4-FFF2-40B4-BE49-F238E27FC236}">
              <a16:creationId xmlns:a16="http://schemas.microsoft.com/office/drawing/2014/main" id="{E674937B-8F93-4889-A873-7ECE5B42AE4E}"/>
            </a:ext>
          </a:extLst>
        </xdr:cNvPr>
        <xdr:cNvSpPr txBox="1"/>
      </xdr:nvSpPr>
      <xdr:spPr>
        <a:xfrm>
          <a:off x="19310427" y="1057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124477</xdr:rowOff>
    </xdr:from>
    <xdr:ext cx="469744" cy="259045"/>
    <xdr:sp macro="" textlink="">
      <xdr:nvSpPr>
        <xdr:cNvPr id="721" name="n_4aveValue【保健センター・保健所】&#10;一人当たり面積">
          <a:extLst>
            <a:ext uri="{FF2B5EF4-FFF2-40B4-BE49-F238E27FC236}">
              <a16:creationId xmlns:a16="http://schemas.microsoft.com/office/drawing/2014/main" id="{9BC9CD02-AD02-4B3A-A90F-7E4E0049E5C1}"/>
            </a:ext>
          </a:extLst>
        </xdr:cNvPr>
        <xdr:cNvSpPr txBox="1"/>
      </xdr:nvSpPr>
      <xdr:spPr>
        <a:xfrm>
          <a:off x="18421427" y="10582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80027</xdr:rowOff>
    </xdr:from>
    <xdr:ext cx="469744" cy="259045"/>
    <xdr:sp macro="" textlink="">
      <xdr:nvSpPr>
        <xdr:cNvPr id="722" name="n_1mainValue【保健センター・保健所】&#10;一人当たり面積">
          <a:extLst>
            <a:ext uri="{FF2B5EF4-FFF2-40B4-BE49-F238E27FC236}">
              <a16:creationId xmlns:a16="http://schemas.microsoft.com/office/drawing/2014/main" id="{F7E0EB24-17A5-47E0-92FD-8262333B8636}"/>
            </a:ext>
          </a:extLst>
        </xdr:cNvPr>
        <xdr:cNvSpPr txBox="1"/>
      </xdr:nvSpPr>
      <xdr:spPr>
        <a:xfrm>
          <a:off x="21075727" y="10024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92727</xdr:rowOff>
    </xdr:from>
    <xdr:ext cx="469744" cy="259045"/>
    <xdr:sp macro="" textlink="">
      <xdr:nvSpPr>
        <xdr:cNvPr id="723" name="n_2mainValue【保健センター・保健所】&#10;一人当たり面積">
          <a:extLst>
            <a:ext uri="{FF2B5EF4-FFF2-40B4-BE49-F238E27FC236}">
              <a16:creationId xmlns:a16="http://schemas.microsoft.com/office/drawing/2014/main" id="{73D28113-B199-4E80-8881-5943C8438CAB}"/>
            </a:ext>
          </a:extLst>
        </xdr:cNvPr>
        <xdr:cNvSpPr txBox="1"/>
      </xdr:nvSpPr>
      <xdr:spPr>
        <a:xfrm>
          <a:off x="20199427" y="10036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105427</xdr:rowOff>
    </xdr:from>
    <xdr:ext cx="469744" cy="259045"/>
    <xdr:sp macro="" textlink="">
      <xdr:nvSpPr>
        <xdr:cNvPr id="724" name="n_3mainValue【保健センター・保健所】&#10;一人当たり面積">
          <a:extLst>
            <a:ext uri="{FF2B5EF4-FFF2-40B4-BE49-F238E27FC236}">
              <a16:creationId xmlns:a16="http://schemas.microsoft.com/office/drawing/2014/main" id="{F4E844BF-95C4-4FCB-BDF0-544C4BB755AF}"/>
            </a:ext>
          </a:extLst>
        </xdr:cNvPr>
        <xdr:cNvSpPr txBox="1"/>
      </xdr:nvSpPr>
      <xdr:spPr>
        <a:xfrm>
          <a:off x="19310427" y="10049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105427</xdr:rowOff>
    </xdr:from>
    <xdr:ext cx="469744" cy="259045"/>
    <xdr:sp macro="" textlink="">
      <xdr:nvSpPr>
        <xdr:cNvPr id="725" name="n_4mainValue【保健センター・保健所】&#10;一人当たり面積">
          <a:extLst>
            <a:ext uri="{FF2B5EF4-FFF2-40B4-BE49-F238E27FC236}">
              <a16:creationId xmlns:a16="http://schemas.microsoft.com/office/drawing/2014/main" id="{31F60E0A-397A-4925-8E3B-9801D20EE62D}"/>
            </a:ext>
          </a:extLst>
        </xdr:cNvPr>
        <xdr:cNvSpPr txBox="1"/>
      </xdr:nvSpPr>
      <xdr:spPr>
        <a:xfrm>
          <a:off x="18421427" y="10049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6" name="正方形/長方形 725">
          <a:extLst>
            <a:ext uri="{FF2B5EF4-FFF2-40B4-BE49-F238E27FC236}">
              <a16:creationId xmlns:a16="http://schemas.microsoft.com/office/drawing/2014/main" id="{DC2C4B45-4473-49B6-B4B2-7CF2420F0271}"/>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7" name="正方形/長方形 726">
          <a:extLst>
            <a:ext uri="{FF2B5EF4-FFF2-40B4-BE49-F238E27FC236}">
              <a16:creationId xmlns:a16="http://schemas.microsoft.com/office/drawing/2014/main" id="{E42150E5-233C-4229-B5C1-BAAC3B731F65}"/>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8" name="正方形/長方形 727">
          <a:extLst>
            <a:ext uri="{FF2B5EF4-FFF2-40B4-BE49-F238E27FC236}">
              <a16:creationId xmlns:a16="http://schemas.microsoft.com/office/drawing/2014/main" id="{95DF8F63-09A7-4FAE-A160-0DABA3EA19D9}"/>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9" name="正方形/長方形 728">
          <a:extLst>
            <a:ext uri="{FF2B5EF4-FFF2-40B4-BE49-F238E27FC236}">
              <a16:creationId xmlns:a16="http://schemas.microsoft.com/office/drawing/2014/main" id="{29BFAD3E-A719-4E95-BDC3-0942B370ADF6}"/>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0" name="正方形/長方形 729">
          <a:extLst>
            <a:ext uri="{FF2B5EF4-FFF2-40B4-BE49-F238E27FC236}">
              <a16:creationId xmlns:a16="http://schemas.microsoft.com/office/drawing/2014/main" id="{1F85B3F5-61DA-4BC2-A37B-347A0A2DC824}"/>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1" name="正方形/長方形 730">
          <a:extLst>
            <a:ext uri="{FF2B5EF4-FFF2-40B4-BE49-F238E27FC236}">
              <a16:creationId xmlns:a16="http://schemas.microsoft.com/office/drawing/2014/main" id="{A2EFA3EA-E6C9-4F67-99F6-DA4832A59BAF}"/>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2" name="正方形/長方形 731">
          <a:extLst>
            <a:ext uri="{FF2B5EF4-FFF2-40B4-BE49-F238E27FC236}">
              <a16:creationId xmlns:a16="http://schemas.microsoft.com/office/drawing/2014/main" id="{D426FEA5-E5D9-41E5-AA90-E8DF4BDC7057}"/>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3" name="正方形/長方形 732">
          <a:extLst>
            <a:ext uri="{FF2B5EF4-FFF2-40B4-BE49-F238E27FC236}">
              <a16:creationId xmlns:a16="http://schemas.microsoft.com/office/drawing/2014/main" id="{8B19BFE7-2A8B-4336-9827-A42232A051F4}"/>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4" name="テキスト ボックス 733">
          <a:extLst>
            <a:ext uri="{FF2B5EF4-FFF2-40B4-BE49-F238E27FC236}">
              <a16:creationId xmlns:a16="http://schemas.microsoft.com/office/drawing/2014/main" id="{38AECC25-61E8-48C8-BB5A-9807BFEA9C9F}"/>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5" name="直線コネクタ 734">
          <a:extLst>
            <a:ext uri="{FF2B5EF4-FFF2-40B4-BE49-F238E27FC236}">
              <a16:creationId xmlns:a16="http://schemas.microsoft.com/office/drawing/2014/main" id="{A784DF5E-8A5E-458B-82C8-51B096ECBF94}"/>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6" name="テキスト ボックス 735">
          <a:extLst>
            <a:ext uri="{FF2B5EF4-FFF2-40B4-BE49-F238E27FC236}">
              <a16:creationId xmlns:a16="http://schemas.microsoft.com/office/drawing/2014/main" id="{10A2064E-C839-4A0C-9F31-B4C43A9AF217}"/>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37" name="直線コネクタ 736">
          <a:extLst>
            <a:ext uri="{FF2B5EF4-FFF2-40B4-BE49-F238E27FC236}">
              <a16:creationId xmlns:a16="http://schemas.microsoft.com/office/drawing/2014/main" id="{B2E1F621-FAC6-4624-BC61-A95DEEF3E96E}"/>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38" name="テキスト ボックス 737">
          <a:extLst>
            <a:ext uri="{FF2B5EF4-FFF2-40B4-BE49-F238E27FC236}">
              <a16:creationId xmlns:a16="http://schemas.microsoft.com/office/drawing/2014/main" id="{BB63AEB8-0955-41DE-88AE-13F4CFDD51E1}"/>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39" name="直線コネクタ 738">
          <a:extLst>
            <a:ext uri="{FF2B5EF4-FFF2-40B4-BE49-F238E27FC236}">
              <a16:creationId xmlns:a16="http://schemas.microsoft.com/office/drawing/2014/main" id="{31A32D51-D2E3-4E73-A1B7-C5F227CD1ECC}"/>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40" name="テキスト ボックス 739">
          <a:extLst>
            <a:ext uri="{FF2B5EF4-FFF2-40B4-BE49-F238E27FC236}">
              <a16:creationId xmlns:a16="http://schemas.microsoft.com/office/drawing/2014/main" id="{FA68B394-3699-464C-849A-ECBBD1A69137}"/>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41" name="直線コネクタ 740">
          <a:extLst>
            <a:ext uri="{FF2B5EF4-FFF2-40B4-BE49-F238E27FC236}">
              <a16:creationId xmlns:a16="http://schemas.microsoft.com/office/drawing/2014/main" id="{EF717E2E-98E2-46BB-90A6-45287C52DC9D}"/>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42" name="テキスト ボックス 741">
          <a:extLst>
            <a:ext uri="{FF2B5EF4-FFF2-40B4-BE49-F238E27FC236}">
              <a16:creationId xmlns:a16="http://schemas.microsoft.com/office/drawing/2014/main" id="{442C3CE4-8CDB-41FD-9E42-60A8BA5E2C9D}"/>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43" name="直線コネクタ 742">
          <a:extLst>
            <a:ext uri="{FF2B5EF4-FFF2-40B4-BE49-F238E27FC236}">
              <a16:creationId xmlns:a16="http://schemas.microsoft.com/office/drawing/2014/main" id="{B5E9E197-4D78-4BD0-92AD-A5E2B8CF423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44" name="テキスト ボックス 743">
          <a:extLst>
            <a:ext uri="{FF2B5EF4-FFF2-40B4-BE49-F238E27FC236}">
              <a16:creationId xmlns:a16="http://schemas.microsoft.com/office/drawing/2014/main" id="{392326F1-E8FE-412D-A1FB-16333FAF4FCF}"/>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45" name="直線コネクタ 744">
          <a:extLst>
            <a:ext uri="{FF2B5EF4-FFF2-40B4-BE49-F238E27FC236}">
              <a16:creationId xmlns:a16="http://schemas.microsoft.com/office/drawing/2014/main" id="{9595D10A-B63E-4F80-A0E5-40A0F2E34964}"/>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46" name="テキスト ボックス 745">
          <a:extLst>
            <a:ext uri="{FF2B5EF4-FFF2-40B4-BE49-F238E27FC236}">
              <a16:creationId xmlns:a16="http://schemas.microsoft.com/office/drawing/2014/main" id="{A7B46360-D6A0-4829-8E97-B8030E4B658D}"/>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47" name="直線コネクタ 746">
          <a:extLst>
            <a:ext uri="{FF2B5EF4-FFF2-40B4-BE49-F238E27FC236}">
              <a16:creationId xmlns:a16="http://schemas.microsoft.com/office/drawing/2014/main" id="{119646AE-ADF2-43A9-8906-4095C765C1AA}"/>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48" name="テキスト ボックス 747">
          <a:extLst>
            <a:ext uri="{FF2B5EF4-FFF2-40B4-BE49-F238E27FC236}">
              <a16:creationId xmlns:a16="http://schemas.microsoft.com/office/drawing/2014/main" id="{A3D27293-C5A7-4F1D-8296-ADC95E45A9C0}"/>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9" name="直線コネクタ 748">
          <a:extLst>
            <a:ext uri="{FF2B5EF4-FFF2-40B4-BE49-F238E27FC236}">
              <a16:creationId xmlns:a16="http://schemas.microsoft.com/office/drawing/2014/main" id="{E9F87596-DAB8-4E1E-BC45-979A503C22C5}"/>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50" name="【消防施設】&#10;有形固定資産減価償却率グラフ枠">
          <a:extLst>
            <a:ext uri="{FF2B5EF4-FFF2-40B4-BE49-F238E27FC236}">
              <a16:creationId xmlns:a16="http://schemas.microsoft.com/office/drawing/2014/main" id="{863912FE-4116-4993-ABCB-012F7D9118E3}"/>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86</xdr:row>
      <xdr:rowOff>129539</xdr:rowOff>
    </xdr:to>
    <xdr:cxnSp macro="">
      <xdr:nvCxnSpPr>
        <xdr:cNvPr id="751" name="直線コネクタ 750">
          <a:extLst>
            <a:ext uri="{FF2B5EF4-FFF2-40B4-BE49-F238E27FC236}">
              <a16:creationId xmlns:a16="http://schemas.microsoft.com/office/drawing/2014/main" id="{A1CB08DE-999B-4C0E-A044-1B6A9561F795}"/>
            </a:ext>
          </a:extLst>
        </xdr:cNvPr>
        <xdr:cNvCxnSpPr/>
      </xdr:nvCxnSpPr>
      <xdr:spPr>
        <a:xfrm flipV="1">
          <a:off x="16318864" y="13280571"/>
          <a:ext cx="0" cy="15936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133366</xdr:rowOff>
    </xdr:from>
    <xdr:ext cx="405111" cy="259045"/>
    <xdr:sp macro="" textlink="">
      <xdr:nvSpPr>
        <xdr:cNvPr id="752" name="【消防施設】&#10;有形固定資産減価償却率最小値テキスト">
          <a:extLst>
            <a:ext uri="{FF2B5EF4-FFF2-40B4-BE49-F238E27FC236}">
              <a16:creationId xmlns:a16="http://schemas.microsoft.com/office/drawing/2014/main" id="{358CC296-3E77-4861-8862-F0C97043A501}"/>
            </a:ext>
          </a:extLst>
        </xdr:cNvPr>
        <xdr:cNvSpPr txBox="1"/>
      </xdr:nvSpPr>
      <xdr:spPr>
        <a:xfrm>
          <a:off x="16357600" y="14878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129539</xdr:rowOff>
    </xdr:from>
    <xdr:to>
      <xdr:col>86</xdr:col>
      <xdr:colOff>25400</xdr:colOff>
      <xdr:row>86</xdr:row>
      <xdr:rowOff>129539</xdr:rowOff>
    </xdr:to>
    <xdr:cxnSp macro="">
      <xdr:nvCxnSpPr>
        <xdr:cNvPr id="753" name="直線コネクタ 752">
          <a:extLst>
            <a:ext uri="{FF2B5EF4-FFF2-40B4-BE49-F238E27FC236}">
              <a16:creationId xmlns:a16="http://schemas.microsoft.com/office/drawing/2014/main" id="{1B5034EC-8AB1-4D01-9288-98244BC519DF}"/>
            </a:ext>
          </a:extLst>
        </xdr:cNvPr>
        <xdr:cNvCxnSpPr/>
      </xdr:nvCxnSpPr>
      <xdr:spPr>
        <a:xfrm>
          <a:off x="16230600" y="14874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340478" cy="259045"/>
    <xdr:sp macro="" textlink="">
      <xdr:nvSpPr>
        <xdr:cNvPr id="754" name="【消防施設】&#10;有形固定資産減価償却率最大値テキスト">
          <a:extLst>
            <a:ext uri="{FF2B5EF4-FFF2-40B4-BE49-F238E27FC236}">
              <a16:creationId xmlns:a16="http://schemas.microsoft.com/office/drawing/2014/main" id="{14D2AAB6-743D-4778-AD42-F7FC7F58440F}"/>
            </a:ext>
          </a:extLst>
        </xdr:cNvPr>
        <xdr:cNvSpPr txBox="1"/>
      </xdr:nvSpPr>
      <xdr:spPr>
        <a:xfrm>
          <a:off x="16357600" y="130557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755" name="直線コネクタ 754">
          <a:extLst>
            <a:ext uri="{FF2B5EF4-FFF2-40B4-BE49-F238E27FC236}">
              <a16:creationId xmlns:a16="http://schemas.microsoft.com/office/drawing/2014/main" id="{50F732A3-8E16-4AE3-82D5-BA1AE08FB45D}"/>
            </a:ext>
          </a:extLst>
        </xdr:cNvPr>
        <xdr:cNvCxnSpPr/>
      </xdr:nvCxnSpPr>
      <xdr:spPr>
        <a:xfrm>
          <a:off x="16230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99621</xdr:rowOff>
    </xdr:from>
    <xdr:ext cx="405111" cy="259045"/>
    <xdr:sp macro="" textlink="">
      <xdr:nvSpPr>
        <xdr:cNvPr id="756" name="【消防施設】&#10;有形固定資産減価償却率平均値テキスト">
          <a:extLst>
            <a:ext uri="{FF2B5EF4-FFF2-40B4-BE49-F238E27FC236}">
              <a16:creationId xmlns:a16="http://schemas.microsoft.com/office/drawing/2014/main" id="{A3C709B4-635F-4AAD-85A5-D99D2D8C9688}"/>
            </a:ext>
          </a:extLst>
        </xdr:cNvPr>
        <xdr:cNvSpPr txBox="1"/>
      </xdr:nvSpPr>
      <xdr:spPr>
        <a:xfrm>
          <a:off x="16357600" y="141585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121194</xdr:rowOff>
    </xdr:from>
    <xdr:to>
      <xdr:col>85</xdr:col>
      <xdr:colOff>177800</xdr:colOff>
      <xdr:row>83</xdr:row>
      <xdr:rowOff>51344</xdr:rowOff>
    </xdr:to>
    <xdr:sp macro="" textlink="">
      <xdr:nvSpPr>
        <xdr:cNvPr id="757" name="フローチャート: 判断 756">
          <a:extLst>
            <a:ext uri="{FF2B5EF4-FFF2-40B4-BE49-F238E27FC236}">
              <a16:creationId xmlns:a16="http://schemas.microsoft.com/office/drawing/2014/main" id="{51663EBA-304B-4894-BBEA-79D6DD5E3F20}"/>
            </a:ext>
          </a:extLst>
        </xdr:cNvPr>
        <xdr:cNvSpPr/>
      </xdr:nvSpPr>
      <xdr:spPr>
        <a:xfrm>
          <a:off x="16268700" y="1418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152219</xdr:rowOff>
    </xdr:from>
    <xdr:to>
      <xdr:col>81</xdr:col>
      <xdr:colOff>101600</xdr:colOff>
      <xdr:row>83</xdr:row>
      <xdr:rowOff>82369</xdr:rowOff>
    </xdr:to>
    <xdr:sp macro="" textlink="">
      <xdr:nvSpPr>
        <xdr:cNvPr id="758" name="フローチャート: 判断 757">
          <a:extLst>
            <a:ext uri="{FF2B5EF4-FFF2-40B4-BE49-F238E27FC236}">
              <a16:creationId xmlns:a16="http://schemas.microsoft.com/office/drawing/2014/main" id="{670F4427-AB83-4BE0-A9FA-1A75615C59E9}"/>
            </a:ext>
          </a:extLst>
        </xdr:cNvPr>
        <xdr:cNvSpPr/>
      </xdr:nvSpPr>
      <xdr:spPr>
        <a:xfrm>
          <a:off x="15430500" y="1421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140788</xdr:rowOff>
    </xdr:from>
    <xdr:to>
      <xdr:col>76</xdr:col>
      <xdr:colOff>165100</xdr:colOff>
      <xdr:row>83</xdr:row>
      <xdr:rowOff>70938</xdr:rowOff>
    </xdr:to>
    <xdr:sp macro="" textlink="">
      <xdr:nvSpPr>
        <xdr:cNvPr id="759" name="フローチャート: 判断 758">
          <a:extLst>
            <a:ext uri="{FF2B5EF4-FFF2-40B4-BE49-F238E27FC236}">
              <a16:creationId xmlns:a16="http://schemas.microsoft.com/office/drawing/2014/main" id="{E5877C6C-B365-402D-B31F-07A1012C2D9F}"/>
            </a:ext>
          </a:extLst>
        </xdr:cNvPr>
        <xdr:cNvSpPr/>
      </xdr:nvSpPr>
      <xdr:spPr>
        <a:xfrm>
          <a:off x="14541500" y="1419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124461</xdr:rowOff>
    </xdr:from>
    <xdr:to>
      <xdr:col>72</xdr:col>
      <xdr:colOff>38100</xdr:colOff>
      <xdr:row>83</xdr:row>
      <xdr:rowOff>54611</xdr:rowOff>
    </xdr:to>
    <xdr:sp macro="" textlink="">
      <xdr:nvSpPr>
        <xdr:cNvPr id="760" name="フローチャート: 判断 759">
          <a:extLst>
            <a:ext uri="{FF2B5EF4-FFF2-40B4-BE49-F238E27FC236}">
              <a16:creationId xmlns:a16="http://schemas.microsoft.com/office/drawing/2014/main" id="{7EA59AF5-93B7-43E0-B155-4FA7525F76DB}"/>
            </a:ext>
          </a:extLst>
        </xdr:cNvPr>
        <xdr:cNvSpPr/>
      </xdr:nvSpPr>
      <xdr:spPr>
        <a:xfrm>
          <a:off x="13652500" y="141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170180</xdr:rowOff>
    </xdr:from>
    <xdr:to>
      <xdr:col>67</xdr:col>
      <xdr:colOff>101600</xdr:colOff>
      <xdr:row>82</xdr:row>
      <xdr:rowOff>100330</xdr:rowOff>
    </xdr:to>
    <xdr:sp macro="" textlink="">
      <xdr:nvSpPr>
        <xdr:cNvPr id="761" name="フローチャート: 判断 760">
          <a:extLst>
            <a:ext uri="{FF2B5EF4-FFF2-40B4-BE49-F238E27FC236}">
              <a16:creationId xmlns:a16="http://schemas.microsoft.com/office/drawing/2014/main" id="{64C12CAF-E18F-4B12-9E5F-3D571ACD20BE}"/>
            </a:ext>
          </a:extLst>
        </xdr:cNvPr>
        <xdr:cNvSpPr/>
      </xdr:nvSpPr>
      <xdr:spPr>
        <a:xfrm>
          <a:off x="12763500" y="1405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2" name="テキスト ボックス 761">
          <a:extLst>
            <a:ext uri="{FF2B5EF4-FFF2-40B4-BE49-F238E27FC236}">
              <a16:creationId xmlns:a16="http://schemas.microsoft.com/office/drawing/2014/main" id="{A4F07568-9239-411B-916B-1E457E461B6A}"/>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3" name="テキスト ボックス 762">
          <a:extLst>
            <a:ext uri="{FF2B5EF4-FFF2-40B4-BE49-F238E27FC236}">
              <a16:creationId xmlns:a16="http://schemas.microsoft.com/office/drawing/2014/main" id="{A41727A0-CBF7-4A0D-B05C-4C8E9E3BBF76}"/>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4" name="テキスト ボックス 763">
          <a:extLst>
            <a:ext uri="{FF2B5EF4-FFF2-40B4-BE49-F238E27FC236}">
              <a16:creationId xmlns:a16="http://schemas.microsoft.com/office/drawing/2014/main" id="{BC1EA893-017D-4235-9C5C-838E74E90C32}"/>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5" name="テキスト ボックス 764">
          <a:extLst>
            <a:ext uri="{FF2B5EF4-FFF2-40B4-BE49-F238E27FC236}">
              <a16:creationId xmlns:a16="http://schemas.microsoft.com/office/drawing/2014/main" id="{209AE5DA-C914-47F1-83FF-810178ED9512}"/>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6" name="テキスト ボックス 765">
          <a:extLst>
            <a:ext uri="{FF2B5EF4-FFF2-40B4-BE49-F238E27FC236}">
              <a16:creationId xmlns:a16="http://schemas.microsoft.com/office/drawing/2014/main" id="{B1DB1161-750B-497F-B158-0BF320612292}"/>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122827</xdr:rowOff>
    </xdr:from>
    <xdr:to>
      <xdr:col>85</xdr:col>
      <xdr:colOff>177800</xdr:colOff>
      <xdr:row>82</xdr:row>
      <xdr:rowOff>52977</xdr:rowOff>
    </xdr:to>
    <xdr:sp macro="" textlink="">
      <xdr:nvSpPr>
        <xdr:cNvPr id="767" name="楕円 766">
          <a:extLst>
            <a:ext uri="{FF2B5EF4-FFF2-40B4-BE49-F238E27FC236}">
              <a16:creationId xmlns:a16="http://schemas.microsoft.com/office/drawing/2014/main" id="{FF1C5AD6-BE02-43FE-AA17-486586F72162}"/>
            </a:ext>
          </a:extLst>
        </xdr:cNvPr>
        <xdr:cNvSpPr/>
      </xdr:nvSpPr>
      <xdr:spPr>
        <a:xfrm>
          <a:off x="16268700" y="14010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145704</xdr:rowOff>
    </xdr:from>
    <xdr:ext cx="405111" cy="259045"/>
    <xdr:sp macro="" textlink="">
      <xdr:nvSpPr>
        <xdr:cNvPr id="768" name="【消防施設】&#10;有形固定資産減価償却率該当値テキスト">
          <a:extLst>
            <a:ext uri="{FF2B5EF4-FFF2-40B4-BE49-F238E27FC236}">
              <a16:creationId xmlns:a16="http://schemas.microsoft.com/office/drawing/2014/main" id="{4A64D099-8789-40D4-A6B2-4B4610B6566A}"/>
            </a:ext>
          </a:extLst>
        </xdr:cNvPr>
        <xdr:cNvSpPr txBox="1"/>
      </xdr:nvSpPr>
      <xdr:spPr>
        <a:xfrm>
          <a:off x="16357600" y="138617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145687</xdr:rowOff>
    </xdr:from>
    <xdr:to>
      <xdr:col>81</xdr:col>
      <xdr:colOff>101600</xdr:colOff>
      <xdr:row>81</xdr:row>
      <xdr:rowOff>75837</xdr:rowOff>
    </xdr:to>
    <xdr:sp macro="" textlink="">
      <xdr:nvSpPr>
        <xdr:cNvPr id="769" name="楕円 768">
          <a:extLst>
            <a:ext uri="{FF2B5EF4-FFF2-40B4-BE49-F238E27FC236}">
              <a16:creationId xmlns:a16="http://schemas.microsoft.com/office/drawing/2014/main" id="{83501E89-24AD-40A7-B75D-3E31A0852ADE}"/>
            </a:ext>
          </a:extLst>
        </xdr:cNvPr>
        <xdr:cNvSpPr/>
      </xdr:nvSpPr>
      <xdr:spPr>
        <a:xfrm>
          <a:off x="15430500" y="13861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25037</xdr:rowOff>
    </xdr:from>
    <xdr:to>
      <xdr:col>85</xdr:col>
      <xdr:colOff>127000</xdr:colOff>
      <xdr:row>82</xdr:row>
      <xdr:rowOff>2177</xdr:rowOff>
    </xdr:to>
    <xdr:cxnSp macro="">
      <xdr:nvCxnSpPr>
        <xdr:cNvPr id="770" name="直線コネクタ 769">
          <a:extLst>
            <a:ext uri="{FF2B5EF4-FFF2-40B4-BE49-F238E27FC236}">
              <a16:creationId xmlns:a16="http://schemas.microsoft.com/office/drawing/2014/main" id="{47657790-A392-4C50-ADBB-28392C9A2988}"/>
            </a:ext>
          </a:extLst>
        </xdr:cNvPr>
        <xdr:cNvCxnSpPr/>
      </xdr:nvCxnSpPr>
      <xdr:spPr>
        <a:xfrm>
          <a:off x="15481300" y="13912487"/>
          <a:ext cx="838200" cy="148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163649</xdr:rowOff>
    </xdr:from>
    <xdr:to>
      <xdr:col>76</xdr:col>
      <xdr:colOff>165100</xdr:colOff>
      <xdr:row>81</xdr:row>
      <xdr:rowOff>93799</xdr:rowOff>
    </xdr:to>
    <xdr:sp macro="" textlink="">
      <xdr:nvSpPr>
        <xdr:cNvPr id="771" name="楕円 770">
          <a:extLst>
            <a:ext uri="{FF2B5EF4-FFF2-40B4-BE49-F238E27FC236}">
              <a16:creationId xmlns:a16="http://schemas.microsoft.com/office/drawing/2014/main" id="{D85F1C79-0A61-48F1-9A34-9BAFD19FBD2D}"/>
            </a:ext>
          </a:extLst>
        </xdr:cNvPr>
        <xdr:cNvSpPr/>
      </xdr:nvSpPr>
      <xdr:spPr>
        <a:xfrm>
          <a:off x="14541500" y="13879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25037</xdr:rowOff>
    </xdr:from>
    <xdr:to>
      <xdr:col>81</xdr:col>
      <xdr:colOff>50800</xdr:colOff>
      <xdr:row>81</xdr:row>
      <xdr:rowOff>42999</xdr:rowOff>
    </xdr:to>
    <xdr:cxnSp macro="">
      <xdr:nvCxnSpPr>
        <xdr:cNvPr id="772" name="直線コネクタ 771">
          <a:extLst>
            <a:ext uri="{FF2B5EF4-FFF2-40B4-BE49-F238E27FC236}">
              <a16:creationId xmlns:a16="http://schemas.microsoft.com/office/drawing/2014/main" id="{95A90371-2194-4E32-B2D5-3F251BEDE16F}"/>
            </a:ext>
          </a:extLst>
        </xdr:cNvPr>
        <xdr:cNvCxnSpPr/>
      </xdr:nvCxnSpPr>
      <xdr:spPr>
        <a:xfrm flipV="1">
          <a:off x="14592300" y="13912487"/>
          <a:ext cx="8890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363</xdr:rowOff>
    </xdr:from>
    <xdr:to>
      <xdr:col>72</xdr:col>
      <xdr:colOff>38100</xdr:colOff>
      <xdr:row>81</xdr:row>
      <xdr:rowOff>101963</xdr:rowOff>
    </xdr:to>
    <xdr:sp macro="" textlink="">
      <xdr:nvSpPr>
        <xdr:cNvPr id="773" name="楕円 772">
          <a:extLst>
            <a:ext uri="{FF2B5EF4-FFF2-40B4-BE49-F238E27FC236}">
              <a16:creationId xmlns:a16="http://schemas.microsoft.com/office/drawing/2014/main" id="{7D1BD68E-BD18-4443-805F-E0E1634EDE3D}"/>
            </a:ext>
          </a:extLst>
        </xdr:cNvPr>
        <xdr:cNvSpPr/>
      </xdr:nvSpPr>
      <xdr:spPr>
        <a:xfrm>
          <a:off x="13652500" y="13887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42999</xdr:rowOff>
    </xdr:from>
    <xdr:to>
      <xdr:col>76</xdr:col>
      <xdr:colOff>114300</xdr:colOff>
      <xdr:row>81</xdr:row>
      <xdr:rowOff>51163</xdr:rowOff>
    </xdr:to>
    <xdr:cxnSp macro="">
      <xdr:nvCxnSpPr>
        <xdr:cNvPr id="774" name="直線コネクタ 773">
          <a:extLst>
            <a:ext uri="{FF2B5EF4-FFF2-40B4-BE49-F238E27FC236}">
              <a16:creationId xmlns:a16="http://schemas.microsoft.com/office/drawing/2014/main" id="{10259654-E0C9-4F86-A063-64A06D7762E3}"/>
            </a:ext>
          </a:extLst>
        </xdr:cNvPr>
        <xdr:cNvCxnSpPr/>
      </xdr:nvCxnSpPr>
      <xdr:spPr>
        <a:xfrm flipV="1">
          <a:off x="13703300" y="13930449"/>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363</xdr:rowOff>
    </xdr:from>
    <xdr:to>
      <xdr:col>67</xdr:col>
      <xdr:colOff>101600</xdr:colOff>
      <xdr:row>81</xdr:row>
      <xdr:rowOff>101963</xdr:rowOff>
    </xdr:to>
    <xdr:sp macro="" textlink="">
      <xdr:nvSpPr>
        <xdr:cNvPr id="775" name="楕円 774">
          <a:extLst>
            <a:ext uri="{FF2B5EF4-FFF2-40B4-BE49-F238E27FC236}">
              <a16:creationId xmlns:a16="http://schemas.microsoft.com/office/drawing/2014/main" id="{1D8BEBF9-FF7E-46D9-A6DD-7EF360FC1013}"/>
            </a:ext>
          </a:extLst>
        </xdr:cNvPr>
        <xdr:cNvSpPr/>
      </xdr:nvSpPr>
      <xdr:spPr>
        <a:xfrm>
          <a:off x="12763500" y="13887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51163</xdr:rowOff>
    </xdr:from>
    <xdr:to>
      <xdr:col>71</xdr:col>
      <xdr:colOff>177800</xdr:colOff>
      <xdr:row>81</xdr:row>
      <xdr:rowOff>51163</xdr:rowOff>
    </xdr:to>
    <xdr:cxnSp macro="">
      <xdr:nvCxnSpPr>
        <xdr:cNvPr id="776" name="直線コネクタ 775">
          <a:extLst>
            <a:ext uri="{FF2B5EF4-FFF2-40B4-BE49-F238E27FC236}">
              <a16:creationId xmlns:a16="http://schemas.microsoft.com/office/drawing/2014/main" id="{3C3C7403-762C-4EE7-9135-A9E8451604D8}"/>
            </a:ext>
          </a:extLst>
        </xdr:cNvPr>
        <xdr:cNvCxnSpPr/>
      </xdr:nvCxnSpPr>
      <xdr:spPr>
        <a:xfrm>
          <a:off x="12814300" y="1393861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73496</xdr:rowOff>
    </xdr:from>
    <xdr:ext cx="405111" cy="259045"/>
    <xdr:sp macro="" textlink="">
      <xdr:nvSpPr>
        <xdr:cNvPr id="777" name="n_1aveValue【消防施設】&#10;有形固定資産減価償却率">
          <a:extLst>
            <a:ext uri="{FF2B5EF4-FFF2-40B4-BE49-F238E27FC236}">
              <a16:creationId xmlns:a16="http://schemas.microsoft.com/office/drawing/2014/main" id="{D2066488-81FF-45DD-A4CD-4554A838110E}"/>
            </a:ext>
          </a:extLst>
        </xdr:cNvPr>
        <xdr:cNvSpPr txBox="1"/>
      </xdr:nvSpPr>
      <xdr:spPr>
        <a:xfrm>
          <a:off x="15266044" y="143038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62065</xdr:rowOff>
    </xdr:from>
    <xdr:ext cx="405111" cy="259045"/>
    <xdr:sp macro="" textlink="">
      <xdr:nvSpPr>
        <xdr:cNvPr id="778" name="n_2aveValue【消防施設】&#10;有形固定資産減価償却率">
          <a:extLst>
            <a:ext uri="{FF2B5EF4-FFF2-40B4-BE49-F238E27FC236}">
              <a16:creationId xmlns:a16="http://schemas.microsoft.com/office/drawing/2014/main" id="{06D58D3C-A80D-4053-A14D-3EC5C6AF9DC8}"/>
            </a:ext>
          </a:extLst>
        </xdr:cNvPr>
        <xdr:cNvSpPr txBox="1"/>
      </xdr:nvSpPr>
      <xdr:spPr>
        <a:xfrm>
          <a:off x="14389744" y="14292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45738</xdr:rowOff>
    </xdr:from>
    <xdr:ext cx="405111" cy="259045"/>
    <xdr:sp macro="" textlink="">
      <xdr:nvSpPr>
        <xdr:cNvPr id="779" name="n_3aveValue【消防施設】&#10;有形固定資産減価償却率">
          <a:extLst>
            <a:ext uri="{FF2B5EF4-FFF2-40B4-BE49-F238E27FC236}">
              <a16:creationId xmlns:a16="http://schemas.microsoft.com/office/drawing/2014/main" id="{8A386FC6-6B37-4E77-A430-BA9A18CC542D}"/>
            </a:ext>
          </a:extLst>
        </xdr:cNvPr>
        <xdr:cNvSpPr txBox="1"/>
      </xdr:nvSpPr>
      <xdr:spPr>
        <a:xfrm>
          <a:off x="13500744" y="14276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91457</xdr:rowOff>
    </xdr:from>
    <xdr:ext cx="405111" cy="259045"/>
    <xdr:sp macro="" textlink="">
      <xdr:nvSpPr>
        <xdr:cNvPr id="780" name="n_4aveValue【消防施設】&#10;有形固定資産減価償却率">
          <a:extLst>
            <a:ext uri="{FF2B5EF4-FFF2-40B4-BE49-F238E27FC236}">
              <a16:creationId xmlns:a16="http://schemas.microsoft.com/office/drawing/2014/main" id="{CACD781B-61DA-4DE3-8609-C63E1825907B}"/>
            </a:ext>
          </a:extLst>
        </xdr:cNvPr>
        <xdr:cNvSpPr txBox="1"/>
      </xdr:nvSpPr>
      <xdr:spPr>
        <a:xfrm>
          <a:off x="12611744" y="1415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92364</xdr:rowOff>
    </xdr:from>
    <xdr:ext cx="405111" cy="259045"/>
    <xdr:sp macro="" textlink="">
      <xdr:nvSpPr>
        <xdr:cNvPr id="781" name="n_1mainValue【消防施設】&#10;有形固定資産減価償却率">
          <a:extLst>
            <a:ext uri="{FF2B5EF4-FFF2-40B4-BE49-F238E27FC236}">
              <a16:creationId xmlns:a16="http://schemas.microsoft.com/office/drawing/2014/main" id="{EF7FE491-8870-4C1A-8058-FBE820F20C51}"/>
            </a:ext>
          </a:extLst>
        </xdr:cNvPr>
        <xdr:cNvSpPr txBox="1"/>
      </xdr:nvSpPr>
      <xdr:spPr>
        <a:xfrm>
          <a:off x="15266044" y="136369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110326</xdr:rowOff>
    </xdr:from>
    <xdr:ext cx="405111" cy="259045"/>
    <xdr:sp macro="" textlink="">
      <xdr:nvSpPr>
        <xdr:cNvPr id="782" name="n_2mainValue【消防施設】&#10;有形固定資産減価償却率">
          <a:extLst>
            <a:ext uri="{FF2B5EF4-FFF2-40B4-BE49-F238E27FC236}">
              <a16:creationId xmlns:a16="http://schemas.microsoft.com/office/drawing/2014/main" id="{5DBD5F6D-0506-483E-A127-8B913018CC02}"/>
            </a:ext>
          </a:extLst>
        </xdr:cNvPr>
        <xdr:cNvSpPr txBox="1"/>
      </xdr:nvSpPr>
      <xdr:spPr>
        <a:xfrm>
          <a:off x="14389744" y="13654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118490</xdr:rowOff>
    </xdr:from>
    <xdr:ext cx="405111" cy="259045"/>
    <xdr:sp macro="" textlink="">
      <xdr:nvSpPr>
        <xdr:cNvPr id="783" name="n_3mainValue【消防施設】&#10;有形固定資産減価償却率">
          <a:extLst>
            <a:ext uri="{FF2B5EF4-FFF2-40B4-BE49-F238E27FC236}">
              <a16:creationId xmlns:a16="http://schemas.microsoft.com/office/drawing/2014/main" id="{80E9A3C5-C3A4-4E72-951B-3EA396FD4A38}"/>
            </a:ext>
          </a:extLst>
        </xdr:cNvPr>
        <xdr:cNvSpPr txBox="1"/>
      </xdr:nvSpPr>
      <xdr:spPr>
        <a:xfrm>
          <a:off x="13500744" y="13663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118490</xdr:rowOff>
    </xdr:from>
    <xdr:ext cx="405111" cy="259045"/>
    <xdr:sp macro="" textlink="">
      <xdr:nvSpPr>
        <xdr:cNvPr id="784" name="n_4mainValue【消防施設】&#10;有形固定資産減価償却率">
          <a:extLst>
            <a:ext uri="{FF2B5EF4-FFF2-40B4-BE49-F238E27FC236}">
              <a16:creationId xmlns:a16="http://schemas.microsoft.com/office/drawing/2014/main" id="{1CCA738A-B5CE-4EDF-821C-C3E91B8FBFD7}"/>
            </a:ext>
          </a:extLst>
        </xdr:cNvPr>
        <xdr:cNvSpPr txBox="1"/>
      </xdr:nvSpPr>
      <xdr:spPr>
        <a:xfrm>
          <a:off x="12611744" y="13663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5" name="正方形/長方形 784">
          <a:extLst>
            <a:ext uri="{FF2B5EF4-FFF2-40B4-BE49-F238E27FC236}">
              <a16:creationId xmlns:a16="http://schemas.microsoft.com/office/drawing/2014/main" id="{9BB6F6EC-9E3E-440F-A5DA-FF27E588C38A}"/>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6" name="正方形/長方形 785">
          <a:extLst>
            <a:ext uri="{FF2B5EF4-FFF2-40B4-BE49-F238E27FC236}">
              <a16:creationId xmlns:a16="http://schemas.microsoft.com/office/drawing/2014/main" id="{DA07451A-713D-4D4B-9E07-CEAF2C3A3F61}"/>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7" name="正方形/長方形 786">
          <a:extLst>
            <a:ext uri="{FF2B5EF4-FFF2-40B4-BE49-F238E27FC236}">
              <a16:creationId xmlns:a16="http://schemas.microsoft.com/office/drawing/2014/main" id="{962162E4-01E9-4D85-9AA7-5CAB729C7E77}"/>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8" name="正方形/長方形 787">
          <a:extLst>
            <a:ext uri="{FF2B5EF4-FFF2-40B4-BE49-F238E27FC236}">
              <a16:creationId xmlns:a16="http://schemas.microsoft.com/office/drawing/2014/main" id="{082464CD-D484-40ED-8F45-9B2AFE400337}"/>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9" name="正方形/長方形 788">
          <a:extLst>
            <a:ext uri="{FF2B5EF4-FFF2-40B4-BE49-F238E27FC236}">
              <a16:creationId xmlns:a16="http://schemas.microsoft.com/office/drawing/2014/main" id="{4321BA5B-F261-4B50-9A1D-78BA7864D073}"/>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90" name="正方形/長方形 789">
          <a:extLst>
            <a:ext uri="{FF2B5EF4-FFF2-40B4-BE49-F238E27FC236}">
              <a16:creationId xmlns:a16="http://schemas.microsoft.com/office/drawing/2014/main" id="{2445DF4C-4354-4747-8661-C77CC7491CFE}"/>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1" name="正方形/長方形 790">
          <a:extLst>
            <a:ext uri="{FF2B5EF4-FFF2-40B4-BE49-F238E27FC236}">
              <a16:creationId xmlns:a16="http://schemas.microsoft.com/office/drawing/2014/main" id="{98D4FEA1-5623-4170-A5E2-54B07DB7FC6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2" name="正方形/長方形 791">
          <a:extLst>
            <a:ext uri="{FF2B5EF4-FFF2-40B4-BE49-F238E27FC236}">
              <a16:creationId xmlns:a16="http://schemas.microsoft.com/office/drawing/2014/main" id="{9F650D00-7C73-41F7-A42E-184D06A51195}"/>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3" name="テキスト ボックス 792">
          <a:extLst>
            <a:ext uri="{FF2B5EF4-FFF2-40B4-BE49-F238E27FC236}">
              <a16:creationId xmlns:a16="http://schemas.microsoft.com/office/drawing/2014/main" id="{E7F9617F-CF0E-4197-A7D9-B13D7DD84599}"/>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4" name="直線コネクタ 793">
          <a:extLst>
            <a:ext uri="{FF2B5EF4-FFF2-40B4-BE49-F238E27FC236}">
              <a16:creationId xmlns:a16="http://schemas.microsoft.com/office/drawing/2014/main" id="{F0EC37EC-5238-4026-8701-B0E6753C4C72}"/>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95" name="直線コネクタ 794">
          <a:extLst>
            <a:ext uri="{FF2B5EF4-FFF2-40B4-BE49-F238E27FC236}">
              <a16:creationId xmlns:a16="http://schemas.microsoft.com/office/drawing/2014/main" id="{A946DEC7-8A6F-48B4-9F89-87F275307C71}"/>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96" name="テキスト ボックス 795">
          <a:extLst>
            <a:ext uri="{FF2B5EF4-FFF2-40B4-BE49-F238E27FC236}">
              <a16:creationId xmlns:a16="http://schemas.microsoft.com/office/drawing/2014/main" id="{98775C7C-C4F9-420D-AE79-29E98222665D}"/>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97" name="直線コネクタ 796">
          <a:extLst>
            <a:ext uri="{FF2B5EF4-FFF2-40B4-BE49-F238E27FC236}">
              <a16:creationId xmlns:a16="http://schemas.microsoft.com/office/drawing/2014/main" id="{D7601D70-42D1-48CA-807C-4A3C59CB4EB8}"/>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98" name="テキスト ボックス 797">
          <a:extLst>
            <a:ext uri="{FF2B5EF4-FFF2-40B4-BE49-F238E27FC236}">
              <a16:creationId xmlns:a16="http://schemas.microsoft.com/office/drawing/2014/main" id="{F04DE826-2923-409A-8503-6E81DF68C148}"/>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99" name="直線コネクタ 798">
          <a:extLst>
            <a:ext uri="{FF2B5EF4-FFF2-40B4-BE49-F238E27FC236}">
              <a16:creationId xmlns:a16="http://schemas.microsoft.com/office/drawing/2014/main" id="{6B009C73-E775-4761-90D6-C01512E5F4FE}"/>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800" name="テキスト ボックス 799">
          <a:extLst>
            <a:ext uri="{FF2B5EF4-FFF2-40B4-BE49-F238E27FC236}">
              <a16:creationId xmlns:a16="http://schemas.microsoft.com/office/drawing/2014/main" id="{79B5E98E-F538-43B4-A57B-225A5B584D3F}"/>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801" name="直線コネクタ 800">
          <a:extLst>
            <a:ext uri="{FF2B5EF4-FFF2-40B4-BE49-F238E27FC236}">
              <a16:creationId xmlns:a16="http://schemas.microsoft.com/office/drawing/2014/main" id="{FFF009D9-D412-44BA-B909-B23B38E092DC}"/>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802" name="テキスト ボックス 801">
          <a:extLst>
            <a:ext uri="{FF2B5EF4-FFF2-40B4-BE49-F238E27FC236}">
              <a16:creationId xmlns:a16="http://schemas.microsoft.com/office/drawing/2014/main" id="{D2BECD7C-FACA-41CB-A247-E55449F78574}"/>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3" name="直線コネクタ 802">
          <a:extLst>
            <a:ext uri="{FF2B5EF4-FFF2-40B4-BE49-F238E27FC236}">
              <a16:creationId xmlns:a16="http://schemas.microsoft.com/office/drawing/2014/main" id="{4DB9C8D7-B905-4754-8100-7CD71BA59896}"/>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4" name="テキスト ボックス 803">
          <a:extLst>
            <a:ext uri="{FF2B5EF4-FFF2-40B4-BE49-F238E27FC236}">
              <a16:creationId xmlns:a16="http://schemas.microsoft.com/office/drawing/2014/main" id="{BB1E137B-AAD3-4891-BE61-E05CC1ADE8F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5" name="【消防施設】&#10;一人当たり面積グラフ枠">
          <a:extLst>
            <a:ext uri="{FF2B5EF4-FFF2-40B4-BE49-F238E27FC236}">
              <a16:creationId xmlns:a16="http://schemas.microsoft.com/office/drawing/2014/main" id="{49CF99FE-9DD3-4FDA-97A5-44B0A3C724E4}"/>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83820</xdr:rowOff>
    </xdr:from>
    <xdr:to>
      <xdr:col>116</xdr:col>
      <xdr:colOff>62864</xdr:colOff>
      <xdr:row>86</xdr:row>
      <xdr:rowOff>6096</xdr:rowOff>
    </xdr:to>
    <xdr:cxnSp macro="">
      <xdr:nvCxnSpPr>
        <xdr:cNvPr id="806" name="直線コネクタ 805">
          <a:extLst>
            <a:ext uri="{FF2B5EF4-FFF2-40B4-BE49-F238E27FC236}">
              <a16:creationId xmlns:a16="http://schemas.microsoft.com/office/drawing/2014/main" id="{FEFB8631-F7C0-4847-A278-5BF06621B0DC}"/>
            </a:ext>
          </a:extLst>
        </xdr:cNvPr>
        <xdr:cNvCxnSpPr/>
      </xdr:nvCxnSpPr>
      <xdr:spPr>
        <a:xfrm flipV="1">
          <a:off x="22160864" y="13456920"/>
          <a:ext cx="0" cy="12938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9923</xdr:rowOff>
    </xdr:from>
    <xdr:ext cx="469744" cy="259045"/>
    <xdr:sp macro="" textlink="">
      <xdr:nvSpPr>
        <xdr:cNvPr id="807" name="【消防施設】&#10;一人当たり面積最小値テキスト">
          <a:extLst>
            <a:ext uri="{FF2B5EF4-FFF2-40B4-BE49-F238E27FC236}">
              <a16:creationId xmlns:a16="http://schemas.microsoft.com/office/drawing/2014/main" id="{C0743F5E-0B97-456B-90D9-DAF5CD3D08E6}"/>
            </a:ext>
          </a:extLst>
        </xdr:cNvPr>
        <xdr:cNvSpPr txBox="1"/>
      </xdr:nvSpPr>
      <xdr:spPr>
        <a:xfrm>
          <a:off x="22199600" y="14754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6096</xdr:rowOff>
    </xdr:from>
    <xdr:to>
      <xdr:col>116</xdr:col>
      <xdr:colOff>152400</xdr:colOff>
      <xdr:row>86</xdr:row>
      <xdr:rowOff>6096</xdr:rowOff>
    </xdr:to>
    <xdr:cxnSp macro="">
      <xdr:nvCxnSpPr>
        <xdr:cNvPr id="808" name="直線コネクタ 807">
          <a:extLst>
            <a:ext uri="{FF2B5EF4-FFF2-40B4-BE49-F238E27FC236}">
              <a16:creationId xmlns:a16="http://schemas.microsoft.com/office/drawing/2014/main" id="{4DCC6B8E-9449-45EE-88E5-0B20C4E3BDC4}"/>
            </a:ext>
          </a:extLst>
        </xdr:cNvPr>
        <xdr:cNvCxnSpPr/>
      </xdr:nvCxnSpPr>
      <xdr:spPr>
        <a:xfrm>
          <a:off x="22072600" y="14750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30497</xdr:rowOff>
    </xdr:from>
    <xdr:ext cx="469744" cy="259045"/>
    <xdr:sp macro="" textlink="">
      <xdr:nvSpPr>
        <xdr:cNvPr id="809" name="【消防施設】&#10;一人当たり面積最大値テキスト">
          <a:extLst>
            <a:ext uri="{FF2B5EF4-FFF2-40B4-BE49-F238E27FC236}">
              <a16:creationId xmlns:a16="http://schemas.microsoft.com/office/drawing/2014/main" id="{E4B45DCC-130F-4963-A23E-C27BB773222F}"/>
            </a:ext>
          </a:extLst>
        </xdr:cNvPr>
        <xdr:cNvSpPr txBox="1"/>
      </xdr:nvSpPr>
      <xdr:spPr>
        <a:xfrm>
          <a:off x="22199600" y="13232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83820</xdr:rowOff>
    </xdr:from>
    <xdr:to>
      <xdr:col>116</xdr:col>
      <xdr:colOff>152400</xdr:colOff>
      <xdr:row>78</xdr:row>
      <xdr:rowOff>83820</xdr:rowOff>
    </xdr:to>
    <xdr:cxnSp macro="">
      <xdr:nvCxnSpPr>
        <xdr:cNvPr id="810" name="直線コネクタ 809">
          <a:extLst>
            <a:ext uri="{FF2B5EF4-FFF2-40B4-BE49-F238E27FC236}">
              <a16:creationId xmlns:a16="http://schemas.microsoft.com/office/drawing/2014/main" id="{ED1165B3-5BCD-46F7-9DDA-FA70EA8E5185}"/>
            </a:ext>
          </a:extLst>
        </xdr:cNvPr>
        <xdr:cNvCxnSpPr/>
      </xdr:nvCxnSpPr>
      <xdr:spPr>
        <a:xfrm>
          <a:off x="22072600" y="1345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100601</xdr:rowOff>
    </xdr:from>
    <xdr:ext cx="469744" cy="259045"/>
    <xdr:sp macro="" textlink="">
      <xdr:nvSpPr>
        <xdr:cNvPr id="811" name="【消防施設】&#10;一人当たり面積平均値テキスト">
          <a:extLst>
            <a:ext uri="{FF2B5EF4-FFF2-40B4-BE49-F238E27FC236}">
              <a16:creationId xmlns:a16="http://schemas.microsoft.com/office/drawing/2014/main" id="{487DFD9B-07F3-44BD-98BE-6D271F3EF2F4}"/>
            </a:ext>
          </a:extLst>
        </xdr:cNvPr>
        <xdr:cNvSpPr txBox="1"/>
      </xdr:nvSpPr>
      <xdr:spPr>
        <a:xfrm>
          <a:off x="22199600" y="143309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122174</xdr:rowOff>
    </xdr:from>
    <xdr:to>
      <xdr:col>116</xdr:col>
      <xdr:colOff>114300</xdr:colOff>
      <xdr:row>84</xdr:row>
      <xdr:rowOff>52324</xdr:rowOff>
    </xdr:to>
    <xdr:sp macro="" textlink="">
      <xdr:nvSpPr>
        <xdr:cNvPr id="812" name="フローチャート: 判断 811">
          <a:extLst>
            <a:ext uri="{FF2B5EF4-FFF2-40B4-BE49-F238E27FC236}">
              <a16:creationId xmlns:a16="http://schemas.microsoft.com/office/drawing/2014/main" id="{11DB563B-CAC6-4871-9B5F-15D614AB8CC4}"/>
            </a:ext>
          </a:extLst>
        </xdr:cNvPr>
        <xdr:cNvSpPr/>
      </xdr:nvSpPr>
      <xdr:spPr>
        <a:xfrm>
          <a:off x="22110700" y="14352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85598</xdr:rowOff>
    </xdr:from>
    <xdr:to>
      <xdr:col>112</xdr:col>
      <xdr:colOff>38100</xdr:colOff>
      <xdr:row>84</xdr:row>
      <xdr:rowOff>15748</xdr:rowOff>
    </xdr:to>
    <xdr:sp macro="" textlink="">
      <xdr:nvSpPr>
        <xdr:cNvPr id="813" name="フローチャート: 判断 812">
          <a:extLst>
            <a:ext uri="{FF2B5EF4-FFF2-40B4-BE49-F238E27FC236}">
              <a16:creationId xmlns:a16="http://schemas.microsoft.com/office/drawing/2014/main" id="{14640933-D52C-4211-820E-434F6F257377}"/>
            </a:ext>
          </a:extLst>
        </xdr:cNvPr>
        <xdr:cNvSpPr/>
      </xdr:nvSpPr>
      <xdr:spPr>
        <a:xfrm>
          <a:off x="21272500" y="14315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67311</xdr:rowOff>
    </xdr:from>
    <xdr:to>
      <xdr:col>107</xdr:col>
      <xdr:colOff>101600</xdr:colOff>
      <xdr:row>83</xdr:row>
      <xdr:rowOff>168911</xdr:rowOff>
    </xdr:to>
    <xdr:sp macro="" textlink="">
      <xdr:nvSpPr>
        <xdr:cNvPr id="814" name="フローチャート: 判断 813">
          <a:extLst>
            <a:ext uri="{FF2B5EF4-FFF2-40B4-BE49-F238E27FC236}">
              <a16:creationId xmlns:a16="http://schemas.microsoft.com/office/drawing/2014/main" id="{93FB3FDB-9FE3-4E1D-AA14-623F090D2BF7}"/>
            </a:ext>
          </a:extLst>
        </xdr:cNvPr>
        <xdr:cNvSpPr/>
      </xdr:nvSpPr>
      <xdr:spPr>
        <a:xfrm>
          <a:off x="20383500" y="1429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90170</xdr:rowOff>
    </xdr:from>
    <xdr:to>
      <xdr:col>102</xdr:col>
      <xdr:colOff>165100</xdr:colOff>
      <xdr:row>84</xdr:row>
      <xdr:rowOff>20320</xdr:rowOff>
    </xdr:to>
    <xdr:sp macro="" textlink="">
      <xdr:nvSpPr>
        <xdr:cNvPr id="815" name="フローチャート: 判断 814">
          <a:extLst>
            <a:ext uri="{FF2B5EF4-FFF2-40B4-BE49-F238E27FC236}">
              <a16:creationId xmlns:a16="http://schemas.microsoft.com/office/drawing/2014/main" id="{DDD41525-AB07-4E8B-8070-49733C8088D8}"/>
            </a:ext>
          </a:extLst>
        </xdr:cNvPr>
        <xdr:cNvSpPr/>
      </xdr:nvSpPr>
      <xdr:spPr>
        <a:xfrm>
          <a:off x="194945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113030</xdr:rowOff>
    </xdr:from>
    <xdr:to>
      <xdr:col>98</xdr:col>
      <xdr:colOff>38100</xdr:colOff>
      <xdr:row>84</xdr:row>
      <xdr:rowOff>43180</xdr:rowOff>
    </xdr:to>
    <xdr:sp macro="" textlink="">
      <xdr:nvSpPr>
        <xdr:cNvPr id="816" name="フローチャート: 判断 815">
          <a:extLst>
            <a:ext uri="{FF2B5EF4-FFF2-40B4-BE49-F238E27FC236}">
              <a16:creationId xmlns:a16="http://schemas.microsoft.com/office/drawing/2014/main" id="{0288CC23-4EF1-431C-98D1-A271308325AB}"/>
            </a:ext>
          </a:extLst>
        </xdr:cNvPr>
        <xdr:cNvSpPr/>
      </xdr:nvSpPr>
      <xdr:spPr>
        <a:xfrm>
          <a:off x="18605500" y="1434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7" name="テキスト ボックス 816">
          <a:extLst>
            <a:ext uri="{FF2B5EF4-FFF2-40B4-BE49-F238E27FC236}">
              <a16:creationId xmlns:a16="http://schemas.microsoft.com/office/drawing/2014/main" id="{C10AEEEB-84D3-42AC-8F22-0A06B1FB098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id="{231A85F0-1069-45D5-BB64-081ACA829C76}"/>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id="{E1DDE2CE-9431-4C56-8485-7E939E27FE43}"/>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0" name="テキスト ボックス 819">
          <a:extLst>
            <a:ext uri="{FF2B5EF4-FFF2-40B4-BE49-F238E27FC236}">
              <a16:creationId xmlns:a16="http://schemas.microsoft.com/office/drawing/2014/main" id="{DE6F4C1F-F897-41E3-8A70-9F489D3013F8}"/>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1" name="テキスト ボックス 820">
          <a:extLst>
            <a:ext uri="{FF2B5EF4-FFF2-40B4-BE49-F238E27FC236}">
              <a16:creationId xmlns:a16="http://schemas.microsoft.com/office/drawing/2014/main" id="{64BC84FC-3D1A-4A6A-956E-37EC59222EA3}"/>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78739</xdr:rowOff>
    </xdr:from>
    <xdr:to>
      <xdr:col>116</xdr:col>
      <xdr:colOff>114300</xdr:colOff>
      <xdr:row>83</xdr:row>
      <xdr:rowOff>8889</xdr:rowOff>
    </xdr:to>
    <xdr:sp macro="" textlink="">
      <xdr:nvSpPr>
        <xdr:cNvPr id="822" name="楕円 821">
          <a:extLst>
            <a:ext uri="{FF2B5EF4-FFF2-40B4-BE49-F238E27FC236}">
              <a16:creationId xmlns:a16="http://schemas.microsoft.com/office/drawing/2014/main" id="{832E43DD-2A2E-4FB9-A7C7-C812369B99D0}"/>
            </a:ext>
          </a:extLst>
        </xdr:cNvPr>
        <xdr:cNvSpPr/>
      </xdr:nvSpPr>
      <xdr:spPr>
        <a:xfrm>
          <a:off x="22110700" y="14137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81</xdr:row>
      <xdr:rowOff>101616</xdr:rowOff>
    </xdr:from>
    <xdr:ext cx="469744" cy="259045"/>
    <xdr:sp macro="" textlink="">
      <xdr:nvSpPr>
        <xdr:cNvPr id="823" name="【消防施設】&#10;一人当たり面積該当値テキスト">
          <a:extLst>
            <a:ext uri="{FF2B5EF4-FFF2-40B4-BE49-F238E27FC236}">
              <a16:creationId xmlns:a16="http://schemas.microsoft.com/office/drawing/2014/main" id="{5302D4E5-D76F-40B9-A255-01F2DBA50F66}"/>
            </a:ext>
          </a:extLst>
        </xdr:cNvPr>
        <xdr:cNvSpPr txBox="1"/>
      </xdr:nvSpPr>
      <xdr:spPr>
        <a:xfrm>
          <a:off x="22199600" y="13989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39878</xdr:rowOff>
    </xdr:from>
    <xdr:to>
      <xdr:col>112</xdr:col>
      <xdr:colOff>38100</xdr:colOff>
      <xdr:row>83</xdr:row>
      <xdr:rowOff>141478</xdr:rowOff>
    </xdr:to>
    <xdr:sp macro="" textlink="">
      <xdr:nvSpPr>
        <xdr:cNvPr id="824" name="楕円 823">
          <a:extLst>
            <a:ext uri="{FF2B5EF4-FFF2-40B4-BE49-F238E27FC236}">
              <a16:creationId xmlns:a16="http://schemas.microsoft.com/office/drawing/2014/main" id="{6492BB87-1575-461D-B010-95117E34BBF2}"/>
            </a:ext>
          </a:extLst>
        </xdr:cNvPr>
        <xdr:cNvSpPr/>
      </xdr:nvSpPr>
      <xdr:spPr>
        <a:xfrm>
          <a:off x="21272500" y="14270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129539</xdr:rowOff>
    </xdr:from>
    <xdr:to>
      <xdr:col>116</xdr:col>
      <xdr:colOff>63500</xdr:colOff>
      <xdr:row>83</xdr:row>
      <xdr:rowOff>90678</xdr:rowOff>
    </xdr:to>
    <xdr:cxnSp macro="">
      <xdr:nvCxnSpPr>
        <xdr:cNvPr id="825" name="直線コネクタ 824">
          <a:extLst>
            <a:ext uri="{FF2B5EF4-FFF2-40B4-BE49-F238E27FC236}">
              <a16:creationId xmlns:a16="http://schemas.microsoft.com/office/drawing/2014/main" id="{8D099A32-A94F-4D8E-90B6-866E339F0A95}"/>
            </a:ext>
          </a:extLst>
        </xdr:cNvPr>
        <xdr:cNvCxnSpPr/>
      </xdr:nvCxnSpPr>
      <xdr:spPr>
        <a:xfrm flipV="1">
          <a:off x="21323300" y="14188439"/>
          <a:ext cx="838200" cy="132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26163</xdr:rowOff>
    </xdr:from>
    <xdr:to>
      <xdr:col>107</xdr:col>
      <xdr:colOff>101600</xdr:colOff>
      <xdr:row>83</xdr:row>
      <xdr:rowOff>127763</xdr:rowOff>
    </xdr:to>
    <xdr:sp macro="" textlink="">
      <xdr:nvSpPr>
        <xdr:cNvPr id="826" name="楕円 825">
          <a:extLst>
            <a:ext uri="{FF2B5EF4-FFF2-40B4-BE49-F238E27FC236}">
              <a16:creationId xmlns:a16="http://schemas.microsoft.com/office/drawing/2014/main" id="{7540EE9A-4FFA-4AE5-B71A-F92A5B2386D0}"/>
            </a:ext>
          </a:extLst>
        </xdr:cNvPr>
        <xdr:cNvSpPr/>
      </xdr:nvSpPr>
      <xdr:spPr>
        <a:xfrm>
          <a:off x="20383500" y="14256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76963</xdr:rowOff>
    </xdr:from>
    <xdr:to>
      <xdr:col>111</xdr:col>
      <xdr:colOff>177800</xdr:colOff>
      <xdr:row>83</xdr:row>
      <xdr:rowOff>90678</xdr:rowOff>
    </xdr:to>
    <xdr:cxnSp macro="">
      <xdr:nvCxnSpPr>
        <xdr:cNvPr id="827" name="直線コネクタ 826">
          <a:extLst>
            <a:ext uri="{FF2B5EF4-FFF2-40B4-BE49-F238E27FC236}">
              <a16:creationId xmlns:a16="http://schemas.microsoft.com/office/drawing/2014/main" id="{28DCDBCC-9D14-4AC1-8121-1D68E812185B}"/>
            </a:ext>
          </a:extLst>
        </xdr:cNvPr>
        <xdr:cNvCxnSpPr/>
      </xdr:nvCxnSpPr>
      <xdr:spPr>
        <a:xfrm>
          <a:off x="20434300" y="14307313"/>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82</xdr:row>
      <xdr:rowOff>87885</xdr:rowOff>
    </xdr:from>
    <xdr:to>
      <xdr:col>102</xdr:col>
      <xdr:colOff>165100</xdr:colOff>
      <xdr:row>83</xdr:row>
      <xdr:rowOff>18035</xdr:rowOff>
    </xdr:to>
    <xdr:sp macro="" textlink="">
      <xdr:nvSpPr>
        <xdr:cNvPr id="828" name="楕円 827">
          <a:extLst>
            <a:ext uri="{FF2B5EF4-FFF2-40B4-BE49-F238E27FC236}">
              <a16:creationId xmlns:a16="http://schemas.microsoft.com/office/drawing/2014/main" id="{5067948F-2447-44CB-AEE8-352BE2500D0A}"/>
            </a:ext>
          </a:extLst>
        </xdr:cNvPr>
        <xdr:cNvSpPr/>
      </xdr:nvSpPr>
      <xdr:spPr>
        <a:xfrm>
          <a:off x="19494500" y="14146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82</xdr:row>
      <xdr:rowOff>138685</xdr:rowOff>
    </xdr:from>
    <xdr:to>
      <xdr:col>107</xdr:col>
      <xdr:colOff>50800</xdr:colOff>
      <xdr:row>83</xdr:row>
      <xdr:rowOff>76963</xdr:rowOff>
    </xdr:to>
    <xdr:cxnSp macro="">
      <xdr:nvCxnSpPr>
        <xdr:cNvPr id="829" name="直線コネクタ 828">
          <a:extLst>
            <a:ext uri="{FF2B5EF4-FFF2-40B4-BE49-F238E27FC236}">
              <a16:creationId xmlns:a16="http://schemas.microsoft.com/office/drawing/2014/main" id="{80A97A51-D6B3-4AF5-BB4C-A2AA54D2B415}"/>
            </a:ext>
          </a:extLst>
        </xdr:cNvPr>
        <xdr:cNvCxnSpPr/>
      </xdr:nvCxnSpPr>
      <xdr:spPr>
        <a:xfrm>
          <a:off x="19545300" y="14197585"/>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82</xdr:row>
      <xdr:rowOff>92456</xdr:rowOff>
    </xdr:from>
    <xdr:to>
      <xdr:col>98</xdr:col>
      <xdr:colOff>38100</xdr:colOff>
      <xdr:row>83</xdr:row>
      <xdr:rowOff>22606</xdr:rowOff>
    </xdr:to>
    <xdr:sp macro="" textlink="">
      <xdr:nvSpPr>
        <xdr:cNvPr id="830" name="楕円 829">
          <a:extLst>
            <a:ext uri="{FF2B5EF4-FFF2-40B4-BE49-F238E27FC236}">
              <a16:creationId xmlns:a16="http://schemas.microsoft.com/office/drawing/2014/main" id="{E8B83001-DC50-448F-83BB-7F99D036987A}"/>
            </a:ext>
          </a:extLst>
        </xdr:cNvPr>
        <xdr:cNvSpPr/>
      </xdr:nvSpPr>
      <xdr:spPr>
        <a:xfrm>
          <a:off x="18605500" y="14151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82</xdr:row>
      <xdr:rowOff>138685</xdr:rowOff>
    </xdr:from>
    <xdr:to>
      <xdr:col>102</xdr:col>
      <xdr:colOff>114300</xdr:colOff>
      <xdr:row>82</xdr:row>
      <xdr:rowOff>143256</xdr:rowOff>
    </xdr:to>
    <xdr:cxnSp macro="">
      <xdr:nvCxnSpPr>
        <xdr:cNvPr id="831" name="直線コネクタ 830">
          <a:extLst>
            <a:ext uri="{FF2B5EF4-FFF2-40B4-BE49-F238E27FC236}">
              <a16:creationId xmlns:a16="http://schemas.microsoft.com/office/drawing/2014/main" id="{2A364B15-B779-4591-8714-023EA5457778}"/>
            </a:ext>
          </a:extLst>
        </xdr:cNvPr>
        <xdr:cNvCxnSpPr/>
      </xdr:nvCxnSpPr>
      <xdr:spPr>
        <a:xfrm flipV="1">
          <a:off x="18656300" y="14197585"/>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6875</xdr:rowOff>
    </xdr:from>
    <xdr:ext cx="469744" cy="259045"/>
    <xdr:sp macro="" textlink="">
      <xdr:nvSpPr>
        <xdr:cNvPr id="832" name="n_1aveValue【消防施設】&#10;一人当たり面積">
          <a:extLst>
            <a:ext uri="{FF2B5EF4-FFF2-40B4-BE49-F238E27FC236}">
              <a16:creationId xmlns:a16="http://schemas.microsoft.com/office/drawing/2014/main" id="{9E1EDF92-196C-4233-BAC1-2FEA19581CC3}"/>
            </a:ext>
          </a:extLst>
        </xdr:cNvPr>
        <xdr:cNvSpPr txBox="1"/>
      </xdr:nvSpPr>
      <xdr:spPr>
        <a:xfrm>
          <a:off x="21075727" y="14408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160038</xdr:rowOff>
    </xdr:from>
    <xdr:ext cx="469744" cy="259045"/>
    <xdr:sp macro="" textlink="">
      <xdr:nvSpPr>
        <xdr:cNvPr id="833" name="n_2aveValue【消防施設】&#10;一人当たり面積">
          <a:extLst>
            <a:ext uri="{FF2B5EF4-FFF2-40B4-BE49-F238E27FC236}">
              <a16:creationId xmlns:a16="http://schemas.microsoft.com/office/drawing/2014/main" id="{F389B954-15EC-4599-B44E-1D1FF44B37E8}"/>
            </a:ext>
          </a:extLst>
        </xdr:cNvPr>
        <xdr:cNvSpPr txBox="1"/>
      </xdr:nvSpPr>
      <xdr:spPr>
        <a:xfrm>
          <a:off x="20199427" y="14390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11447</xdr:rowOff>
    </xdr:from>
    <xdr:ext cx="469744" cy="259045"/>
    <xdr:sp macro="" textlink="">
      <xdr:nvSpPr>
        <xdr:cNvPr id="834" name="n_3aveValue【消防施設】&#10;一人当たり面積">
          <a:extLst>
            <a:ext uri="{FF2B5EF4-FFF2-40B4-BE49-F238E27FC236}">
              <a16:creationId xmlns:a16="http://schemas.microsoft.com/office/drawing/2014/main" id="{99405B12-3799-4D64-BC5F-7264C8C9F7E8}"/>
            </a:ext>
          </a:extLst>
        </xdr:cNvPr>
        <xdr:cNvSpPr txBox="1"/>
      </xdr:nvSpPr>
      <xdr:spPr>
        <a:xfrm>
          <a:off x="19310427" y="1441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34307</xdr:rowOff>
    </xdr:from>
    <xdr:ext cx="469744" cy="259045"/>
    <xdr:sp macro="" textlink="">
      <xdr:nvSpPr>
        <xdr:cNvPr id="835" name="n_4aveValue【消防施設】&#10;一人当たり面積">
          <a:extLst>
            <a:ext uri="{FF2B5EF4-FFF2-40B4-BE49-F238E27FC236}">
              <a16:creationId xmlns:a16="http://schemas.microsoft.com/office/drawing/2014/main" id="{4759E80A-628D-46F8-8ED2-FA41FF6A1BB6}"/>
            </a:ext>
          </a:extLst>
        </xdr:cNvPr>
        <xdr:cNvSpPr txBox="1"/>
      </xdr:nvSpPr>
      <xdr:spPr>
        <a:xfrm>
          <a:off x="18421427" y="1443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158005</xdr:rowOff>
    </xdr:from>
    <xdr:ext cx="469744" cy="259045"/>
    <xdr:sp macro="" textlink="">
      <xdr:nvSpPr>
        <xdr:cNvPr id="836" name="n_1mainValue【消防施設】&#10;一人当たり面積">
          <a:extLst>
            <a:ext uri="{FF2B5EF4-FFF2-40B4-BE49-F238E27FC236}">
              <a16:creationId xmlns:a16="http://schemas.microsoft.com/office/drawing/2014/main" id="{6C785C65-55CE-4B73-9C5A-E359E4E8B732}"/>
            </a:ext>
          </a:extLst>
        </xdr:cNvPr>
        <xdr:cNvSpPr txBox="1"/>
      </xdr:nvSpPr>
      <xdr:spPr>
        <a:xfrm>
          <a:off x="21075727" y="14045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144290</xdr:rowOff>
    </xdr:from>
    <xdr:ext cx="469744" cy="259045"/>
    <xdr:sp macro="" textlink="">
      <xdr:nvSpPr>
        <xdr:cNvPr id="837" name="n_2mainValue【消防施設】&#10;一人当たり面積">
          <a:extLst>
            <a:ext uri="{FF2B5EF4-FFF2-40B4-BE49-F238E27FC236}">
              <a16:creationId xmlns:a16="http://schemas.microsoft.com/office/drawing/2014/main" id="{73C57D17-3B9A-4137-A89F-5DED5BBBA11C}"/>
            </a:ext>
          </a:extLst>
        </xdr:cNvPr>
        <xdr:cNvSpPr txBox="1"/>
      </xdr:nvSpPr>
      <xdr:spPr>
        <a:xfrm>
          <a:off x="20199427" y="14031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34562</xdr:rowOff>
    </xdr:from>
    <xdr:ext cx="469744" cy="259045"/>
    <xdr:sp macro="" textlink="">
      <xdr:nvSpPr>
        <xdr:cNvPr id="838" name="n_3mainValue【消防施設】&#10;一人当たり面積">
          <a:extLst>
            <a:ext uri="{FF2B5EF4-FFF2-40B4-BE49-F238E27FC236}">
              <a16:creationId xmlns:a16="http://schemas.microsoft.com/office/drawing/2014/main" id="{72382BEC-A207-4A60-BCB8-A570B0C83E42}"/>
            </a:ext>
          </a:extLst>
        </xdr:cNvPr>
        <xdr:cNvSpPr txBox="1"/>
      </xdr:nvSpPr>
      <xdr:spPr>
        <a:xfrm>
          <a:off x="19310427" y="13922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39133</xdr:rowOff>
    </xdr:from>
    <xdr:ext cx="469744" cy="259045"/>
    <xdr:sp macro="" textlink="">
      <xdr:nvSpPr>
        <xdr:cNvPr id="839" name="n_4mainValue【消防施設】&#10;一人当たり面積">
          <a:extLst>
            <a:ext uri="{FF2B5EF4-FFF2-40B4-BE49-F238E27FC236}">
              <a16:creationId xmlns:a16="http://schemas.microsoft.com/office/drawing/2014/main" id="{CBDE450C-5D5B-459B-BE63-8FB87FA1D92A}"/>
            </a:ext>
          </a:extLst>
        </xdr:cNvPr>
        <xdr:cNvSpPr txBox="1"/>
      </xdr:nvSpPr>
      <xdr:spPr>
        <a:xfrm>
          <a:off x="18421427" y="13926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0" name="正方形/長方形 839">
          <a:extLst>
            <a:ext uri="{FF2B5EF4-FFF2-40B4-BE49-F238E27FC236}">
              <a16:creationId xmlns:a16="http://schemas.microsoft.com/office/drawing/2014/main" id="{518E6681-84AC-49D0-A137-AE4A7651CA2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1" name="正方形/長方形 840">
          <a:extLst>
            <a:ext uri="{FF2B5EF4-FFF2-40B4-BE49-F238E27FC236}">
              <a16:creationId xmlns:a16="http://schemas.microsoft.com/office/drawing/2014/main" id="{A091DA55-971C-40DE-8C26-FE41DDEC3281}"/>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2" name="正方形/長方形 841">
          <a:extLst>
            <a:ext uri="{FF2B5EF4-FFF2-40B4-BE49-F238E27FC236}">
              <a16:creationId xmlns:a16="http://schemas.microsoft.com/office/drawing/2014/main" id="{88CE55A7-BEB7-48C3-B819-84CC32F968C3}"/>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3" name="正方形/長方形 842">
          <a:extLst>
            <a:ext uri="{FF2B5EF4-FFF2-40B4-BE49-F238E27FC236}">
              <a16:creationId xmlns:a16="http://schemas.microsoft.com/office/drawing/2014/main" id="{A518BF8F-E538-48C6-A6DB-01E9D9F9FE75}"/>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4" name="正方形/長方形 843">
          <a:extLst>
            <a:ext uri="{FF2B5EF4-FFF2-40B4-BE49-F238E27FC236}">
              <a16:creationId xmlns:a16="http://schemas.microsoft.com/office/drawing/2014/main" id="{8BE2EB22-5BEB-446A-B71D-73348ECF26BF}"/>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5" name="正方形/長方形 844">
          <a:extLst>
            <a:ext uri="{FF2B5EF4-FFF2-40B4-BE49-F238E27FC236}">
              <a16:creationId xmlns:a16="http://schemas.microsoft.com/office/drawing/2014/main" id="{6F984DA3-2FF1-4EC7-B885-333211825535}"/>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6" name="正方形/長方形 845">
          <a:extLst>
            <a:ext uri="{FF2B5EF4-FFF2-40B4-BE49-F238E27FC236}">
              <a16:creationId xmlns:a16="http://schemas.microsoft.com/office/drawing/2014/main" id="{DB0D1D70-4792-42F0-824B-649A4DD81AF7}"/>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7" name="正方形/長方形 846">
          <a:extLst>
            <a:ext uri="{FF2B5EF4-FFF2-40B4-BE49-F238E27FC236}">
              <a16:creationId xmlns:a16="http://schemas.microsoft.com/office/drawing/2014/main" id="{B2C25667-9ADB-4295-AC55-4AA34CA2622F}"/>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8" name="テキスト ボックス 847">
          <a:extLst>
            <a:ext uri="{FF2B5EF4-FFF2-40B4-BE49-F238E27FC236}">
              <a16:creationId xmlns:a16="http://schemas.microsoft.com/office/drawing/2014/main" id="{4BBC4FCB-A46A-4713-9FF3-3E9EE3DD832A}"/>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9" name="直線コネクタ 848">
          <a:extLst>
            <a:ext uri="{FF2B5EF4-FFF2-40B4-BE49-F238E27FC236}">
              <a16:creationId xmlns:a16="http://schemas.microsoft.com/office/drawing/2014/main" id="{DD492448-64B8-481A-A2DF-CBFE3DBCE404}"/>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0" name="テキスト ボックス 849">
          <a:extLst>
            <a:ext uri="{FF2B5EF4-FFF2-40B4-BE49-F238E27FC236}">
              <a16:creationId xmlns:a16="http://schemas.microsoft.com/office/drawing/2014/main" id="{6EBF7363-306D-43F3-8D01-B5A4B96D3B2B}"/>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51" name="直線コネクタ 850">
          <a:extLst>
            <a:ext uri="{FF2B5EF4-FFF2-40B4-BE49-F238E27FC236}">
              <a16:creationId xmlns:a16="http://schemas.microsoft.com/office/drawing/2014/main" id="{99194BE0-D127-4056-A079-A7D4A279AB67}"/>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52" name="テキスト ボックス 851">
          <a:extLst>
            <a:ext uri="{FF2B5EF4-FFF2-40B4-BE49-F238E27FC236}">
              <a16:creationId xmlns:a16="http://schemas.microsoft.com/office/drawing/2014/main" id="{6A98001D-A9E2-4434-9AEF-A4A2C95EEA08}"/>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3" name="直線コネクタ 852">
          <a:extLst>
            <a:ext uri="{FF2B5EF4-FFF2-40B4-BE49-F238E27FC236}">
              <a16:creationId xmlns:a16="http://schemas.microsoft.com/office/drawing/2014/main" id="{BC0CC61C-83AB-4807-A948-6E071752F481}"/>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4" name="テキスト ボックス 853">
          <a:extLst>
            <a:ext uri="{FF2B5EF4-FFF2-40B4-BE49-F238E27FC236}">
              <a16:creationId xmlns:a16="http://schemas.microsoft.com/office/drawing/2014/main" id="{5FADB606-AD65-4FFA-BA97-3396244B358E}"/>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5" name="直線コネクタ 854">
          <a:extLst>
            <a:ext uri="{FF2B5EF4-FFF2-40B4-BE49-F238E27FC236}">
              <a16:creationId xmlns:a16="http://schemas.microsoft.com/office/drawing/2014/main" id="{04901374-6DF1-4090-BA80-A0B213839F06}"/>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6" name="テキスト ボックス 855">
          <a:extLst>
            <a:ext uri="{FF2B5EF4-FFF2-40B4-BE49-F238E27FC236}">
              <a16:creationId xmlns:a16="http://schemas.microsoft.com/office/drawing/2014/main" id="{1ADC6664-3397-4553-8BB7-334EEFE57E09}"/>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7" name="直線コネクタ 856">
          <a:extLst>
            <a:ext uri="{FF2B5EF4-FFF2-40B4-BE49-F238E27FC236}">
              <a16:creationId xmlns:a16="http://schemas.microsoft.com/office/drawing/2014/main" id="{F0E1F58F-F123-495D-AD78-4640F849532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8" name="テキスト ボックス 857">
          <a:extLst>
            <a:ext uri="{FF2B5EF4-FFF2-40B4-BE49-F238E27FC236}">
              <a16:creationId xmlns:a16="http://schemas.microsoft.com/office/drawing/2014/main" id="{B934C87E-814E-44C8-9F2E-01F186EEDD36}"/>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9" name="直線コネクタ 858">
          <a:extLst>
            <a:ext uri="{FF2B5EF4-FFF2-40B4-BE49-F238E27FC236}">
              <a16:creationId xmlns:a16="http://schemas.microsoft.com/office/drawing/2014/main" id="{5183C1AF-73EF-4E19-8B05-5D6F46B19D0C}"/>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60" name="テキスト ボックス 859">
          <a:extLst>
            <a:ext uri="{FF2B5EF4-FFF2-40B4-BE49-F238E27FC236}">
              <a16:creationId xmlns:a16="http://schemas.microsoft.com/office/drawing/2014/main" id="{32F7788E-3D2C-4186-80CE-B9842B6B1FE4}"/>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61" name="直線コネクタ 860">
          <a:extLst>
            <a:ext uri="{FF2B5EF4-FFF2-40B4-BE49-F238E27FC236}">
              <a16:creationId xmlns:a16="http://schemas.microsoft.com/office/drawing/2014/main" id="{F80CAC9C-929C-4D5D-8C6B-CD8D155F3E21}"/>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62" name="テキスト ボックス 861">
          <a:extLst>
            <a:ext uri="{FF2B5EF4-FFF2-40B4-BE49-F238E27FC236}">
              <a16:creationId xmlns:a16="http://schemas.microsoft.com/office/drawing/2014/main" id="{BDE6C11E-60D2-42DF-80AC-2690566C29A7}"/>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3" name="直線コネクタ 862">
          <a:extLst>
            <a:ext uri="{FF2B5EF4-FFF2-40B4-BE49-F238E27FC236}">
              <a16:creationId xmlns:a16="http://schemas.microsoft.com/office/drawing/2014/main" id="{F153DF5A-4363-4951-A9EA-57C9D44A87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4" name="【庁舎】&#10;有形固定資産減価償却率グラフ枠">
          <a:extLst>
            <a:ext uri="{FF2B5EF4-FFF2-40B4-BE49-F238E27FC236}">
              <a16:creationId xmlns:a16="http://schemas.microsoft.com/office/drawing/2014/main" id="{6898D3EF-1295-4510-9B4A-7BA782D469D2}"/>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10886</xdr:rowOff>
    </xdr:from>
    <xdr:to>
      <xdr:col>85</xdr:col>
      <xdr:colOff>126364</xdr:colOff>
      <xdr:row>109</xdr:row>
      <xdr:rowOff>35379</xdr:rowOff>
    </xdr:to>
    <xdr:cxnSp macro="">
      <xdr:nvCxnSpPr>
        <xdr:cNvPr id="865" name="直線コネクタ 864">
          <a:extLst>
            <a:ext uri="{FF2B5EF4-FFF2-40B4-BE49-F238E27FC236}">
              <a16:creationId xmlns:a16="http://schemas.microsoft.com/office/drawing/2014/main" id="{E80F89D0-7D0A-4633-8EB4-3508B2458956}"/>
            </a:ext>
          </a:extLst>
        </xdr:cNvPr>
        <xdr:cNvCxnSpPr/>
      </xdr:nvCxnSpPr>
      <xdr:spPr>
        <a:xfrm flipV="1">
          <a:off x="16318864" y="17155886"/>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866" name="【庁舎】&#10;有形固定資産減価償却率最小値テキスト">
          <a:extLst>
            <a:ext uri="{FF2B5EF4-FFF2-40B4-BE49-F238E27FC236}">
              <a16:creationId xmlns:a16="http://schemas.microsoft.com/office/drawing/2014/main" id="{32635EFC-DC24-4F34-948E-F9CA171D53A8}"/>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867" name="直線コネクタ 866">
          <a:extLst>
            <a:ext uri="{FF2B5EF4-FFF2-40B4-BE49-F238E27FC236}">
              <a16:creationId xmlns:a16="http://schemas.microsoft.com/office/drawing/2014/main" id="{EEBE6939-D056-4E6F-8882-F18D105B4C26}"/>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129013</xdr:rowOff>
    </xdr:from>
    <xdr:ext cx="340478" cy="259045"/>
    <xdr:sp macro="" textlink="">
      <xdr:nvSpPr>
        <xdr:cNvPr id="868" name="【庁舎】&#10;有形固定資産減価償却率最大値テキスト">
          <a:extLst>
            <a:ext uri="{FF2B5EF4-FFF2-40B4-BE49-F238E27FC236}">
              <a16:creationId xmlns:a16="http://schemas.microsoft.com/office/drawing/2014/main" id="{E0225A64-49A8-4C2A-B497-C471894B565B}"/>
            </a:ext>
          </a:extLst>
        </xdr:cNvPr>
        <xdr:cNvSpPr txBox="1"/>
      </xdr:nvSpPr>
      <xdr:spPr>
        <a:xfrm>
          <a:off x="16357600" y="1693111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10886</xdr:rowOff>
    </xdr:from>
    <xdr:to>
      <xdr:col>86</xdr:col>
      <xdr:colOff>25400</xdr:colOff>
      <xdr:row>100</xdr:row>
      <xdr:rowOff>10886</xdr:rowOff>
    </xdr:to>
    <xdr:cxnSp macro="">
      <xdr:nvCxnSpPr>
        <xdr:cNvPr id="869" name="直線コネクタ 868">
          <a:extLst>
            <a:ext uri="{FF2B5EF4-FFF2-40B4-BE49-F238E27FC236}">
              <a16:creationId xmlns:a16="http://schemas.microsoft.com/office/drawing/2014/main" id="{94270C73-F03B-4E64-AAAA-45E81ACCA26E}"/>
            </a:ext>
          </a:extLst>
        </xdr:cNvPr>
        <xdr:cNvCxnSpPr/>
      </xdr:nvCxnSpPr>
      <xdr:spPr>
        <a:xfrm>
          <a:off x="16230600" y="1715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61340</xdr:rowOff>
    </xdr:from>
    <xdr:ext cx="405111" cy="259045"/>
    <xdr:sp macro="" textlink="">
      <xdr:nvSpPr>
        <xdr:cNvPr id="870" name="【庁舎】&#10;有形固定資産減価償却率平均値テキスト">
          <a:extLst>
            <a:ext uri="{FF2B5EF4-FFF2-40B4-BE49-F238E27FC236}">
              <a16:creationId xmlns:a16="http://schemas.microsoft.com/office/drawing/2014/main" id="{E197F79B-4765-4704-AC22-83A0CF3B0B76}"/>
            </a:ext>
          </a:extLst>
        </xdr:cNvPr>
        <xdr:cNvSpPr txBox="1"/>
      </xdr:nvSpPr>
      <xdr:spPr>
        <a:xfrm>
          <a:off x="16357600" y="177206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38463</xdr:rowOff>
    </xdr:from>
    <xdr:to>
      <xdr:col>85</xdr:col>
      <xdr:colOff>177800</xdr:colOff>
      <xdr:row>104</xdr:row>
      <xdr:rowOff>140063</xdr:rowOff>
    </xdr:to>
    <xdr:sp macro="" textlink="">
      <xdr:nvSpPr>
        <xdr:cNvPr id="871" name="フローチャート: 判断 870">
          <a:extLst>
            <a:ext uri="{FF2B5EF4-FFF2-40B4-BE49-F238E27FC236}">
              <a16:creationId xmlns:a16="http://schemas.microsoft.com/office/drawing/2014/main" id="{AC03926C-77DB-4A0D-91E6-4C250AE8EB8D}"/>
            </a:ext>
          </a:extLst>
        </xdr:cNvPr>
        <xdr:cNvSpPr/>
      </xdr:nvSpPr>
      <xdr:spPr>
        <a:xfrm>
          <a:off x="16268700" y="1786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90714</xdr:rowOff>
    </xdr:from>
    <xdr:to>
      <xdr:col>81</xdr:col>
      <xdr:colOff>101600</xdr:colOff>
      <xdr:row>105</xdr:row>
      <xdr:rowOff>20864</xdr:rowOff>
    </xdr:to>
    <xdr:sp macro="" textlink="">
      <xdr:nvSpPr>
        <xdr:cNvPr id="872" name="フローチャート: 判断 871">
          <a:extLst>
            <a:ext uri="{FF2B5EF4-FFF2-40B4-BE49-F238E27FC236}">
              <a16:creationId xmlns:a16="http://schemas.microsoft.com/office/drawing/2014/main" id="{D8EB87D7-0C08-4573-8A96-15C61D4E2C00}"/>
            </a:ext>
          </a:extLst>
        </xdr:cNvPr>
        <xdr:cNvSpPr/>
      </xdr:nvSpPr>
      <xdr:spPr>
        <a:xfrm>
          <a:off x="15430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152763</xdr:rowOff>
    </xdr:from>
    <xdr:to>
      <xdr:col>76</xdr:col>
      <xdr:colOff>165100</xdr:colOff>
      <xdr:row>105</xdr:row>
      <xdr:rowOff>82913</xdr:rowOff>
    </xdr:to>
    <xdr:sp macro="" textlink="">
      <xdr:nvSpPr>
        <xdr:cNvPr id="873" name="フローチャート: 判断 872">
          <a:extLst>
            <a:ext uri="{FF2B5EF4-FFF2-40B4-BE49-F238E27FC236}">
              <a16:creationId xmlns:a16="http://schemas.microsoft.com/office/drawing/2014/main" id="{D13779AE-75B3-4F08-B30A-552823167FCE}"/>
            </a:ext>
          </a:extLst>
        </xdr:cNvPr>
        <xdr:cNvSpPr/>
      </xdr:nvSpPr>
      <xdr:spPr>
        <a:xfrm>
          <a:off x="14541500" y="1798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156029</xdr:rowOff>
    </xdr:from>
    <xdr:to>
      <xdr:col>72</xdr:col>
      <xdr:colOff>38100</xdr:colOff>
      <xdr:row>105</xdr:row>
      <xdr:rowOff>86179</xdr:rowOff>
    </xdr:to>
    <xdr:sp macro="" textlink="">
      <xdr:nvSpPr>
        <xdr:cNvPr id="874" name="フローチャート: 判断 873">
          <a:extLst>
            <a:ext uri="{FF2B5EF4-FFF2-40B4-BE49-F238E27FC236}">
              <a16:creationId xmlns:a16="http://schemas.microsoft.com/office/drawing/2014/main" id="{2A79B1C6-571A-491E-A3E0-7F744FCF5F53}"/>
            </a:ext>
          </a:extLst>
        </xdr:cNvPr>
        <xdr:cNvSpPr/>
      </xdr:nvSpPr>
      <xdr:spPr>
        <a:xfrm>
          <a:off x="13652500" y="1798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13970</xdr:rowOff>
    </xdr:from>
    <xdr:to>
      <xdr:col>67</xdr:col>
      <xdr:colOff>101600</xdr:colOff>
      <xdr:row>105</xdr:row>
      <xdr:rowOff>115570</xdr:rowOff>
    </xdr:to>
    <xdr:sp macro="" textlink="">
      <xdr:nvSpPr>
        <xdr:cNvPr id="875" name="フローチャート: 判断 874">
          <a:extLst>
            <a:ext uri="{FF2B5EF4-FFF2-40B4-BE49-F238E27FC236}">
              <a16:creationId xmlns:a16="http://schemas.microsoft.com/office/drawing/2014/main" id="{C38A29B6-DC83-48A1-B237-2796C5072F9C}"/>
            </a:ext>
          </a:extLst>
        </xdr:cNvPr>
        <xdr:cNvSpPr/>
      </xdr:nvSpPr>
      <xdr:spPr>
        <a:xfrm>
          <a:off x="12763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6" name="テキスト ボックス 875">
          <a:extLst>
            <a:ext uri="{FF2B5EF4-FFF2-40B4-BE49-F238E27FC236}">
              <a16:creationId xmlns:a16="http://schemas.microsoft.com/office/drawing/2014/main" id="{53B7D2E8-D494-4F1B-AC18-39E4866CB5CB}"/>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7" name="テキスト ボックス 876">
          <a:extLst>
            <a:ext uri="{FF2B5EF4-FFF2-40B4-BE49-F238E27FC236}">
              <a16:creationId xmlns:a16="http://schemas.microsoft.com/office/drawing/2014/main" id="{D4869566-1F8A-4735-9A22-0D37D621DE81}"/>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8" name="テキスト ボックス 877">
          <a:extLst>
            <a:ext uri="{FF2B5EF4-FFF2-40B4-BE49-F238E27FC236}">
              <a16:creationId xmlns:a16="http://schemas.microsoft.com/office/drawing/2014/main" id="{0E40E3E1-0483-477A-B345-CD9418597394}"/>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9" name="テキスト ボックス 878">
          <a:extLst>
            <a:ext uri="{FF2B5EF4-FFF2-40B4-BE49-F238E27FC236}">
              <a16:creationId xmlns:a16="http://schemas.microsoft.com/office/drawing/2014/main" id="{CFD8F2AD-B533-4A40-9816-6C15C106C92B}"/>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80" name="テキスト ボックス 879">
          <a:extLst>
            <a:ext uri="{FF2B5EF4-FFF2-40B4-BE49-F238E27FC236}">
              <a16:creationId xmlns:a16="http://schemas.microsoft.com/office/drawing/2014/main" id="{1601057F-CDDF-4435-B8CE-22726DF72B6E}"/>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87449</xdr:rowOff>
    </xdr:from>
    <xdr:to>
      <xdr:col>85</xdr:col>
      <xdr:colOff>177800</xdr:colOff>
      <xdr:row>105</xdr:row>
      <xdr:rowOff>17599</xdr:rowOff>
    </xdr:to>
    <xdr:sp macro="" textlink="">
      <xdr:nvSpPr>
        <xdr:cNvPr id="881" name="楕円 880">
          <a:extLst>
            <a:ext uri="{FF2B5EF4-FFF2-40B4-BE49-F238E27FC236}">
              <a16:creationId xmlns:a16="http://schemas.microsoft.com/office/drawing/2014/main" id="{D55F6CC0-9767-468D-9667-D6CD145D4C09}"/>
            </a:ext>
          </a:extLst>
        </xdr:cNvPr>
        <xdr:cNvSpPr/>
      </xdr:nvSpPr>
      <xdr:spPr>
        <a:xfrm>
          <a:off x="16268700" y="17918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65876</xdr:rowOff>
    </xdr:from>
    <xdr:ext cx="405111" cy="259045"/>
    <xdr:sp macro="" textlink="">
      <xdr:nvSpPr>
        <xdr:cNvPr id="882" name="【庁舎】&#10;有形固定資産減価償却率該当値テキスト">
          <a:extLst>
            <a:ext uri="{FF2B5EF4-FFF2-40B4-BE49-F238E27FC236}">
              <a16:creationId xmlns:a16="http://schemas.microsoft.com/office/drawing/2014/main" id="{77434FF1-07B8-4C86-88EE-F1B11E195CCE}"/>
            </a:ext>
          </a:extLst>
        </xdr:cNvPr>
        <xdr:cNvSpPr txBox="1"/>
      </xdr:nvSpPr>
      <xdr:spPr>
        <a:xfrm>
          <a:off x="16357600" y="178966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76019</xdr:rowOff>
    </xdr:from>
    <xdr:to>
      <xdr:col>81</xdr:col>
      <xdr:colOff>101600</xdr:colOff>
      <xdr:row>105</xdr:row>
      <xdr:rowOff>6169</xdr:rowOff>
    </xdr:to>
    <xdr:sp macro="" textlink="">
      <xdr:nvSpPr>
        <xdr:cNvPr id="883" name="楕円 882">
          <a:extLst>
            <a:ext uri="{FF2B5EF4-FFF2-40B4-BE49-F238E27FC236}">
              <a16:creationId xmlns:a16="http://schemas.microsoft.com/office/drawing/2014/main" id="{EDD8A683-8F7A-4D9A-9A57-FC5D0C793AD8}"/>
            </a:ext>
          </a:extLst>
        </xdr:cNvPr>
        <xdr:cNvSpPr/>
      </xdr:nvSpPr>
      <xdr:spPr>
        <a:xfrm>
          <a:off x="15430500" y="17906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126819</xdr:rowOff>
    </xdr:from>
    <xdr:to>
      <xdr:col>85</xdr:col>
      <xdr:colOff>127000</xdr:colOff>
      <xdr:row>104</xdr:row>
      <xdr:rowOff>138249</xdr:rowOff>
    </xdr:to>
    <xdr:cxnSp macro="">
      <xdr:nvCxnSpPr>
        <xdr:cNvPr id="884" name="直線コネクタ 883">
          <a:extLst>
            <a:ext uri="{FF2B5EF4-FFF2-40B4-BE49-F238E27FC236}">
              <a16:creationId xmlns:a16="http://schemas.microsoft.com/office/drawing/2014/main" id="{EB5CED7C-FB83-48CB-BD72-5957D79D8631}"/>
            </a:ext>
          </a:extLst>
        </xdr:cNvPr>
        <xdr:cNvCxnSpPr/>
      </xdr:nvCxnSpPr>
      <xdr:spPr>
        <a:xfrm>
          <a:off x="15481300" y="17957619"/>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40095</xdr:rowOff>
    </xdr:from>
    <xdr:to>
      <xdr:col>76</xdr:col>
      <xdr:colOff>165100</xdr:colOff>
      <xdr:row>104</xdr:row>
      <xdr:rowOff>141695</xdr:rowOff>
    </xdr:to>
    <xdr:sp macro="" textlink="">
      <xdr:nvSpPr>
        <xdr:cNvPr id="885" name="楕円 884">
          <a:extLst>
            <a:ext uri="{FF2B5EF4-FFF2-40B4-BE49-F238E27FC236}">
              <a16:creationId xmlns:a16="http://schemas.microsoft.com/office/drawing/2014/main" id="{0357FE6B-8993-4DE6-BD78-C56BAEE93D73}"/>
            </a:ext>
          </a:extLst>
        </xdr:cNvPr>
        <xdr:cNvSpPr/>
      </xdr:nvSpPr>
      <xdr:spPr>
        <a:xfrm>
          <a:off x="14541500" y="17870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90895</xdr:rowOff>
    </xdr:from>
    <xdr:to>
      <xdr:col>81</xdr:col>
      <xdr:colOff>50800</xdr:colOff>
      <xdr:row>104</xdr:row>
      <xdr:rowOff>126819</xdr:rowOff>
    </xdr:to>
    <xdr:cxnSp macro="">
      <xdr:nvCxnSpPr>
        <xdr:cNvPr id="886" name="直線コネクタ 885">
          <a:extLst>
            <a:ext uri="{FF2B5EF4-FFF2-40B4-BE49-F238E27FC236}">
              <a16:creationId xmlns:a16="http://schemas.microsoft.com/office/drawing/2014/main" id="{168BE3B9-EBDB-437D-87F4-ED7291F20D29}"/>
            </a:ext>
          </a:extLst>
        </xdr:cNvPr>
        <xdr:cNvCxnSpPr/>
      </xdr:nvCxnSpPr>
      <xdr:spPr>
        <a:xfrm>
          <a:off x="14592300" y="17921695"/>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160927</xdr:rowOff>
    </xdr:from>
    <xdr:to>
      <xdr:col>72</xdr:col>
      <xdr:colOff>38100</xdr:colOff>
      <xdr:row>104</xdr:row>
      <xdr:rowOff>91077</xdr:rowOff>
    </xdr:to>
    <xdr:sp macro="" textlink="">
      <xdr:nvSpPr>
        <xdr:cNvPr id="887" name="楕円 886">
          <a:extLst>
            <a:ext uri="{FF2B5EF4-FFF2-40B4-BE49-F238E27FC236}">
              <a16:creationId xmlns:a16="http://schemas.microsoft.com/office/drawing/2014/main" id="{CF4C000A-06B7-4C42-BEAE-43B0846629D5}"/>
            </a:ext>
          </a:extLst>
        </xdr:cNvPr>
        <xdr:cNvSpPr/>
      </xdr:nvSpPr>
      <xdr:spPr>
        <a:xfrm>
          <a:off x="13652500" y="17820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40277</xdr:rowOff>
    </xdr:from>
    <xdr:to>
      <xdr:col>76</xdr:col>
      <xdr:colOff>114300</xdr:colOff>
      <xdr:row>104</xdr:row>
      <xdr:rowOff>90895</xdr:rowOff>
    </xdr:to>
    <xdr:cxnSp macro="">
      <xdr:nvCxnSpPr>
        <xdr:cNvPr id="888" name="直線コネクタ 887">
          <a:extLst>
            <a:ext uri="{FF2B5EF4-FFF2-40B4-BE49-F238E27FC236}">
              <a16:creationId xmlns:a16="http://schemas.microsoft.com/office/drawing/2014/main" id="{3DE39DDF-0008-40A7-A581-F163ADB29CAA}"/>
            </a:ext>
          </a:extLst>
        </xdr:cNvPr>
        <xdr:cNvCxnSpPr/>
      </xdr:nvCxnSpPr>
      <xdr:spPr>
        <a:xfrm>
          <a:off x="13703300" y="17871077"/>
          <a:ext cx="889000" cy="50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160927</xdr:rowOff>
    </xdr:from>
    <xdr:to>
      <xdr:col>67</xdr:col>
      <xdr:colOff>101600</xdr:colOff>
      <xdr:row>104</xdr:row>
      <xdr:rowOff>91077</xdr:rowOff>
    </xdr:to>
    <xdr:sp macro="" textlink="">
      <xdr:nvSpPr>
        <xdr:cNvPr id="889" name="楕円 888">
          <a:extLst>
            <a:ext uri="{FF2B5EF4-FFF2-40B4-BE49-F238E27FC236}">
              <a16:creationId xmlns:a16="http://schemas.microsoft.com/office/drawing/2014/main" id="{EB1416BF-CBD1-49F3-BCFC-91DDB9324C62}"/>
            </a:ext>
          </a:extLst>
        </xdr:cNvPr>
        <xdr:cNvSpPr/>
      </xdr:nvSpPr>
      <xdr:spPr>
        <a:xfrm>
          <a:off x="12763500" y="17820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40277</xdr:rowOff>
    </xdr:from>
    <xdr:to>
      <xdr:col>71</xdr:col>
      <xdr:colOff>177800</xdr:colOff>
      <xdr:row>104</xdr:row>
      <xdr:rowOff>40277</xdr:rowOff>
    </xdr:to>
    <xdr:cxnSp macro="">
      <xdr:nvCxnSpPr>
        <xdr:cNvPr id="890" name="直線コネクタ 889">
          <a:extLst>
            <a:ext uri="{FF2B5EF4-FFF2-40B4-BE49-F238E27FC236}">
              <a16:creationId xmlns:a16="http://schemas.microsoft.com/office/drawing/2014/main" id="{AB51F981-87E0-470D-A010-C208BEDF82E1}"/>
            </a:ext>
          </a:extLst>
        </xdr:cNvPr>
        <xdr:cNvCxnSpPr/>
      </xdr:nvCxnSpPr>
      <xdr:spPr>
        <a:xfrm>
          <a:off x="12814300" y="1787107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11991</xdr:rowOff>
    </xdr:from>
    <xdr:ext cx="405111" cy="259045"/>
    <xdr:sp macro="" textlink="">
      <xdr:nvSpPr>
        <xdr:cNvPr id="891" name="n_1aveValue【庁舎】&#10;有形固定資産減価償却率">
          <a:extLst>
            <a:ext uri="{FF2B5EF4-FFF2-40B4-BE49-F238E27FC236}">
              <a16:creationId xmlns:a16="http://schemas.microsoft.com/office/drawing/2014/main" id="{E639BD6C-918A-4156-A3C5-C93FE4D95585}"/>
            </a:ext>
          </a:extLst>
        </xdr:cNvPr>
        <xdr:cNvSpPr txBox="1"/>
      </xdr:nvSpPr>
      <xdr:spPr>
        <a:xfrm>
          <a:off x="15266044" y="18014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74040</xdr:rowOff>
    </xdr:from>
    <xdr:ext cx="405111" cy="259045"/>
    <xdr:sp macro="" textlink="">
      <xdr:nvSpPr>
        <xdr:cNvPr id="892" name="n_2aveValue【庁舎】&#10;有形固定資産減価償却率">
          <a:extLst>
            <a:ext uri="{FF2B5EF4-FFF2-40B4-BE49-F238E27FC236}">
              <a16:creationId xmlns:a16="http://schemas.microsoft.com/office/drawing/2014/main" id="{A02AD1B4-E185-48B0-8F13-109A4B6DF53C}"/>
            </a:ext>
          </a:extLst>
        </xdr:cNvPr>
        <xdr:cNvSpPr txBox="1"/>
      </xdr:nvSpPr>
      <xdr:spPr>
        <a:xfrm>
          <a:off x="14389744" y="18076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77306</xdr:rowOff>
    </xdr:from>
    <xdr:ext cx="405111" cy="259045"/>
    <xdr:sp macro="" textlink="">
      <xdr:nvSpPr>
        <xdr:cNvPr id="893" name="n_3aveValue【庁舎】&#10;有形固定資産減価償却率">
          <a:extLst>
            <a:ext uri="{FF2B5EF4-FFF2-40B4-BE49-F238E27FC236}">
              <a16:creationId xmlns:a16="http://schemas.microsoft.com/office/drawing/2014/main" id="{8B5F35F8-F2DF-478B-89B5-B81611D26516}"/>
            </a:ext>
          </a:extLst>
        </xdr:cNvPr>
        <xdr:cNvSpPr txBox="1"/>
      </xdr:nvSpPr>
      <xdr:spPr>
        <a:xfrm>
          <a:off x="13500744" y="180795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106697</xdr:rowOff>
    </xdr:from>
    <xdr:ext cx="405111" cy="259045"/>
    <xdr:sp macro="" textlink="">
      <xdr:nvSpPr>
        <xdr:cNvPr id="894" name="n_4aveValue【庁舎】&#10;有形固定資産減価償却率">
          <a:extLst>
            <a:ext uri="{FF2B5EF4-FFF2-40B4-BE49-F238E27FC236}">
              <a16:creationId xmlns:a16="http://schemas.microsoft.com/office/drawing/2014/main" id="{2E75F7C9-3E54-4D72-A254-736A604DBB84}"/>
            </a:ext>
          </a:extLst>
        </xdr:cNvPr>
        <xdr:cNvSpPr txBox="1"/>
      </xdr:nvSpPr>
      <xdr:spPr>
        <a:xfrm>
          <a:off x="12611744" y="1810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103</xdr:row>
      <xdr:rowOff>22696</xdr:rowOff>
    </xdr:from>
    <xdr:ext cx="405111" cy="259045"/>
    <xdr:sp macro="" textlink="">
      <xdr:nvSpPr>
        <xdr:cNvPr id="895" name="n_1mainValue【庁舎】&#10;有形固定資産減価償却率">
          <a:extLst>
            <a:ext uri="{FF2B5EF4-FFF2-40B4-BE49-F238E27FC236}">
              <a16:creationId xmlns:a16="http://schemas.microsoft.com/office/drawing/2014/main" id="{F37872C6-55F6-464C-9507-30435287AA01}"/>
            </a:ext>
          </a:extLst>
        </xdr:cNvPr>
        <xdr:cNvSpPr txBox="1"/>
      </xdr:nvSpPr>
      <xdr:spPr>
        <a:xfrm>
          <a:off x="15266044" y="17682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158222</xdr:rowOff>
    </xdr:from>
    <xdr:ext cx="405111" cy="259045"/>
    <xdr:sp macro="" textlink="">
      <xdr:nvSpPr>
        <xdr:cNvPr id="896" name="n_2mainValue【庁舎】&#10;有形固定資産減価償却率">
          <a:extLst>
            <a:ext uri="{FF2B5EF4-FFF2-40B4-BE49-F238E27FC236}">
              <a16:creationId xmlns:a16="http://schemas.microsoft.com/office/drawing/2014/main" id="{2AF40A96-C9AF-4418-A7FC-67B0F0598619}"/>
            </a:ext>
          </a:extLst>
        </xdr:cNvPr>
        <xdr:cNvSpPr txBox="1"/>
      </xdr:nvSpPr>
      <xdr:spPr>
        <a:xfrm>
          <a:off x="14389744" y="17646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107604</xdr:rowOff>
    </xdr:from>
    <xdr:ext cx="405111" cy="259045"/>
    <xdr:sp macro="" textlink="">
      <xdr:nvSpPr>
        <xdr:cNvPr id="897" name="n_3mainValue【庁舎】&#10;有形固定資産減価償却率">
          <a:extLst>
            <a:ext uri="{FF2B5EF4-FFF2-40B4-BE49-F238E27FC236}">
              <a16:creationId xmlns:a16="http://schemas.microsoft.com/office/drawing/2014/main" id="{4CAD3A3C-2393-4154-A2D9-1FEAC38747CC}"/>
            </a:ext>
          </a:extLst>
        </xdr:cNvPr>
        <xdr:cNvSpPr txBox="1"/>
      </xdr:nvSpPr>
      <xdr:spPr>
        <a:xfrm>
          <a:off x="13500744" y="17595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107604</xdr:rowOff>
    </xdr:from>
    <xdr:ext cx="405111" cy="259045"/>
    <xdr:sp macro="" textlink="">
      <xdr:nvSpPr>
        <xdr:cNvPr id="898" name="n_4mainValue【庁舎】&#10;有形固定資産減価償却率">
          <a:extLst>
            <a:ext uri="{FF2B5EF4-FFF2-40B4-BE49-F238E27FC236}">
              <a16:creationId xmlns:a16="http://schemas.microsoft.com/office/drawing/2014/main" id="{DC5F25EA-222F-496B-B41F-115B7E025266}"/>
            </a:ext>
          </a:extLst>
        </xdr:cNvPr>
        <xdr:cNvSpPr txBox="1"/>
      </xdr:nvSpPr>
      <xdr:spPr>
        <a:xfrm>
          <a:off x="12611744" y="17595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9" name="正方形/長方形 898">
          <a:extLst>
            <a:ext uri="{FF2B5EF4-FFF2-40B4-BE49-F238E27FC236}">
              <a16:creationId xmlns:a16="http://schemas.microsoft.com/office/drawing/2014/main" id="{8D0DC1F2-7951-4FA0-B607-978AD926F926}"/>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0" name="正方形/長方形 899">
          <a:extLst>
            <a:ext uri="{FF2B5EF4-FFF2-40B4-BE49-F238E27FC236}">
              <a16:creationId xmlns:a16="http://schemas.microsoft.com/office/drawing/2014/main" id="{D3658858-0D12-4B59-868D-922309255C7E}"/>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1" name="正方形/長方形 900">
          <a:extLst>
            <a:ext uri="{FF2B5EF4-FFF2-40B4-BE49-F238E27FC236}">
              <a16:creationId xmlns:a16="http://schemas.microsoft.com/office/drawing/2014/main" id="{C697DF55-F3C5-4F6D-B15C-DE3D8842974D}"/>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2" name="正方形/長方形 901">
          <a:extLst>
            <a:ext uri="{FF2B5EF4-FFF2-40B4-BE49-F238E27FC236}">
              <a16:creationId xmlns:a16="http://schemas.microsoft.com/office/drawing/2014/main" id="{7FF2C6F7-8A3B-4142-99FE-E150D7B236A5}"/>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3" name="正方形/長方形 902">
          <a:extLst>
            <a:ext uri="{FF2B5EF4-FFF2-40B4-BE49-F238E27FC236}">
              <a16:creationId xmlns:a16="http://schemas.microsoft.com/office/drawing/2014/main" id="{DA9519A2-5386-43DA-936E-6C9E35BA7CDE}"/>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4" name="正方形/長方形 903">
          <a:extLst>
            <a:ext uri="{FF2B5EF4-FFF2-40B4-BE49-F238E27FC236}">
              <a16:creationId xmlns:a16="http://schemas.microsoft.com/office/drawing/2014/main" id="{86FCAAB6-0B13-43AC-989E-25287368A571}"/>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5" name="正方形/長方形 904">
          <a:extLst>
            <a:ext uri="{FF2B5EF4-FFF2-40B4-BE49-F238E27FC236}">
              <a16:creationId xmlns:a16="http://schemas.microsoft.com/office/drawing/2014/main" id="{A52CC74B-0E9F-43B1-8B48-268FCBA34AB2}"/>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6" name="正方形/長方形 905">
          <a:extLst>
            <a:ext uri="{FF2B5EF4-FFF2-40B4-BE49-F238E27FC236}">
              <a16:creationId xmlns:a16="http://schemas.microsoft.com/office/drawing/2014/main" id="{6B077A63-0A15-40F5-9A58-E96D47A43AB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7" name="テキスト ボックス 906">
          <a:extLst>
            <a:ext uri="{FF2B5EF4-FFF2-40B4-BE49-F238E27FC236}">
              <a16:creationId xmlns:a16="http://schemas.microsoft.com/office/drawing/2014/main" id="{C94733F9-52F6-4494-8255-478E6E01B68D}"/>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8" name="直線コネクタ 907">
          <a:extLst>
            <a:ext uri="{FF2B5EF4-FFF2-40B4-BE49-F238E27FC236}">
              <a16:creationId xmlns:a16="http://schemas.microsoft.com/office/drawing/2014/main" id="{92F439FF-0D57-4846-AE14-14E958D80CE7}"/>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909" name="テキスト ボックス 908">
          <a:extLst>
            <a:ext uri="{FF2B5EF4-FFF2-40B4-BE49-F238E27FC236}">
              <a16:creationId xmlns:a16="http://schemas.microsoft.com/office/drawing/2014/main" id="{2D89AF53-AB80-4940-B059-02522ED4A877}"/>
            </a:ext>
          </a:extLst>
        </xdr:cNvPr>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109</xdr:row>
      <xdr:rowOff>35379</xdr:rowOff>
    </xdr:from>
    <xdr:to>
      <xdr:col>120</xdr:col>
      <xdr:colOff>114300</xdr:colOff>
      <xdr:row>109</xdr:row>
      <xdr:rowOff>35379</xdr:rowOff>
    </xdr:to>
    <xdr:cxnSp macro="">
      <xdr:nvCxnSpPr>
        <xdr:cNvPr id="910" name="直線コネクタ 909">
          <a:extLst>
            <a:ext uri="{FF2B5EF4-FFF2-40B4-BE49-F238E27FC236}">
              <a16:creationId xmlns:a16="http://schemas.microsoft.com/office/drawing/2014/main" id="{A8AFBEF0-AE62-412D-B7FA-6E1AC1A55496}"/>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911" name="テキスト ボックス 910">
          <a:extLst>
            <a:ext uri="{FF2B5EF4-FFF2-40B4-BE49-F238E27FC236}">
              <a16:creationId xmlns:a16="http://schemas.microsoft.com/office/drawing/2014/main" id="{10BFE891-8FF9-4C0D-BDC0-4ED00BA02EAF}"/>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12" name="直線コネクタ 911">
          <a:extLst>
            <a:ext uri="{FF2B5EF4-FFF2-40B4-BE49-F238E27FC236}">
              <a16:creationId xmlns:a16="http://schemas.microsoft.com/office/drawing/2014/main" id="{58580314-F2D1-402B-B5CF-AEE4211D761B}"/>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13" name="テキスト ボックス 912">
          <a:extLst>
            <a:ext uri="{FF2B5EF4-FFF2-40B4-BE49-F238E27FC236}">
              <a16:creationId xmlns:a16="http://schemas.microsoft.com/office/drawing/2014/main" id="{D0E0B36F-1F5F-4BBE-9FB8-84E91559C323}"/>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14" name="直線コネクタ 913">
          <a:extLst>
            <a:ext uri="{FF2B5EF4-FFF2-40B4-BE49-F238E27FC236}">
              <a16:creationId xmlns:a16="http://schemas.microsoft.com/office/drawing/2014/main" id="{7259A220-7CE2-4C04-91C5-DF28EFA8781A}"/>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15" name="テキスト ボックス 914">
          <a:extLst>
            <a:ext uri="{FF2B5EF4-FFF2-40B4-BE49-F238E27FC236}">
              <a16:creationId xmlns:a16="http://schemas.microsoft.com/office/drawing/2014/main" id="{72BBFFAB-6E8C-48C3-8BB5-1A6C9B043303}"/>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16" name="直線コネクタ 915">
          <a:extLst>
            <a:ext uri="{FF2B5EF4-FFF2-40B4-BE49-F238E27FC236}">
              <a16:creationId xmlns:a16="http://schemas.microsoft.com/office/drawing/2014/main" id="{84047574-F665-47D9-A64D-69A4D2B1FF6C}"/>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17" name="テキスト ボックス 916">
          <a:extLst>
            <a:ext uri="{FF2B5EF4-FFF2-40B4-BE49-F238E27FC236}">
              <a16:creationId xmlns:a16="http://schemas.microsoft.com/office/drawing/2014/main" id="{EB20608F-7653-43C7-A4CD-546785F65DBF}"/>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18" name="直線コネクタ 917">
          <a:extLst>
            <a:ext uri="{FF2B5EF4-FFF2-40B4-BE49-F238E27FC236}">
              <a16:creationId xmlns:a16="http://schemas.microsoft.com/office/drawing/2014/main" id="{09263A07-755B-4D1D-9A74-D241C4BAD76B}"/>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19" name="テキスト ボックス 918">
          <a:extLst>
            <a:ext uri="{FF2B5EF4-FFF2-40B4-BE49-F238E27FC236}">
              <a16:creationId xmlns:a16="http://schemas.microsoft.com/office/drawing/2014/main" id="{D94B5EAF-9B8D-4C58-BE3A-0D46BFB2FF73}"/>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20" name="直線コネクタ 919">
          <a:extLst>
            <a:ext uri="{FF2B5EF4-FFF2-40B4-BE49-F238E27FC236}">
              <a16:creationId xmlns:a16="http://schemas.microsoft.com/office/drawing/2014/main" id="{71901F9F-B275-4F48-ADCA-ED3D1F25634D}"/>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21" name="テキスト ボックス 920">
          <a:extLst>
            <a:ext uri="{FF2B5EF4-FFF2-40B4-BE49-F238E27FC236}">
              <a16:creationId xmlns:a16="http://schemas.microsoft.com/office/drawing/2014/main" id="{C1DE9CA3-9335-45FA-8F8B-D2DEED9EBD70}"/>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2" name="直線コネクタ 921">
          <a:extLst>
            <a:ext uri="{FF2B5EF4-FFF2-40B4-BE49-F238E27FC236}">
              <a16:creationId xmlns:a16="http://schemas.microsoft.com/office/drawing/2014/main" id="{BC9A8504-3363-4F56-BCE6-0953A2DAD6D8}"/>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3" name="テキスト ボックス 922">
          <a:extLst>
            <a:ext uri="{FF2B5EF4-FFF2-40B4-BE49-F238E27FC236}">
              <a16:creationId xmlns:a16="http://schemas.microsoft.com/office/drawing/2014/main" id="{4A78C368-CA98-4DE1-971C-6D0D05B36865}"/>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4" name="【庁舎】&#10;一人当たり面積グラフ枠">
          <a:extLst>
            <a:ext uri="{FF2B5EF4-FFF2-40B4-BE49-F238E27FC236}">
              <a16:creationId xmlns:a16="http://schemas.microsoft.com/office/drawing/2014/main" id="{75E7C844-1181-4D32-A217-C8E61A84FFB1}"/>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102326</xdr:rowOff>
    </xdr:from>
    <xdr:to>
      <xdr:col>116</xdr:col>
      <xdr:colOff>62864</xdr:colOff>
      <xdr:row>109</xdr:row>
      <xdr:rowOff>90895</xdr:rowOff>
    </xdr:to>
    <xdr:cxnSp macro="">
      <xdr:nvCxnSpPr>
        <xdr:cNvPr id="925" name="直線コネクタ 924">
          <a:extLst>
            <a:ext uri="{FF2B5EF4-FFF2-40B4-BE49-F238E27FC236}">
              <a16:creationId xmlns:a16="http://schemas.microsoft.com/office/drawing/2014/main" id="{41D4354E-AC73-41CB-87AF-20916946A39D}"/>
            </a:ext>
          </a:extLst>
        </xdr:cNvPr>
        <xdr:cNvCxnSpPr/>
      </xdr:nvCxnSpPr>
      <xdr:spPr>
        <a:xfrm flipV="1">
          <a:off x="22160864" y="17247326"/>
          <a:ext cx="0" cy="15316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94722</xdr:rowOff>
    </xdr:from>
    <xdr:ext cx="469744" cy="259045"/>
    <xdr:sp macro="" textlink="">
      <xdr:nvSpPr>
        <xdr:cNvPr id="926" name="【庁舎】&#10;一人当たり面積最小値テキスト">
          <a:extLst>
            <a:ext uri="{FF2B5EF4-FFF2-40B4-BE49-F238E27FC236}">
              <a16:creationId xmlns:a16="http://schemas.microsoft.com/office/drawing/2014/main" id="{F847DA19-5DA0-4F15-A970-CD45F646BFDB}"/>
            </a:ext>
          </a:extLst>
        </xdr:cNvPr>
        <xdr:cNvSpPr txBox="1"/>
      </xdr:nvSpPr>
      <xdr:spPr>
        <a:xfrm>
          <a:off x="22199600" y="18782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90895</xdr:rowOff>
    </xdr:from>
    <xdr:to>
      <xdr:col>116</xdr:col>
      <xdr:colOff>152400</xdr:colOff>
      <xdr:row>109</xdr:row>
      <xdr:rowOff>90895</xdr:rowOff>
    </xdr:to>
    <xdr:cxnSp macro="">
      <xdr:nvCxnSpPr>
        <xdr:cNvPr id="927" name="直線コネクタ 926">
          <a:extLst>
            <a:ext uri="{FF2B5EF4-FFF2-40B4-BE49-F238E27FC236}">
              <a16:creationId xmlns:a16="http://schemas.microsoft.com/office/drawing/2014/main" id="{CC182D35-5233-4DCF-A396-F1042C12E199}"/>
            </a:ext>
          </a:extLst>
        </xdr:cNvPr>
        <xdr:cNvCxnSpPr/>
      </xdr:nvCxnSpPr>
      <xdr:spPr>
        <a:xfrm>
          <a:off x="22072600" y="18778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49003</xdr:rowOff>
    </xdr:from>
    <xdr:ext cx="469744" cy="259045"/>
    <xdr:sp macro="" textlink="">
      <xdr:nvSpPr>
        <xdr:cNvPr id="928" name="【庁舎】&#10;一人当たり面積最大値テキスト">
          <a:extLst>
            <a:ext uri="{FF2B5EF4-FFF2-40B4-BE49-F238E27FC236}">
              <a16:creationId xmlns:a16="http://schemas.microsoft.com/office/drawing/2014/main" id="{1FDC2D65-E987-42F5-953B-E3E02B094658}"/>
            </a:ext>
          </a:extLst>
        </xdr:cNvPr>
        <xdr:cNvSpPr txBox="1"/>
      </xdr:nvSpPr>
      <xdr:spPr>
        <a:xfrm>
          <a:off x="22199600" y="17022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102326</xdr:rowOff>
    </xdr:from>
    <xdr:to>
      <xdr:col>116</xdr:col>
      <xdr:colOff>152400</xdr:colOff>
      <xdr:row>100</xdr:row>
      <xdr:rowOff>102326</xdr:rowOff>
    </xdr:to>
    <xdr:cxnSp macro="">
      <xdr:nvCxnSpPr>
        <xdr:cNvPr id="929" name="直線コネクタ 928">
          <a:extLst>
            <a:ext uri="{FF2B5EF4-FFF2-40B4-BE49-F238E27FC236}">
              <a16:creationId xmlns:a16="http://schemas.microsoft.com/office/drawing/2014/main" id="{260F66EB-04AC-46FA-AC36-451E584CDD19}"/>
            </a:ext>
          </a:extLst>
        </xdr:cNvPr>
        <xdr:cNvCxnSpPr/>
      </xdr:nvCxnSpPr>
      <xdr:spPr>
        <a:xfrm>
          <a:off x="22072600" y="17247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98533</xdr:rowOff>
    </xdr:from>
    <xdr:ext cx="469744" cy="259045"/>
    <xdr:sp macro="" textlink="">
      <xdr:nvSpPr>
        <xdr:cNvPr id="930" name="【庁舎】&#10;一人当たり面積平均値テキスト">
          <a:extLst>
            <a:ext uri="{FF2B5EF4-FFF2-40B4-BE49-F238E27FC236}">
              <a16:creationId xmlns:a16="http://schemas.microsoft.com/office/drawing/2014/main" id="{C9729F6C-FA50-4BCE-A430-6C24506677C2}"/>
            </a:ext>
          </a:extLst>
        </xdr:cNvPr>
        <xdr:cNvSpPr txBox="1"/>
      </xdr:nvSpPr>
      <xdr:spPr>
        <a:xfrm>
          <a:off x="22199600" y="182722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120106</xdr:rowOff>
    </xdr:from>
    <xdr:to>
      <xdr:col>116</xdr:col>
      <xdr:colOff>114300</xdr:colOff>
      <xdr:row>107</xdr:row>
      <xdr:rowOff>50256</xdr:rowOff>
    </xdr:to>
    <xdr:sp macro="" textlink="">
      <xdr:nvSpPr>
        <xdr:cNvPr id="931" name="フローチャート: 判断 930">
          <a:extLst>
            <a:ext uri="{FF2B5EF4-FFF2-40B4-BE49-F238E27FC236}">
              <a16:creationId xmlns:a16="http://schemas.microsoft.com/office/drawing/2014/main" id="{DE8CCD05-29D2-4E6F-B810-836025EF9BB2}"/>
            </a:ext>
          </a:extLst>
        </xdr:cNvPr>
        <xdr:cNvSpPr/>
      </xdr:nvSpPr>
      <xdr:spPr>
        <a:xfrm>
          <a:off x="22110700" y="1829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87449</xdr:rowOff>
    </xdr:from>
    <xdr:to>
      <xdr:col>112</xdr:col>
      <xdr:colOff>38100</xdr:colOff>
      <xdr:row>107</xdr:row>
      <xdr:rowOff>17599</xdr:rowOff>
    </xdr:to>
    <xdr:sp macro="" textlink="">
      <xdr:nvSpPr>
        <xdr:cNvPr id="932" name="フローチャート: 判断 931">
          <a:extLst>
            <a:ext uri="{FF2B5EF4-FFF2-40B4-BE49-F238E27FC236}">
              <a16:creationId xmlns:a16="http://schemas.microsoft.com/office/drawing/2014/main" id="{30A667FD-8810-482E-AD7D-2D45531DEDF7}"/>
            </a:ext>
          </a:extLst>
        </xdr:cNvPr>
        <xdr:cNvSpPr/>
      </xdr:nvSpPr>
      <xdr:spPr>
        <a:xfrm>
          <a:off x="21272500" y="18261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126637</xdr:rowOff>
    </xdr:from>
    <xdr:to>
      <xdr:col>107</xdr:col>
      <xdr:colOff>101600</xdr:colOff>
      <xdr:row>107</xdr:row>
      <xdr:rowOff>56787</xdr:rowOff>
    </xdr:to>
    <xdr:sp macro="" textlink="">
      <xdr:nvSpPr>
        <xdr:cNvPr id="933" name="フローチャート: 判断 932">
          <a:extLst>
            <a:ext uri="{FF2B5EF4-FFF2-40B4-BE49-F238E27FC236}">
              <a16:creationId xmlns:a16="http://schemas.microsoft.com/office/drawing/2014/main" id="{091104F6-142C-4CDD-B53E-CE1C8A381115}"/>
            </a:ext>
          </a:extLst>
        </xdr:cNvPr>
        <xdr:cNvSpPr/>
      </xdr:nvSpPr>
      <xdr:spPr>
        <a:xfrm>
          <a:off x="20383500" y="18300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142966</xdr:rowOff>
    </xdr:from>
    <xdr:to>
      <xdr:col>102</xdr:col>
      <xdr:colOff>165100</xdr:colOff>
      <xdr:row>107</xdr:row>
      <xdr:rowOff>73116</xdr:rowOff>
    </xdr:to>
    <xdr:sp macro="" textlink="">
      <xdr:nvSpPr>
        <xdr:cNvPr id="934" name="フローチャート: 判断 933">
          <a:extLst>
            <a:ext uri="{FF2B5EF4-FFF2-40B4-BE49-F238E27FC236}">
              <a16:creationId xmlns:a16="http://schemas.microsoft.com/office/drawing/2014/main" id="{348FAA45-6640-4DF7-82F0-8927B9D72C15}"/>
            </a:ext>
          </a:extLst>
        </xdr:cNvPr>
        <xdr:cNvSpPr/>
      </xdr:nvSpPr>
      <xdr:spPr>
        <a:xfrm>
          <a:off x="19494500" y="18316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152763</xdr:rowOff>
    </xdr:from>
    <xdr:to>
      <xdr:col>98</xdr:col>
      <xdr:colOff>38100</xdr:colOff>
      <xdr:row>107</xdr:row>
      <xdr:rowOff>82913</xdr:rowOff>
    </xdr:to>
    <xdr:sp macro="" textlink="">
      <xdr:nvSpPr>
        <xdr:cNvPr id="935" name="フローチャート: 判断 934">
          <a:extLst>
            <a:ext uri="{FF2B5EF4-FFF2-40B4-BE49-F238E27FC236}">
              <a16:creationId xmlns:a16="http://schemas.microsoft.com/office/drawing/2014/main" id="{C4CF96DB-267C-4FEB-BBE9-DE1452C1075A}"/>
            </a:ext>
          </a:extLst>
        </xdr:cNvPr>
        <xdr:cNvSpPr/>
      </xdr:nvSpPr>
      <xdr:spPr>
        <a:xfrm>
          <a:off x="18605500" y="18326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6" name="テキスト ボックス 935">
          <a:extLst>
            <a:ext uri="{FF2B5EF4-FFF2-40B4-BE49-F238E27FC236}">
              <a16:creationId xmlns:a16="http://schemas.microsoft.com/office/drawing/2014/main" id="{253E38EA-B525-4C57-893E-4072A150DE3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7" name="テキスト ボックス 936">
          <a:extLst>
            <a:ext uri="{FF2B5EF4-FFF2-40B4-BE49-F238E27FC236}">
              <a16:creationId xmlns:a16="http://schemas.microsoft.com/office/drawing/2014/main" id="{AC7997B6-3F51-4C15-8562-C12D540A16E1}"/>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8" name="テキスト ボックス 937">
          <a:extLst>
            <a:ext uri="{FF2B5EF4-FFF2-40B4-BE49-F238E27FC236}">
              <a16:creationId xmlns:a16="http://schemas.microsoft.com/office/drawing/2014/main" id="{65E056A8-A6DA-4827-A7D3-16960725CF59}"/>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9" name="テキスト ボックス 938">
          <a:extLst>
            <a:ext uri="{FF2B5EF4-FFF2-40B4-BE49-F238E27FC236}">
              <a16:creationId xmlns:a16="http://schemas.microsoft.com/office/drawing/2014/main" id="{86AE047B-F656-4E51-BCA4-0D4E65D426A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40" name="テキスト ボックス 939">
          <a:extLst>
            <a:ext uri="{FF2B5EF4-FFF2-40B4-BE49-F238E27FC236}">
              <a16:creationId xmlns:a16="http://schemas.microsoft.com/office/drawing/2014/main" id="{F853E4C3-4B05-4AE6-97A5-095C019A7117}"/>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160927</xdr:rowOff>
    </xdr:from>
    <xdr:to>
      <xdr:col>116</xdr:col>
      <xdr:colOff>114300</xdr:colOff>
      <xdr:row>104</xdr:row>
      <xdr:rowOff>91077</xdr:rowOff>
    </xdr:to>
    <xdr:sp macro="" textlink="">
      <xdr:nvSpPr>
        <xdr:cNvPr id="941" name="楕円 940">
          <a:extLst>
            <a:ext uri="{FF2B5EF4-FFF2-40B4-BE49-F238E27FC236}">
              <a16:creationId xmlns:a16="http://schemas.microsoft.com/office/drawing/2014/main" id="{10274C0E-1D8E-4314-B506-20315E14C818}"/>
            </a:ext>
          </a:extLst>
        </xdr:cNvPr>
        <xdr:cNvSpPr/>
      </xdr:nvSpPr>
      <xdr:spPr>
        <a:xfrm>
          <a:off x="22110700" y="17820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12354</xdr:rowOff>
    </xdr:from>
    <xdr:ext cx="469744" cy="259045"/>
    <xdr:sp macro="" textlink="">
      <xdr:nvSpPr>
        <xdr:cNvPr id="942" name="【庁舎】&#10;一人当たり面積該当値テキスト">
          <a:extLst>
            <a:ext uri="{FF2B5EF4-FFF2-40B4-BE49-F238E27FC236}">
              <a16:creationId xmlns:a16="http://schemas.microsoft.com/office/drawing/2014/main" id="{131AAB00-72AE-46B3-A795-34E7B2B0FE7A}"/>
            </a:ext>
          </a:extLst>
        </xdr:cNvPr>
        <xdr:cNvSpPr txBox="1"/>
      </xdr:nvSpPr>
      <xdr:spPr>
        <a:xfrm>
          <a:off x="22199600" y="17671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120106</xdr:rowOff>
    </xdr:from>
    <xdr:to>
      <xdr:col>112</xdr:col>
      <xdr:colOff>38100</xdr:colOff>
      <xdr:row>105</xdr:row>
      <xdr:rowOff>50256</xdr:rowOff>
    </xdr:to>
    <xdr:sp macro="" textlink="">
      <xdr:nvSpPr>
        <xdr:cNvPr id="943" name="楕円 942">
          <a:extLst>
            <a:ext uri="{FF2B5EF4-FFF2-40B4-BE49-F238E27FC236}">
              <a16:creationId xmlns:a16="http://schemas.microsoft.com/office/drawing/2014/main" id="{C39BA5B2-CA43-4088-B0CE-5BA8F360EC7C}"/>
            </a:ext>
          </a:extLst>
        </xdr:cNvPr>
        <xdr:cNvSpPr/>
      </xdr:nvSpPr>
      <xdr:spPr>
        <a:xfrm>
          <a:off x="21272500" y="17950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40277</xdr:rowOff>
    </xdr:from>
    <xdr:to>
      <xdr:col>116</xdr:col>
      <xdr:colOff>63500</xdr:colOff>
      <xdr:row>104</xdr:row>
      <xdr:rowOff>170906</xdr:rowOff>
    </xdr:to>
    <xdr:cxnSp macro="">
      <xdr:nvCxnSpPr>
        <xdr:cNvPr id="944" name="直線コネクタ 943">
          <a:extLst>
            <a:ext uri="{FF2B5EF4-FFF2-40B4-BE49-F238E27FC236}">
              <a16:creationId xmlns:a16="http://schemas.microsoft.com/office/drawing/2014/main" id="{10B663B6-84E8-427B-9BCF-4BAFDEB25DCF}"/>
            </a:ext>
          </a:extLst>
        </xdr:cNvPr>
        <xdr:cNvCxnSpPr/>
      </xdr:nvCxnSpPr>
      <xdr:spPr>
        <a:xfrm flipV="1">
          <a:off x="21323300" y="17871077"/>
          <a:ext cx="8382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133169</xdr:rowOff>
    </xdr:from>
    <xdr:to>
      <xdr:col>107</xdr:col>
      <xdr:colOff>101600</xdr:colOff>
      <xdr:row>105</xdr:row>
      <xdr:rowOff>63319</xdr:rowOff>
    </xdr:to>
    <xdr:sp macro="" textlink="">
      <xdr:nvSpPr>
        <xdr:cNvPr id="945" name="楕円 944">
          <a:extLst>
            <a:ext uri="{FF2B5EF4-FFF2-40B4-BE49-F238E27FC236}">
              <a16:creationId xmlns:a16="http://schemas.microsoft.com/office/drawing/2014/main" id="{AB3A6113-38EA-4A26-A37F-D62D15999B5C}"/>
            </a:ext>
          </a:extLst>
        </xdr:cNvPr>
        <xdr:cNvSpPr/>
      </xdr:nvSpPr>
      <xdr:spPr>
        <a:xfrm>
          <a:off x="20383500" y="17963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170906</xdr:rowOff>
    </xdr:from>
    <xdr:to>
      <xdr:col>111</xdr:col>
      <xdr:colOff>177800</xdr:colOff>
      <xdr:row>105</xdr:row>
      <xdr:rowOff>12519</xdr:rowOff>
    </xdr:to>
    <xdr:cxnSp macro="">
      <xdr:nvCxnSpPr>
        <xdr:cNvPr id="946" name="直線コネクタ 945">
          <a:extLst>
            <a:ext uri="{FF2B5EF4-FFF2-40B4-BE49-F238E27FC236}">
              <a16:creationId xmlns:a16="http://schemas.microsoft.com/office/drawing/2014/main" id="{3B70ABC9-492C-4025-B459-4C3550F39F6E}"/>
            </a:ext>
          </a:extLst>
        </xdr:cNvPr>
        <xdr:cNvCxnSpPr/>
      </xdr:nvCxnSpPr>
      <xdr:spPr>
        <a:xfrm flipV="1">
          <a:off x="20434300" y="18001706"/>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44994</xdr:rowOff>
    </xdr:from>
    <xdr:to>
      <xdr:col>102</xdr:col>
      <xdr:colOff>165100</xdr:colOff>
      <xdr:row>104</xdr:row>
      <xdr:rowOff>146594</xdr:rowOff>
    </xdr:to>
    <xdr:sp macro="" textlink="">
      <xdr:nvSpPr>
        <xdr:cNvPr id="947" name="楕円 946">
          <a:extLst>
            <a:ext uri="{FF2B5EF4-FFF2-40B4-BE49-F238E27FC236}">
              <a16:creationId xmlns:a16="http://schemas.microsoft.com/office/drawing/2014/main" id="{91F7A7ED-F5AC-4B76-B9B3-8B4AF0662F32}"/>
            </a:ext>
          </a:extLst>
        </xdr:cNvPr>
        <xdr:cNvSpPr/>
      </xdr:nvSpPr>
      <xdr:spPr>
        <a:xfrm>
          <a:off x="19494500" y="17875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95794</xdr:rowOff>
    </xdr:from>
    <xdr:to>
      <xdr:col>107</xdr:col>
      <xdr:colOff>50800</xdr:colOff>
      <xdr:row>105</xdr:row>
      <xdr:rowOff>12519</xdr:rowOff>
    </xdr:to>
    <xdr:cxnSp macro="">
      <xdr:nvCxnSpPr>
        <xdr:cNvPr id="948" name="直線コネクタ 947">
          <a:extLst>
            <a:ext uri="{FF2B5EF4-FFF2-40B4-BE49-F238E27FC236}">
              <a16:creationId xmlns:a16="http://schemas.microsoft.com/office/drawing/2014/main" id="{276A1367-18DF-4C58-BB9F-70F013DE73C2}"/>
            </a:ext>
          </a:extLst>
        </xdr:cNvPr>
        <xdr:cNvCxnSpPr/>
      </xdr:nvCxnSpPr>
      <xdr:spPr>
        <a:xfrm>
          <a:off x="19545300" y="17926594"/>
          <a:ext cx="889000" cy="88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58057</xdr:rowOff>
    </xdr:from>
    <xdr:to>
      <xdr:col>98</xdr:col>
      <xdr:colOff>38100</xdr:colOff>
      <xdr:row>104</xdr:row>
      <xdr:rowOff>159657</xdr:rowOff>
    </xdr:to>
    <xdr:sp macro="" textlink="">
      <xdr:nvSpPr>
        <xdr:cNvPr id="949" name="楕円 948">
          <a:extLst>
            <a:ext uri="{FF2B5EF4-FFF2-40B4-BE49-F238E27FC236}">
              <a16:creationId xmlns:a16="http://schemas.microsoft.com/office/drawing/2014/main" id="{72F65C78-674E-4A98-91CD-7F5AFA990D44}"/>
            </a:ext>
          </a:extLst>
        </xdr:cNvPr>
        <xdr:cNvSpPr/>
      </xdr:nvSpPr>
      <xdr:spPr>
        <a:xfrm>
          <a:off x="18605500" y="1788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95794</xdr:rowOff>
    </xdr:from>
    <xdr:to>
      <xdr:col>102</xdr:col>
      <xdr:colOff>114300</xdr:colOff>
      <xdr:row>104</xdr:row>
      <xdr:rowOff>108857</xdr:rowOff>
    </xdr:to>
    <xdr:cxnSp macro="">
      <xdr:nvCxnSpPr>
        <xdr:cNvPr id="950" name="直線コネクタ 949">
          <a:extLst>
            <a:ext uri="{FF2B5EF4-FFF2-40B4-BE49-F238E27FC236}">
              <a16:creationId xmlns:a16="http://schemas.microsoft.com/office/drawing/2014/main" id="{E8C661D7-054E-4258-A705-626C66F7467C}"/>
            </a:ext>
          </a:extLst>
        </xdr:cNvPr>
        <xdr:cNvCxnSpPr/>
      </xdr:nvCxnSpPr>
      <xdr:spPr>
        <a:xfrm flipV="1">
          <a:off x="18656300" y="17926594"/>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8726</xdr:rowOff>
    </xdr:from>
    <xdr:ext cx="469744" cy="259045"/>
    <xdr:sp macro="" textlink="">
      <xdr:nvSpPr>
        <xdr:cNvPr id="951" name="n_1aveValue【庁舎】&#10;一人当たり面積">
          <a:extLst>
            <a:ext uri="{FF2B5EF4-FFF2-40B4-BE49-F238E27FC236}">
              <a16:creationId xmlns:a16="http://schemas.microsoft.com/office/drawing/2014/main" id="{8D4AFA76-0462-4406-9FDE-CDF82D6A01BF}"/>
            </a:ext>
          </a:extLst>
        </xdr:cNvPr>
        <xdr:cNvSpPr txBox="1"/>
      </xdr:nvSpPr>
      <xdr:spPr>
        <a:xfrm>
          <a:off x="21075727" y="18353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47914</xdr:rowOff>
    </xdr:from>
    <xdr:ext cx="469744" cy="259045"/>
    <xdr:sp macro="" textlink="">
      <xdr:nvSpPr>
        <xdr:cNvPr id="952" name="n_2aveValue【庁舎】&#10;一人当たり面積">
          <a:extLst>
            <a:ext uri="{FF2B5EF4-FFF2-40B4-BE49-F238E27FC236}">
              <a16:creationId xmlns:a16="http://schemas.microsoft.com/office/drawing/2014/main" id="{FD5F1A54-4DFC-4516-AB78-E3377310058B}"/>
            </a:ext>
          </a:extLst>
        </xdr:cNvPr>
        <xdr:cNvSpPr txBox="1"/>
      </xdr:nvSpPr>
      <xdr:spPr>
        <a:xfrm>
          <a:off x="20199427" y="18393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64243</xdr:rowOff>
    </xdr:from>
    <xdr:ext cx="469744" cy="259045"/>
    <xdr:sp macro="" textlink="">
      <xdr:nvSpPr>
        <xdr:cNvPr id="953" name="n_3aveValue【庁舎】&#10;一人当たり面積">
          <a:extLst>
            <a:ext uri="{FF2B5EF4-FFF2-40B4-BE49-F238E27FC236}">
              <a16:creationId xmlns:a16="http://schemas.microsoft.com/office/drawing/2014/main" id="{EBBCE9F5-6668-457D-BE65-1B34478BDE49}"/>
            </a:ext>
          </a:extLst>
        </xdr:cNvPr>
        <xdr:cNvSpPr txBox="1"/>
      </xdr:nvSpPr>
      <xdr:spPr>
        <a:xfrm>
          <a:off x="19310427" y="18409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74040</xdr:rowOff>
    </xdr:from>
    <xdr:ext cx="469744" cy="259045"/>
    <xdr:sp macro="" textlink="">
      <xdr:nvSpPr>
        <xdr:cNvPr id="954" name="n_4aveValue【庁舎】&#10;一人当たり面積">
          <a:extLst>
            <a:ext uri="{FF2B5EF4-FFF2-40B4-BE49-F238E27FC236}">
              <a16:creationId xmlns:a16="http://schemas.microsoft.com/office/drawing/2014/main" id="{7E7DA9CC-C003-4B4B-8773-01261C9A319C}"/>
            </a:ext>
          </a:extLst>
        </xdr:cNvPr>
        <xdr:cNvSpPr txBox="1"/>
      </xdr:nvSpPr>
      <xdr:spPr>
        <a:xfrm>
          <a:off x="18421427" y="18419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66783</xdr:rowOff>
    </xdr:from>
    <xdr:ext cx="469744" cy="259045"/>
    <xdr:sp macro="" textlink="">
      <xdr:nvSpPr>
        <xdr:cNvPr id="955" name="n_1mainValue【庁舎】&#10;一人当たり面積">
          <a:extLst>
            <a:ext uri="{FF2B5EF4-FFF2-40B4-BE49-F238E27FC236}">
              <a16:creationId xmlns:a16="http://schemas.microsoft.com/office/drawing/2014/main" id="{5421204F-83BD-48DA-BAD6-2EB9AA30815A}"/>
            </a:ext>
          </a:extLst>
        </xdr:cNvPr>
        <xdr:cNvSpPr txBox="1"/>
      </xdr:nvSpPr>
      <xdr:spPr>
        <a:xfrm>
          <a:off x="21075727" y="17726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79846</xdr:rowOff>
    </xdr:from>
    <xdr:ext cx="469744" cy="259045"/>
    <xdr:sp macro="" textlink="">
      <xdr:nvSpPr>
        <xdr:cNvPr id="956" name="n_2mainValue【庁舎】&#10;一人当たり面積">
          <a:extLst>
            <a:ext uri="{FF2B5EF4-FFF2-40B4-BE49-F238E27FC236}">
              <a16:creationId xmlns:a16="http://schemas.microsoft.com/office/drawing/2014/main" id="{4DE5100E-1ECC-4990-A9F7-797AA4A8BB22}"/>
            </a:ext>
          </a:extLst>
        </xdr:cNvPr>
        <xdr:cNvSpPr txBox="1"/>
      </xdr:nvSpPr>
      <xdr:spPr>
        <a:xfrm>
          <a:off x="20199427" y="17739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163121</xdr:rowOff>
    </xdr:from>
    <xdr:ext cx="469744" cy="259045"/>
    <xdr:sp macro="" textlink="">
      <xdr:nvSpPr>
        <xdr:cNvPr id="957" name="n_3mainValue【庁舎】&#10;一人当たり面積">
          <a:extLst>
            <a:ext uri="{FF2B5EF4-FFF2-40B4-BE49-F238E27FC236}">
              <a16:creationId xmlns:a16="http://schemas.microsoft.com/office/drawing/2014/main" id="{7CD3A79A-71BE-4D2B-83EF-29091828EF72}"/>
            </a:ext>
          </a:extLst>
        </xdr:cNvPr>
        <xdr:cNvSpPr txBox="1"/>
      </xdr:nvSpPr>
      <xdr:spPr>
        <a:xfrm>
          <a:off x="19310427" y="17651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4734</xdr:rowOff>
    </xdr:from>
    <xdr:ext cx="469744" cy="259045"/>
    <xdr:sp macro="" textlink="">
      <xdr:nvSpPr>
        <xdr:cNvPr id="958" name="n_4mainValue【庁舎】&#10;一人当たり面積">
          <a:extLst>
            <a:ext uri="{FF2B5EF4-FFF2-40B4-BE49-F238E27FC236}">
              <a16:creationId xmlns:a16="http://schemas.microsoft.com/office/drawing/2014/main" id="{A36A5A2B-257E-4E72-881D-84EBEF51A5C5}"/>
            </a:ext>
          </a:extLst>
        </xdr:cNvPr>
        <xdr:cNvSpPr txBox="1"/>
      </xdr:nvSpPr>
      <xdr:spPr>
        <a:xfrm>
          <a:off x="18421427" y="17664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9" name="正方形/長方形 958">
          <a:extLst>
            <a:ext uri="{FF2B5EF4-FFF2-40B4-BE49-F238E27FC236}">
              <a16:creationId xmlns:a16="http://schemas.microsoft.com/office/drawing/2014/main" id="{EF21D3EA-8679-4BB8-BC41-4E9A21D98A03}"/>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60" name="正方形/長方形 959">
          <a:extLst>
            <a:ext uri="{FF2B5EF4-FFF2-40B4-BE49-F238E27FC236}">
              <a16:creationId xmlns:a16="http://schemas.microsoft.com/office/drawing/2014/main" id="{5601949E-3AD2-4185-87E5-01FF6CBEA181}"/>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61" name="テキスト ボックス 960">
          <a:extLst>
            <a:ext uri="{FF2B5EF4-FFF2-40B4-BE49-F238E27FC236}">
              <a16:creationId xmlns:a16="http://schemas.microsoft.com/office/drawing/2014/main" id="{93E93493-210A-4010-8317-8B1F6DA004B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a:latin typeface="ＭＳ Ｐゴシック" panose="020B0600070205080204" pitchFamily="50" charset="-128"/>
              <a:ea typeface="ＭＳ Ｐゴシック" panose="020B0600070205080204" pitchFamily="50" charset="-128"/>
            </a:rPr>
            <a:t>有形固定資産減価償却率は、保健センター・保健所が前年度を大きく下回った。これはこれまでの施設が新しい健康センター（ミルネ）に統合されたためである。</a:t>
          </a:r>
        </a:p>
        <a:p>
          <a:r>
            <a:rPr kumimoji="1" lang="ja-JP" altLang="en-US" sz="1300">
              <a:latin typeface="ＭＳ Ｐゴシック" panose="020B0600070205080204" pitchFamily="50" charset="-128"/>
              <a:ea typeface="ＭＳ Ｐゴシック" panose="020B0600070205080204" pitchFamily="50" charset="-128"/>
            </a:rPr>
            <a:t>　体育館・プールや福祉施設など、類似団体内平均値を上回っている施設もあり、老朽化への対策が求められている。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令和２年度には、個別施設計画を策定しており、同計画に基づいて譲渡及び解体を進めていく必要がある。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兵庫県丹波市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63,235
62,275
493.21
42,468,653
40,476,893
1,631,934
20,459,041
35,586,358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平成</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28</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年度以降</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0.4</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台で推移し、全国平均、兵庫県平均よりも低い値となっており、類似団体内でも下位に位置している。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平成</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22</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年度に制定した第２次行政改革大綱、平成</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27</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策定した第３次行政改革プランに基づき、定員管理化による人件費の抑制や、効果的・効率的な行政サービスを維持するため、徹底した事務事業の見直しによる経常経費の削減、補助金に終期を設定するなどの見直し、市税徴収強化の取り組みを通じて、財政基盤の強化と健全化に努めている。しかし、現時点で大きな効果は表れていない。今後も施策、予算を見直し、数値の改善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142522</xdr:rowOff>
    </xdr:from>
    <xdr:to>
      <xdr:col>23</xdr:col>
      <xdr:colOff>133350</xdr:colOff>
      <xdr:row>44</xdr:row>
      <xdr:rowOff>124883</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14722"/>
          <a:ext cx="0" cy="13539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96960</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640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124883</xdr:rowOff>
    </xdr:from>
    <xdr:to>
      <xdr:col>24</xdr:col>
      <xdr:colOff>12700</xdr:colOff>
      <xdr:row>44</xdr:row>
      <xdr:rowOff>124883</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668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57449</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058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142522</xdr:rowOff>
    </xdr:from>
    <xdr:to>
      <xdr:col>24</xdr:col>
      <xdr:colOff>12700</xdr:colOff>
      <xdr:row>36</xdr:row>
      <xdr:rowOff>142522</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14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57855</xdr:rowOff>
    </xdr:from>
    <xdr:to>
      <xdr:col>23</xdr:col>
      <xdr:colOff>133350</xdr:colOff>
      <xdr:row>44</xdr:row>
      <xdr:rowOff>57855</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60165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122360</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9803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105833</xdr:rowOff>
    </xdr:from>
    <xdr:to>
      <xdr:col>23</xdr:col>
      <xdr:colOff>184150</xdr:colOff>
      <xdr:row>42</xdr:row>
      <xdr:rowOff>35983</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57855</xdr:rowOff>
    </xdr:from>
    <xdr:to>
      <xdr:col>19</xdr:col>
      <xdr:colOff>133350</xdr:colOff>
      <xdr:row>44</xdr:row>
      <xdr:rowOff>71261</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flipV="1">
          <a:off x="3225800" y="7601655"/>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132645</xdr:rowOff>
    </xdr:from>
    <xdr:to>
      <xdr:col>19</xdr:col>
      <xdr:colOff>184150</xdr:colOff>
      <xdr:row>42</xdr:row>
      <xdr:rowOff>62795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16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72972</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9309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71261</xdr:rowOff>
    </xdr:from>
    <xdr:to>
      <xdr:col>15</xdr:col>
      <xdr:colOff>82550</xdr:colOff>
      <xdr:row>44</xdr:row>
      <xdr:rowOff>71261</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6150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119239</xdr:rowOff>
    </xdr:from>
    <xdr:to>
      <xdr:col>15</xdr:col>
      <xdr:colOff>133350</xdr:colOff>
      <xdr:row>42</xdr:row>
      <xdr:rowOff>49389</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14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59566</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91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71261</xdr:rowOff>
    </xdr:from>
    <xdr:to>
      <xdr:col>11</xdr:col>
      <xdr:colOff>31750</xdr:colOff>
      <xdr:row>44</xdr:row>
      <xdr:rowOff>71261</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6150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119239</xdr:rowOff>
    </xdr:from>
    <xdr:to>
      <xdr:col>11</xdr:col>
      <xdr:colOff>82550</xdr:colOff>
      <xdr:row>42</xdr:row>
      <xdr:rowOff>49389</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14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59566</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91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132645</xdr:rowOff>
    </xdr:from>
    <xdr:to>
      <xdr:col>7</xdr:col>
      <xdr:colOff>31750</xdr:colOff>
      <xdr:row>42</xdr:row>
      <xdr:rowOff>62795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16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72972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930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7055</xdr:rowOff>
    </xdr:from>
    <xdr:to>
      <xdr:col>23</xdr:col>
      <xdr:colOff>184150</xdr:colOff>
      <xdr:row>44</xdr:row>
      <xdr:rowOff>108655</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550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74382</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446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7055</xdr:rowOff>
    </xdr:from>
    <xdr:to>
      <xdr:col>19</xdr:col>
      <xdr:colOff>184150</xdr:colOff>
      <xdr:row>44</xdr:row>
      <xdr:rowOff>108655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550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93432</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6372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20461</xdr:rowOff>
    </xdr:from>
    <xdr:to>
      <xdr:col>15</xdr:col>
      <xdr:colOff>133350</xdr:colOff>
      <xdr:row>44</xdr:row>
      <xdr:rowOff>122061</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564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106838</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650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20461</xdr:rowOff>
    </xdr:from>
    <xdr:to>
      <xdr:col>11</xdr:col>
      <xdr:colOff>82550</xdr:colOff>
      <xdr:row>44</xdr:row>
      <xdr:rowOff>122061</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564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106838</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650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20461</xdr:rowOff>
    </xdr:from>
    <xdr:to>
      <xdr:col>7</xdr:col>
      <xdr:colOff>31750</xdr:colOff>
      <xdr:row>44</xdr:row>
      <xdr:rowOff>122061</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564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106838</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650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前年度から</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2.2</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ポイント悪化し、</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91.6</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％となっている。</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歳入では、普通交付税が減額となり、歳出では、人件費等の経常経費が増額となったことにより、経常経費充当一般財源等が増額となっている。</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今後も経常一般財源の減額が見込まれることから、経常経費充当一般財源の抑制が必要となる。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166688</xdr:rowOff>
    </xdr:from>
    <xdr:to>
      <xdr:col>23</xdr:col>
      <xdr:colOff>133350</xdr:colOff>
      <xdr:row>67</xdr:row>
      <xdr:rowOff>7620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282238"/>
          <a:ext cx="0" cy="12125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151147</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466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7620</xdr:rowOff>
    </xdr:from>
    <xdr:to>
      <xdr:col>24</xdr:col>
      <xdr:colOff>12700</xdr:colOff>
      <xdr:row>67</xdr:row>
      <xdr:rowOff>7620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494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81615</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10025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166688</xdr:rowOff>
    </xdr:from>
    <xdr:to>
      <xdr:col>24</xdr:col>
      <xdr:colOff>12700</xdr:colOff>
      <xdr:row>59</xdr:row>
      <xdr:rowOff>166688</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282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128905</xdr:rowOff>
    </xdr:from>
    <xdr:to>
      <xdr:col>23</xdr:col>
      <xdr:colOff>133350</xdr:colOff>
      <xdr:row>63</xdr:row>
      <xdr:rowOff>90170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114800" y="10758805"/>
          <a:ext cx="838200" cy="132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23512</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8248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51435</xdr:rowOff>
    </xdr:from>
    <xdr:to>
      <xdr:col>23</xdr:col>
      <xdr:colOff>184150</xdr:colOff>
      <xdr:row>63</xdr:row>
      <xdr:rowOff>153035</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852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155575</xdr:rowOff>
    </xdr:from>
    <xdr:to>
      <xdr:col>19</xdr:col>
      <xdr:colOff>133350</xdr:colOff>
      <xdr:row>62</xdr:row>
      <xdr:rowOff>128905</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0614025"/>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63500</xdr:rowOff>
    </xdr:from>
    <xdr:to>
      <xdr:col>19</xdr:col>
      <xdr:colOff>184150</xdr:colOff>
      <xdr:row>63</xdr:row>
      <xdr:rowOff>165100</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149877</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95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155575</xdr:rowOff>
    </xdr:from>
    <xdr:to>
      <xdr:col>15</xdr:col>
      <xdr:colOff>82550</xdr:colOff>
      <xdr:row>62</xdr:row>
      <xdr:rowOff>38418</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2336800" y="10614025"/>
          <a:ext cx="889000" cy="54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27305</xdr:rowOff>
    </xdr:from>
    <xdr:to>
      <xdr:col>15</xdr:col>
      <xdr:colOff>133350</xdr:colOff>
      <xdr:row>63</xdr:row>
      <xdr:rowOff>128905</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828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113682</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915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38418</xdr:rowOff>
    </xdr:from>
    <xdr:to>
      <xdr:col>11</xdr:col>
      <xdr:colOff>31750</xdr:colOff>
      <xdr:row>62</xdr:row>
      <xdr:rowOff>44450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668318"/>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39370</xdr:rowOff>
    </xdr:from>
    <xdr:to>
      <xdr:col>11</xdr:col>
      <xdr:colOff>82550</xdr:colOff>
      <xdr:row>63</xdr:row>
      <xdr:rowOff>140970</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84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125747</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92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15240</xdr:rowOff>
    </xdr:from>
    <xdr:to>
      <xdr:col>7</xdr:col>
      <xdr:colOff>31750</xdr:colOff>
      <xdr:row>63</xdr:row>
      <xdr:rowOff>116840</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81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101617</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902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39370</xdr:rowOff>
    </xdr:from>
    <xdr:to>
      <xdr:col>23</xdr:col>
      <xdr:colOff>184150</xdr:colOff>
      <xdr:row>63</xdr:row>
      <xdr:rowOff>140970</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084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55897</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068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78105</xdr:rowOff>
    </xdr:from>
    <xdr:to>
      <xdr:col>19</xdr:col>
      <xdr:colOff>184150</xdr:colOff>
      <xdr:row>63</xdr:row>
      <xdr:rowOff>8255</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0708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18432</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04768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104775</xdr:rowOff>
    </xdr:from>
    <xdr:to>
      <xdr:col>15</xdr:col>
      <xdr:colOff>133350</xdr:colOff>
      <xdr:row>62</xdr:row>
      <xdr:rowOff>34925</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56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45102</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0332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159068</xdr:rowOff>
    </xdr:from>
    <xdr:to>
      <xdr:col>11</xdr:col>
      <xdr:colOff>82550</xdr:colOff>
      <xdr:row>62</xdr:row>
      <xdr:rowOff>89218</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617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99395</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386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165100</xdr:rowOff>
    </xdr:from>
    <xdr:to>
      <xdr:col>7</xdr:col>
      <xdr:colOff>31750</xdr:colOff>
      <xdr:row>62</xdr:row>
      <xdr:rowOff>95250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062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105427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039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[166,028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solidFill>
                <a:schemeClr val="dk1"/>
              </a:solidFill>
              <a:effectLst/>
              <a:latin typeface="+mn-lt"/>
              <a:ea typeface="+mn-ea"/>
              <a:cs typeface="+mn-cs"/>
            </a:rPr>
            <a:t>　</a:t>
          </a:r>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人件費については、</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従来は物件費に分頼されていた非常勤一般職員報酬等が人件費に分類された事により昨年度の数値から</a:t>
          </a:r>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3.9</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％上昇している。また、社会福祉法人へ派遣していた職員が帰任したことにより類似団体内平均値を</a:t>
          </a:r>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0.1</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％上回る結果となり、今後も引き続き人件費の抑制を図る必要がある。</a:t>
          </a:r>
          <a:endPar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　物件費については、会計年度任用職員制度の導入に伴い、賃金が減額となっているものの、委託料・需用費・役務費・備品購入費が増加したため、物件費全体としては、前年度対比</a:t>
          </a:r>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6.5</a:t>
          </a:r>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％減にとどまっている。</a:t>
          </a:r>
          <a:endPar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今後も、定員適正化計画に基づいた職員数の削減に引き続き取り組み、行政サービスの適正化を進めることで、</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人件費・</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物件費の抑制を図っていく必要がある。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71661</xdr:rowOff>
    </xdr:from>
    <xdr:to>
      <xdr:col>23</xdr:col>
      <xdr:colOff>133350</xdr:colOff>
      <xdr:row>89</xdr:row>
      <xdr:rowOff>96965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3787661"/>
          <a:ext cx="0" cy="15683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69042</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328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96965</xdr:rowOff>
    </xdr:from>
    <xdr:to>
      <xdr:col>24</xdr:col>
      <xdr:colOff>12700</xdr:colOff>
      <xdr:row>89</xdr:row>
      <xdr:rowOff>96965</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356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158038</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531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71661</xdr:rowOff>
    </xdr:from>
    <xdr:to>
      <xdr:col>24</xdr:col>
      <xdr:colOff>12700</xdr:colOff>
      <xdr:row>80</xdr:row>
      <xdr:rowOff>71661</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3787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24040</xdr:rowOff>
    </xdr:from>
    <xdr:to>
      <xdr:col>23</xdr:col>
      <xdr:colOff>133350</xdr:colOff>
      <xdr:row>83</xdr:row>
      <xdr:rowOff>101402</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4254390"/>
          <a:ext cx="838200" cy="77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15319</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39027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170242</xdr:rowOff>
    </xdr:from>
    <xdr:to>
      <xdr:col>23</xdr:col>
      <xdr:colOff>184150</xdr:colOff>
      <xdr:row>82</xdr:row>
      <xdr:rowOff>100392</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05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170388</xdr:rowOff>
    </xdr:from>
    <xdr:to>
      <xdr:col>19</xdr:col>
      <xdr:colOff>133350</xdr:colOff>
      <xdr:row>83</xdr:row>
      <xdr:rowOff>24040</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4229288"/>
          <a:ext cx="889000" cy="25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91281</xdr:rowOff>
    </xdr:from>
    <xdr:to>
      <xdr:col>19</xdr:col>
      <xdr:colOff>184150</xdr:colOff>
      <xdr:row>82</xdr:row>
      <xdr:rowOff>21431</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3978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31608</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37476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157373</xdr:rowOff>
    </xdr:from>
    <xdr:to>
      <xdr:col>15</xdr:col>
      <xdr:colOff>82550</xdr:colOff>
      <xdr:row>82</xdr:row>
      <xdr:rowOff>170388</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4216273"/>
          <a:ext cx="889000" cy="13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63139</xdr:rowOff>
    </xdr:from>
    <xdr:to>
      <xdr:col>15</xdr:col>
      <xdr:colOff>133350</xdr:colOff>
      <xdr:row>81</xdr:row>
      <xdr:rowOff>164739</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3950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3466</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3719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152219</xdr:rowOff>
    </xdr:from>
    <xdr:to>
      <xdr:col>11</xdr:col>
      <xdr:colOff>31750</xdr:colOff>
      <xdr:row>82</xdr:row>
      <xdr:rowOff>157373</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4211119"/>
          <a:ext cx="889000" cy="5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60950</xdr:rowOff>
    </xdr:from>
    <xdr:to>
      <xdr:col>11</xdr:col>
      <xdr:colOff>82550</xdr:colOff>
      <xdr:row>81</xdr:row>
      <xdr:rowOff>162550</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39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1277</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37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94965</xdr:rowOff>
    </xdr:from>
    <xdr:to>
      <xdr:col>7</xdr:col>
      <xdr:colOff>31750</xdr:colOff>
      <xdr:row>82</xdr:row>
      <xdr:rowOff>25115</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3982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35292</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3751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50602</xdr:rowOff>
    </xdr:from>
    <xdr:to>
      <xdr:col>23</xdr:col>
      <xdr:colOff>184150</xdr:colOff>
      <xdr:row>83</xdr:row>
      <xdr:rowOff>152202</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280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22679</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4253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144690</xdr:rowOff>
    </xdr:from>
    <xdr:to>
      <xdr:col>19</xdr:col>
      <xdr:colOff>184150</xdr:colOff>
      <xdr:row>83</xdr:row>
      <xdr:rowOff>74840</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203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59617</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42899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119588</xdr:rowOff>
    </xdr:from>
    <xdr:to>
      <xdr:col>15</xdr:col>
      <xdr:colOff>133350</xdr:colOff>
      <xdr:row>83</xdr:row>
      <xdr:rowOff>49738</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178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34515</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4264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106573</xdr:rowOff>
    </xdr:from>
    <xdr:to>
      <xdr:col>11</xdr:col>
      <xdr:colOff>82550</xdr:colOff>
      <xdr:row>83</xdr:row>
      <xdr:rowOff>36723</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4165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21500</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42518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101419</xdr:rowOff>
    </xdr:from>
    <xdr:to>
      <xdr:col>7</xdr:col>
      <xdr:colOff>31750</xdr:colOff>
      <xdr:row>83</xdr:row>
      <xdr:rowOff>31569</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4160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16346</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4246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人事院勧告に準拠し給与改定を行っているが、類似団体の平均を常に下回っている。　</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今後も人事院勧告に対応し、給与の適正化を図る必要がある。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98072</xdr:rowOff>
    </xdr:from>
    <xdr:to>
      <xdr:col>81</xdr:col>
      <xdr:colOff>44450</xdr:colOff>
      <xdr:row>88</xdr:row>
      <xdr:rowOff>107245</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3814072"/>
          <a:ext cx="0" cy="13807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79322</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166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107245</xdr:rowOff>
    </xdr:from>
    <xdr:to>
      <xdr:col>81</xdr:col>
      <xdr:colOff>133350</xdr:colOff>
      <xdr:row>88</xdr:row>
      <xdr:rowOff>107245</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194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12999</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55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98072</xdr:rowOff>
    </xdr:from>
    <xdr:to>
      <xdr:col>81</xdr:col>
      <xdr:colOff>133350</xdr:colOff>
      <xdr:row>80</xdr:row>
      <xdr:rowOff>98072</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3814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93134</xdr:rowOff>
    </xdr:from>
    <xdr:to>
      <xdr:col>81</xdr:col>
      <xdr:colOff>44450</xdr:colOff>
      <xdr:row>83</xdr:row>
      <xdr:rowOff>146755</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6179800" y="14323484"/>
          <a:ext cx="838200" cy="53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57449</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4592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85372</xdr:rowOff>
    </xdr:from>
    <xdr:to>
      <xdr:col>81</xdr:col>
      <xdr:colOff>95250</xdr:colOff>
      <xdr:row>85</xdr:row>
      <xdr:rowOff>15522</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48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119945</xdr:rowOff>
    </xdr:from>
    <xdr:to>
      <xdr:col>77</xdr:col>
      <xdr:colOff>44450</xdr:colOff>
      <xdr:row>83</xdr:row>
      <xdr:rowOff>146755</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5290800" y="14350295"/>
          <a:ext cx="889000" cy="26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71966</xdr:rowOff>
    </xdr:from>
    <xdr:to>
      <xdr:col>77</xdr:col>
      <xdr:colOff>95250</xdr:colOff>
      <xdr:row>85</xdr:row>
      <xdr:rowOff>2116</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44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158343</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45601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119945</xdr:rowOff>
    </xdr:from>
    <xdr:to>
      <xdr:col>72</xdr:col>
      <xdr:colOff>203200</xdr:colOff>
      <xdr:row>83</xdr:row>
      <xdr:rowOff>119945</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4401800" y="1435029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98778</xdr:rowOff>
    </xdr:from>
    <xdr:to>
      <xdr:col>73</xdr:col>
      <xdr:colOff>44450</xdr:colOff>
      <xdr:row>85</xdr:row>
      <xdr:rowOff>28928</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450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13705</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4586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52916</xdr:rowOff>
    </xdr:from>
    <xdr:to>
      <xdr:col>68</xdr:col>
      <xdr:colOff>152400</xdr:colOff>
      <xdr:row>83</xdr:row>
      <xdr:rowOff>119945</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3512800" y="14283266"/>
          <a:ext cx="889000" cy="67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98778</xdr:rowOff>
    </xdr:from>
    <xdr:to>
      <xdr:col>68</xdr:col>
      <xdr:colOff>203200</xdr:colOff>
      <xdr:row>85</xdr:row>
      <xdr:rowOff>28928</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450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13705</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4586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71966</xdr:rowOff>
    </xdr:from>
    <xdr:to>
      <xdr:col>64</xdr:col>
      <xdr:colOff>152400</xdr:colOff>
      <xdr:row>85</xdr:row>
      <xdr:rowOff>2116</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44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158343</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4560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42334</xdr:rowOff>
    </xdr:from>
    <xdr:to>
      <xdr:col>81</xdr:col>
      <xdr:colOff>95250</xdr:colOff>
      <xdr:row>83</xdr:row>
      <xdr:rowOff>143934</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4272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58861</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4117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95955</xdr:rowOff>
    </xdr:from>
    <xdr:to>
      <xdr:col>77</xdr:col>
      <xdr:colOff>95250</xdr:colOff>
      <xdr:row>84</xdr:row>
      <xdr:rowOff>26105</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4326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36282</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40951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69145</xdr:rowOff>
    </xdr:from>
    <xdr:to>
      <xdr:col>73</xdr:col>
      <xdr:colOff>44450</xdr:colOff>
      <xdr:row>83</xdr:row>
      <xdr:rowOff>170745</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429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9472</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4068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69145</xdr:rowOff>
    </xdr:from>
    <xdr:to>
      <xdr:col>68</xdr:col>
      <xdr:colOff>203200</xdr:colOff>
      <xdr:row>83</xdr:row>
      <xdr:rowOff>170745</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429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9472</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4068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2116</xdr:rowOff>
    </xdr:from>
    <xdr:to>
      <xdr:col>64</xdr:col>
      <xdr:colOff>152400</xdr:colOff>
      <xdr:row>83</xdr:row>
      <xdr:rowOff>103716</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4232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113893</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4001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公立保育所の廃止のため、一時的に社会福祉法人へ派遣していた職員の帰任のため、昨年度から</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0.07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人の増となっている。</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今後も引続き人口減少や定年延長もふまえつつ、今後予定されている大量の定年退職者により業務に支障がないよう、定員適正化計画に基づき適正な定員管理を行う。</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17886</xdr:rowOff>
    </xdr:from>
    <xdr:to>
      <xdr:col>81</xdr:col>
      <xdr:colOff>44450</xdr:colOff>
      <xdr:row>66</xdr:row>
      <xdr:rowOff>54398</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10133436"/>
          <a:ext cx="0" cy="12366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26475</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342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54398</xdr:rowOff>
    </xdr:from>
    <xdr:to>
      <xdr:col>81</xdr:col>
      <xdr:colOff>133350</xdr:colOff>
      <xdr:row>66</xdr:row>
      <xdr:rowOff>54398</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370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104263</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876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17886</xdr:rowOff>
    </xdr:from>
    <xdr:to>
      <xdr:col>81</xdr:col>
      <xdr:colOff>133350</xdr:colOff>
      <xdr:row>59</xdr:row>
      <xdr:rowOff>17886</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0133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152506</xdr:rowOff>
    </xdr:from>
    <xdr:to>
      <xdr:col>81</xdr:col>
      <xdr:colOff>44450</xdr:colOff>
      <xdr:row>63</xdr:row>
      <xdr:rowOff>166581</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179800" y="10953856"/>
          <a:ext cx="838200" cy="14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163530</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45053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147003</xdr:rowOff>
    </xdr:from>
    <xdr:to>
      <xdr:col>81</xdr:col>
      <xdr:colOff>95250</xdr:colOff>
      <xdr:row>62</xdr:row>
      <xdr:rowOff>77153</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605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152506</xdr:rowOff>
    </xdr:from>
    <xdr:to>
      <xdr:col>77</xdr:col>
      <xdr:colOff>44450</xdr:colOff>
      <xdr:row>64</xdr:row>
      <xdr:rowOff>41381</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5290800" y="10953856"/>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167111</xdr:rowOff>
    </xdr:from>
    <xdr:to>
      <xdr:col>77</xdr:col>
      <xdr:colOff>95250</xdr:colOff>
      <xdr:row>62</xdr:row>
      <xdr:rowOff>97261</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62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107438</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3944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64</xdr:row>
      <xdr:rowOff>41381</xdr:rowOff>
    </xdr:from>
    <xdr:to>
      <xdr:col>72</xdr:col>
      <xdr:colOff>203200</xdr:colOff>
      <xdr:row>64</xdr:row>
      <xdr:rowOff>51435</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flipV="1">
          <a:off x="14401800" y="11014181"/>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149013</xdr:rowOff>
    </xdr:from>
    <xdr:to>
      <xdr:col>73</xdr:col>
      <xdr:colOff>44450</xdr:colOff>
      <xdr:row>62</xdr:row>
      <xdr:rowOff>79163</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60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89340</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376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64</xdr:row>
      <xdr:rowOff>7196</xdr:rowOff>
    </xdr:from>
    <xdr:to>
      <xdr:col>68</xdr:col>
      <xdr:colOff>152400</xdr:colOff>
      <xdr:row>64</xdr:row>
      <xdr:rowOff>51435</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3512800" y="10979996"/>
          <a:ext cx="889000" cy="44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134938</xdr:rowOff>
    </xdr:from>
    <xdr:to>
      <xdr:col>68</xdr:col>
      <xdr:colOff>203200</xdr:colOff>
      <xdr:row>62</xdr:row>
      <xdr:rowOff>65088</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59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75265</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362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128905</xdr:rowOff>
    </xdr:from>
    <xdr:to>
      <xdr:col>64</xdr:col>
      <xdr:colOff>152400</xdr:colOff>
      <xdr:row>62</xdr:row>
      <xdr:rowOff>59055</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587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69232</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356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115781</xdr:rowOff>
    </xdr:from>
    <xdr:to>
      <xdr:col>81</xdr:col>
      <xdr:colOff>95250</xdr:colOff>
      <xdr:row>64</xdr:row>
      <xdr:rowOff>45931</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0917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87858</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0889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101706</xdr:rowOff>
    </xdr:from>
    <xdr:to>
      <xdr:col>77</xdr:col>
      <xdr:colOff>95250</xdr:colOff>
      <xdr:row>64</xdr:row>
      <xdr:rowOff>31856</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0903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16633</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109894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162031</xdr:rowOff>
    </xdr:from>
    <xdr:to>
      <xdr:col>73</xdr:col>
      <xdr:colOff>44450</xdr:colOff>
      <xdr:row>64</xdr:row>
      <xdr:rowOff>92181</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0963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64</xdr:row>
      <xdr:rowOff>76958</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110497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64</xdr:row>
      <xdr:rowOff>635</xdr:rowOff>
    </xdr:from>
    <xdr:to>
      <xdr:col>68</xdr:col>
      <xdr:colOff>203200</xdr:colOff>
      <xdr:row>64</xdr:row>
      <xdr:rowOff>102235</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0973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64</xdr:row>
      <xdr:rowOff>87012</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11059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127846</xdr:rowOff>
    </xdr:from>
    <xdr:to>
      <xdr:col>64</xdr:col>
      <xdr:colOff>152400</xdr:colOff>
      <xdr:row>64</xdr:row>
      <xdr:rowOff>57996</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0929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64</xdr:row>
      <xdr:rowOff>42773</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11015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前年度から</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0.4</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ポイント改善し、</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5.7</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％となっている。兵庫県平均、類似団体内平均よりもやや低い値となっており、地方債発行に許可を要する</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18</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％以下の水準内である。</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２</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年度の単年度数値は</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5.4</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％となっており、単年度で比較すると</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0.4</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ポイント改善している。主な要因としては、令和</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２</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年度の下水道事業</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の高資本費対策に</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要する経費等に対する繰出金の減少による分子側の数値の減少があげられる。今後も、市債残高の推移や公債費の動向を十分に管理するとともに、特別会計にかかる公債費繰出額や公債費に準ずる債務負担行為等も管理を徹底し、実質公債費比率を抑制することが必要であ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0" name="公債費負担の状況グラフ枠">
          <a:extLst>
            <a:ext uri="{FF2B5EF4-FFF2-40B4-BE49-F238E27FC236}">
              <a16:creationId xmlns:a16="http://schemas.microsoft.com/office/drawing/2014/main" id="{00000000-0008-0000-0300-000072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115570</xdr:rowOff>
    </xdr:from>
    <xdr:to>
      <xdr:col>81</xdr:col>
      <xdr:colOff>44450</xdr:colOff>
      <xdr:row>45</xdr:row>
      <xdr:rowOff>90170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flipV="1">
          <a:off x="17018000" y="6116320"/>
          <a:ext cx="0" cy="16891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62247</xdr:rowOff>
    </xdr:from>
    <xdr:ext cx="762000" cy="259045"/>
    <xdr:sp macro="" textlink="">
      <xdr:nvSpPr>
        <xdr:cNvPr id="372" name="公債費負担の状況最小値テキスト">
          <a:extLst>
            <a:ext uri="{FF2B5EF4-FFF2-40B4-BE49-F238E27FC236}">
              <a16:creationId xmlns:a16="http://schemas.microsoft.com/office/drawing/2014/main" id="{00000000-0008-0000-0300-000074010000}"/>
            </a:ext>
          </a:extLst>
        </xdr:cNvPr>
        <xdr:cNvSpPr txBox="1"/>
      </xdr:nvSpPr>
      <xdr:spPr>
        <a:xfrm>
          <a:off x="17106900" y="777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90170</xdr:rowOff>
    </xdr:from>
    <xdr:to>
      <xdr:col>81</xdr:col>
      <xdr:colOff>133350</xdr:colOff>
      <xdr:row>45</xdr:row>
      <xdr:rowOff>90170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780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30497</xdr:rowOff>
    </xdr:from>
    <xdr:ext cx="762000" cy="259045"/>
    <xdr:sp macro="" textlink="">
      <xdr:nvSpPr>
        <xdr:cNvPr id="374" name="公債費負担の状況最大値テキスト">
          <a:extLst>
            <a:ext uri="{FF2B5EF4-FFF2-40B4-BE49-F238E27FC236}">
              <a16:creationId xmlns:a16="http://schemas.microsoft.com/office/drawing/2014/main" id="{00000000-0008-0000-0300-000076010000}"/>
            </a:ext>
          </a:extLst>
        </xdr:cNvPr>
        <xdr:cNvSpPr txBox="1"/>
      </xdr:nvSpPr>
      <xdr:spPr>
        <a:xfrm>
          <a:off x="17106900" y="585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115570</xdr:rowOff>
    </xdr:from>
    <xdr:to>
      <xdr:col>81</xdr:col>
      <xdr:colOff>133350</xdr:colOff>
      <xdr:row>35</xdr:row>
      <xdr:rowOff>115570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611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124714</xdr:rowOff>
    </xdr:from>
    <xdr:to>
      <xdr:col>81</xdr:col>
      <xdr:colOff>44450</xdr:colOff>
      <xdr:row>39</xdr:row>
      <xdr:rowOff>163322</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6179800" y="6811264"/>
          <a:ext cx="8382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113555</xdr:rowOff>
    </xdr:from>
    <xdr:ext cx="762000" cy="259045"/>
    <xdr:sp macro="" textlink="">
      <xdr:nvSpPr>
        <xdr:cNvPr id="377" name="公債費負担の状況平均値テキスト">
          <a:extLst>
            <a:ext uri="{FF2B5EF4-FFF2-40B4-BE49-F238E27FC236}">
              <a16:creationId xmlns:a16="http://schemas.microsoft.com/office/drawing/2014/main" id="{00000000-0008-0000-0300-000079010000}"/>
            </a:ext>
          </a:extLst>
        </xdr:cNvPr>
        <xdr:cNvSpPr txBox="1"/>
      </xdr:nvSpPr>
      <xdr:spPr>
        <a:xfrm>
          <a:off x="17106900" y="68001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141478</xdr:rowOff>
    </xdr:from>
    <xdr:to>
      <xdr:col>81</xdr:col>
      <xdr:colOff>95250</xdr:colOff>
      <xdr:row>40</xdr:row>
      <xdr:rowOff>71628</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967200" y="682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163322</xdr:rowOff>
    </xdr:from>
    <xdr:to>
      <xdr:col>77</xdr:col>
      <xdr:colOff>44450</xdr:colOff>
      <xdr:row>40</xdr:row>
      <xdr:rowOff>49784</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flipV="1">
          <a:off x="15290800" y="6849872"/>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160782</xdr:rowOff>
    </xdr:from>
    <xdr:to>
      <xdr:col>77</xdr:col>
      <xdr:colOff>95250</xdr:colOff>
      <xdr:row>40</xdr:row>
      <xdr:rowOff>90932</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1290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75709</xdr:rowOff>
    </xdr:from>
    <xdr:ext cx="736600" cy="259045"/>
    <xdr:sp macro="" textlink="">
      <xdr:nvSpPr>
        <xdr:cNvPr id="381" name="テキスト ボックス 380">
          <a:extLst>
            <a:ext uri="{FF2B5EF4-FFF2-40B4-BE49-F238E27FC236}">
              <a16:creationId xmlns:a16="http://schemas.microsoft.com/office/drawing/2014/main" id="{00000000-0008-0000-0300-00007D010000}"/>
            </a:ext>
          </a:extLst>
        </xdr:cNvPr>
        <xdr:cNvSpPr txBox="1"/>
      </xdr:nvSpPr>
      <xdr:spPr>
        <a:xfrm>
          <a:off x="15798800" y="69337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11176</xdr:rowOff>
    </xdr:from>
    <xdr:to>
      <xdr:col>72</xdr:col>
      <xdr:colOff>203200</xdr:colOff>
      <xdr:row>40</xdr:row>
      <xdr:rowOff>49784</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4401800" y="6869176"/>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18288</xdr:rowOff>
    </xdr:from>
    <xdr:to>
      <xdr:col>73</xdr:col>
      <xdr:colOff>44450</xdr:colOff>
      <xdr:row>40</xdr:row>
      <xdr:rowOff>119888</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5240000" y="6876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104665</xdr:rowOff>
    </xdr:from>
    <xdr:ext cx="7620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4909800" y="6962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11176</xdr:rowOff>
    </xdr:from>
    <xdr:to>
      <xdr:col>68</xdr:col>
      <xdr:colOff>152400</xdr:colOff>
      <xdr:row>40</xdr:row>
      <xdr:rowOff>20828</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3512800" y="6869176"/>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47244</xdr:rowOff>
    </xdr:from>
    <xdr:to>
      <xdr:col>68</xdr:col>
      <xdr:colOff>203200</xdr:colOff>
      <xdr:row>40</xdr:row>
      <xdr:rowOff>148844</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4351000" y="690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133621</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020800" y="6991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76200</xdr:rowOff>
    </xdr:from>
    <xdr:to>
      <xdr:col>64</xdr:col>
      <xdr:colOff>152400</xdr:colOff>
      <xdr:row>41</xdr:row>
      <xdr:rowOff>6350</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3462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162577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3131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73914</xdr:rowOff>
    </xdr:from>
    <xdr:to>
      <xdr:col>81</xdr:col>
      <xdr:colOff>95250</xdr:colOff>
      <xdr:row>40</xdr:row>
      <xdr:rowOff>4064</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967200" y="6760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90441</xdr:rowOff>
    </xdr:from>
    <xdr:ext cx="762000" cy="259045"/>
    <xdr:sp macro="" textlink="">
      <xdr:nvSpPr>
        <xdr:cNvPr id="396" name="公債費負担の状況該当値テキスト">
          <a:extLst>
            <a:ext uri="{FF2B5EF4-FFF2-40B4-BE49-F238E27FC236}">
              <a16:creationId xmlns:a16="http://schemas.microsoft.com/office/drawing/2014/main" id="{00000000-0008-0000-0300-00008C010000}"/>
            </a:ext>
          </a:extLst>
        </xdr:cNvPr>
        <xdr:cNvSpPr txBox="1"/>
      </xdr:nvSpPr>
      <xdr:spPr>
        <a:xfrm>
          <a:off x="17106900" y="6605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112522</xdr:rowOff>
    </xdr:from>
    <xdr:to>
      <xdr:col>77</xdr:col>
      <xdr:colOff>95250</xdr:colOff>
      <xdr:row>40</xdr:row>
      <xdr:rowOff>42672</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129000" y="6799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52849</xdr:rowOff>
    </xdr:from>
    <xdr:ext cx="7366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798800" y="6567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170434</xdr:rowOff>
    </xdr:from>
    <xdr:to>
      <xdr:col>73</xdr:col>
      <xdr:colOff>44450</xdr:colOff>
      <xdr:row>40</xdr:row>
      <xdr:rowOff>100584</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5240000" y="6856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110761</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909800" y="6625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131826</xdr:rowOff>
    </xdr:from>
    <xdr:to>
      <xdr:col>68</xdr:col>
      <xdr:colOff>203200</xdr:colOff>
      <xdr:row>40</xdr:row>
      <xdr:rowOff>61976</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4351000" y="6818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72153</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020800" y="6587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141478</xdr:rowOff>
    </xdr:from>
    <xdr:to>
      <xdr:col>64</xdr:col>
      <xdr:colOff>152400</xdr:colOff>
      <xdr:row>40</xdr:row>
      <xdr:rowOff>71628</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3462000" y="6828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81805</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131800" y="659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5" name="正方形/長方形 404">
          <a:extLst>
            <a:ext uri="{FF2B5EF4-FFF2-40B4-BE49-F238E27FC236}">
              <a16:creationId xmlns:a16="http://schemas.microsoft.com/office/drawing/2014/main" id="{00000000-0008-0000-0300-000095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将来負担比率は、公債費充当可能財源等が将来負担額を上回るため、該当しない。前年度から</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12.1</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ポイント改善し、</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13.6</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％となっている。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当該比率の改善は、分子である公営企業等繰入見込額が約</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億円減少したことが主な要因にあげられる。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今後も、継続的に地方債の繰上償還を実施し、地方債現在高の累増の抑制に努める。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a:extLst>
            <a:ext uri="{FF2B5EF4-FFF2-40B4-BE49-F238E27FC236}">
              <a16:creationId xmlns:a16="http://schemas.microsoft.com/office/drawing/2014/main" id="{00000000-0008-0000-0300-0000B0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44154</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flipV="1">
          <a:off x="17018000" y="2370667"/>
          <a:ext cx="0" cy="144538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16231</xdr:rowOff>
    </xdr:from>
    <xdr:ext cx="762000" cy="259045"/>
    <xdr:sp macro="" textlink="">
      <xdr:nvSpPr>
        <xdr:cNvPr id="434" name="将来負担の状況最小値テキスト">
          <a:extLst>
            <a:ext uri="{FF2B5EF4-FFF2-40B4-BE49-F238E27FC236}">
              <a16:creationId xmlns:a16="http://schemas.microsoft.com/office/drawing/2014/main" id="{00000000-0008-0000-0300-0000B2010000}"/>
            </a:ext>
          </a:extLst>
        </xdr:cNvPr>
        <xdr:cNvSpPr txBox="1"/>
      </xdr:nvSpPr>
      <xdr:spPr>
        <a:xfrm>
          <a:off x="17106900" y="3788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44154</xdr:rowOff>
    </xdr:from>
    <xdr:to>
      <xdr:col>81</xdr:col>
      <xdr:colOff>133350</xdr:colOff>
      <xdr:row>22</xdr:row>
      <xdr:rowOff>44154</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929100" y="3816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36" name="将来負担の状況最大値テキスト">
          <a:extLst>
            <a:ext uri="{FF2B5EF4-FFF2-40B4-BE49-F238E27FC236}">
              <a16:creationId xmlns:a16="http://schemas.microsoft.com/office/drawing/2014/main" id="{00000000-0008-0000-0300-0000B4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152400</xdr:colOff>
      <xdr:row>14</xdr:row>
      <xdr:rowOff>81365</xdr:rowOff>
    </xdr:from>
    <xdr:to>
      <xdr:col>72</xdr:col>
      <xdr:colOff>203200</xdr:colOff>
      <xdr:row>14</xdr:row>
      <xdr:rowOff>105495</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4401800" y="2481665"/>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93531</xdr:rowOff>
    </xdr:from>
    <xdr:ext cx="762000" cy="259045"/>
    <xdr:sp macro="" textlink="">
      <xdr:nvSpPr>
        <xdr:cNvPr id="439" name="将来負担の状況平均値テキスト">
          <a:extLst>
            <a:ext uri="{FF2B5EF4-FFF2-40B4-BE49-F238E27FC236}">
              <a16:creationId xmlns:a16="http://schemas.microsoft.com/office/drawing/2014/main" id="{00000000-0008-0000-0300-0000B7010000}"/>
            </a:ext>
          </a:extLst>
        </xdr:cNvPr>
        <xdr:cNvSpPr txBox="1"/>
      </xdr:nvSpPr>
      <xdr:spPr>
        <a:xfrm>
          <a:off x="17106900" y="24938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121454</xdr:rowOff>
    </xdr:from>
    <xdr:to>
      <xdr:col>81</xdr:col>
      <xdr:colOff>95250</xdr:colOff>
      <xdr:row>15</xdr:row>
      <xdr:rowOff>51604</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967200" y="2521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101600</xdr:colOff>
      <xdr:row>14</xdr:row>
      <xdr:rowOff>98256</xdr:rowOff>
    </xdr:from>
    <xdr:to>
      <xdr:col>68</xdr:col>
      <xdr:colOff>152400</xdr:colOff>
      <xdr:row>14</xdr:row>
      <xdr:rowOff>105495</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3512800" y="2498556"/>
          <a:ext cx="8890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124672</xdr:rowOff>
    </xdr:from>
    <xdr:to>
      <xdr:col>77</xdr:col>
      <xdr:colOff>95250</xdr:colOff>
      <xdr:row>15</xdr:row>
      <xdr:rowOff>54822</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129000" y="2524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64999</xdr:rowOff>
    </xdr:from>
    <xdr:ext cx="7366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5798800" y="2293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123063</xdr:rowOff>
    </xdr:from>
    <xdr:to>
      <xdr:col>73</xdr:col>
      <xdr:colOff>44450</xdr:colOff>
      <xdr:row>15</xdr:row>
      <xdr:rowOff>53213</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5240000" y="2523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37990</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4909800" y="2609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171323</xdr:rowOff>
    </xdr:from>
    <xdr:to>
      <xdr:col>68</xdr:col>
      <xdr:colOff>203200</xdr:colOff>
      <xdr:row>15</xdr:row>
      <xdr:rowOff>101473</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4351000" y="2571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86250</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4020800" y="2658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14351</xdr:rowOff>
    </xdr:from>
    <xdr:to>
      <xdr:col>64</xdr:col>
      <xdr:colOff>152400</xdr:colOff>
      <xdr:row>15</xdr:row>
      <xdr:rowOff>115951</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3462000" y="2586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100728</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3131800" y="26724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30565</xdr:rowOff>
    </xdr:from>
    <xdr:to>
      <xdr:col>73</xdr:col>
      <xdr:colOff>44450</xdr:colOff>
      <xdr:row>14</xdr:row>
      <xdr:rowOff>132165</xdr:rowOff>
    </xdr:to>
    <xdr:sp macro="" textlink="">
      <xdr:nvSpPr>
        <xdr:cNvPr id="455" name="楕円 454">
          <a:extLst>
            <a:ext uri="{FF2B5EF4-FFF2-40B4-BE49-F238E27FC236}">
              <a16:creationId xmlns:a16="http://schemas.microsoft.com/office/drawing/2014/main" id="{00000000-0008-0000-0300-0000C7010000}"/>
            </a:ext>
          </a:extLst>
        </xdr:cNvPr>
        <xdr:cNvSpPr/>
      </xdr:nvSpPr>
      <xdr:spPr>
        <a:xfrm>
          <a:off x="15240000" y="2430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142342</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909800" y="2199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54695</xdr:rowOff>
    </xdr:from>
    <xdr:to>
      <xdr:col>68</xdr:col>
      <xdr:colOff>203200</xdr:colOff>
      <xdr:row>14</xdr:row>
      <xdr:rowOff>156295</xdr:rowOff>
    </xdr:to>
    <xdr:sp macro="" textlink="">
      <xdr:nvSpPr>
        <xdr:cNvPr id="457" name="楕円 456">
          <a:extLst>
            <a:ext uri="{FF2B5EF4-FFF2-40B4-BE49-F238E27FC236}">
              <a16:creationId xmlns:a16="http://schemas.microsoft.com/office/drawing/2014/main" id="{00000000-0008-0000-0300-0000C9010000}"/>
            </a:ext>
          </a:extLst>
        </xdr:cNvPr>
        <xdr:cNvSpPr/>
      </xdr:nvSpPr>
      <xdr:spPr>
        <a:xfrm>
          <a:off x="14351000" y="2454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166472</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020800" y="2223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47456</xdr:rowOff>
    </xdr:from>
    <xdr:to>
      <xdr:col>64</xdr:col>
      <xdr:colOff>152400</xdr:colOff>
      <xdr:row>14</xdr:row>
      <xdr:rowOff>149056</xdr:rowOff>
    </xdr:to>
    <xdr:sp macro="" textlink="">
      <xdr:nvSpPr>
        <xdr:cNvPr id="459" name="楕円 458">
          <a:extLst>
            <a:ext uri="{FF2B5EF4-FFF2-40B4-BE49-F238E27FC236}">
              <a16:creationId xmlns:a16="http://schemas.microsoft.com/office/drawing/2014/main" id="{00000000-0008-0000-0300-0000CB010000}"/>
            </a:ext>
          </a:extLst>
        </xdr:cNvPr>
        <xdr:cNvSpPr/>
      </xdr:nvSpPr>
      <xdr:spPr>
        <a:xfrm>
          <a:off x="13462000" y="2447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159233</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131800" y="2216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兵庫県丹波市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63,235
62,275
493.21
42,468,653
40,476,893
1,631,934
20,459,041
35,586,358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従来は物件費に分頼されていた非常勤一般職員報酬等が人件費に分類された事により昨年度の数値から</a:t>
          </a:r>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3.9</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％上昇している。また、社会福祉法人へ派遣していた職員が帰任したことにより類似団体内平均値を</a:t>
          </a:r>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0.1</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％上回る結果となり、今後も引き続き人件費の抑制を図る必要がある。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113284</xdr:rowOff>
    </xdr:from>
    <xdr:to>
      <xdr:col>24</xdr:col>
      <xdr:colOff>25400</xdr:colOff>
      <xdr:row>41</xdr:row>
      <xdr:rowOff>124714</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599684"/>
          <a:ext cx="0" cy="1554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96791</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26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124714</xdr:rowOff>
    </xdr:from>
    <xdr:to>
      <xdr:col>24</xdr:col>
      <xdr:colOff>114300</xdr:colOff>
      <xdr:row>41</xdr:row>
      <xdr:rowOff>124714</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154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28211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343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113284</xdr:rowOff>
    </xdr:from>
    <xdr:to>
      <xdr:col>24</xdr:col>
      <xdr:colOff>114300</xdr:colOff>
      <xdr:row>32</xdr:row>
      <xdr:rowOff>113284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599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26416</xdr:rowOff>
    </xdr:from>
    <xdr:to>
      <xdr:col>24</xdr:col>
      <xdr:colOff>25400</xdr:colOff>
      <xdr:row>36</xdr:row>
      <xdr:rowOff>40132</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5855716"/>
          <a:ext cx="838200" cy="356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168165</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59974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151638</xdr:rowOff>
    </xdr:from>
    <xdr:to>
      <xdr:col>24</xdr:col>
      <xdr:colOff>76200</xdr:colOff>
      <xdr:row>36</xdr:row>
      <xdr:rowOff>81788</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15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26416</xdr:rowOff>
    </xdr:from>
    <xdr:to>
      <xdr:col>19</xdr:col>
      <xdr:colOff>187325</xdr:colOff>
      <xdr:row>34</xdr:row>
      <xdr:rowOff>26416</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585571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34</xdr:row>
      <xdr:rowOff>94488</xdr:rowOff>
    </xdr:from>
    <xdr:to>
      <xdr:col>20</xdr:col>
      <xdr:colOff>38100</xdr:colOff>
      <xdr:row>35</xdr:row>
      <xdr:rowOff>24638</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5923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9415</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101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33</xdr:row>
      <xdr:rowOff>170434</xdr:rowOff>
    </xdr:from>
    <xdr:to>
      <xdr:col>15</xdr:col>
      <xdr:colOff>98425</xdr:colOff>
      <xdr:row>34</xdr:row>
      <xdr:rowOff>26416</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582828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34</xdr:row>
      <xdr:rowOff>94488</xdr:rowOff>
    </xdr:from>
    <xdr:to>
      <xdr:col>15</xdr:col>
      <xdr:colOff>149225</xdr:colOff>
      <xdr:row>35</xdr:row>
      <xdr:rowOff>24638</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5923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9415</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10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33</xdr:row>
      <xdr:rowOff>115570</xdr:rowOff>
    </xdr:from>
    <xdr:to>
      <xdr:col>11</xdr:col>
      <xdr:colOff>9525</xdr:colOff>
      <xdr:row>33</xdr:row>
      <xdr:rowOff>170434</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5773420"/>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94488</xdr:rowOff>
    </xdr:from>
    <xdr:to>
      <xdr:col>11</xdr:col>
      <xdr:colOff>60325</xdr:colOff>
      <xdr:row>35</xdr:row>
      <xdr:rowOff>24638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5923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9415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10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121920</xdr:rowOff>
    </xdr:from>
    <xdr:to>
      <xdr:col>6</xdr:col>
      <xdr:colOff>171450</xdr:colOff>
      <xdr:row>35</xdr:row>
      <xdr:rowOff>52070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595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36847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037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160782</xdr:rowOff>
    </xdr:from>
    <xdr:to>
      <xdr:col>24</xdr:col>
      <xdr:colOff>76200</xdr:colOff>
      <xdr:row>36</xdr:row>
      <xdr:rowOff>90932</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16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132859</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133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33</xdr:row>
      <xdr:rowOff>147066</xdr:rowOff>
    </xdr:from>
    <xdr:to>
      <xdr:col>20</xdr:col>
      <xdr:colOff>38100</xdr:colOff>
      <xdr:row>34</xdr:row>
      <xdr:rowOff>77216</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5804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87393</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5737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33</xdr:row>
      <xdr:rowOff>147066</xdr:rowOff>
    </xdr:from>
    <xdr:to>
      <xdr:col>15</xdr:col>
      <xdr:colOff>149225</xdr:colOff>
      <xdr:row>34</xdr:row>
      <xdr:rowOff>77216</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5804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87393</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573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33</xdr:row>
      <xdr:rowOff>119634</xdr:rowOff>
    </xdr:from>
    <xdr:to>
      <xdr:col>11</xdr:col>
      <xdr:colOff>60325</xdr:colOff>
      <xdr:row>34</xdr:row>
      <xdr:rowOff>49784</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5777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59961</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546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33</xdr:row>
      <xdr:rowOff>64770</xdr:rowOff>
    </xdr:from>
    <xdr:to>
      <xdr:col>6</xdr:col>
      <xdr:colOff>171450</xdr:colOff>
      <xdr:row>33</xdr:row>
      <xdr:rowOff>166370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572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5097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49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前年度から</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1.7</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改善</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し、</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12.6</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％となっている。全国平均、類似団体内平均よりも低い値となっているが、兵庫県平均よりも高い値となっている。</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主な要因としては、</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会計年度任用職員制度の導入に伴う賃金の減額</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があげられる。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今後も事務の効率化を図り、経常経費の削減に取り組む必要がある。</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50800</xdr:rowOff>
    </xdr:from>
    <xdr:to>
      <xdr:col>82</xdr:col>
      <xdr:colOff>107950</xdr:colOff>
      <xdr:row>20</xdr:row>
      <xdr:rowOff>165100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451100"/>
          <a:ext cx="0"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137177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56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165100</xdr:rowOff>
    </xdr:from>
    <xdr:to>
      <xdr:col>82</xdr:col>
      <xdr:colOff>196850</xdr:colOff>
      <xdr:row>20</xdr:row>
      <xdr:rowOff>165100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594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137177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50800</xdr:rowOff>
    </xdr:from>
    <xdr:to>
      <xdr:col>82</xdr:col>
      <xdr:colOff>196850</xdr:colOff>
      <xdr:row>14</xdr:row>
      <xdr:rowOff>50800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58420</xdr:rowOff>
    </xdr:from>
    <xdr:to>
      <xdr:col>82</xdr:col>
      <xdr:colOff>107950</xdr:colOff>
      <xdr:row>17</xdr:row>
      <xdr:rowOff>16510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flipV="1">
          <a:off x="15671800" y="2801620"/>
          <a:ext cx="8382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36847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951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64770</xdr:rowOff>
    </xdr:from>
    <xdr:to>
      <xdr:col>82</xdr:col>
      <xdr:colOff>158750</xdr:colOff>
      <xdr:row>17</xdr:row>
      <xdr:rowOff>166370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97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8890</xdr:rowOff>
    </xdr:from>
    <xdr:to>
      <xdr:col>78</xdr:col>
      <xdr:colOff>69850</xdr:colOff>
      <xdr:row>17</xdr:row>
      <xdr:rowOff>16510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9235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148590</xdr:rowOff>
    </xdr:from>
    <xdr:to>
      <xdr:col>78</xdr:col>
      <xdr:colOff>120650</xdr:colOff>
      <xdr:row>18</xdr:row>
      <xdr:rowOff>78740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3063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63517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3149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149860</xdr:rowOff>
    </xdr:from>
    <xdr:to>
      <xdr:col>73</xdr:col>
      <xdr:colOff>180975</xdr:colOff>
      <xdr:row>17</xdr:row>
      <xdr:rowOff>8890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8930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118110</xdr:rowOff>
    </xdr:from>
    <xdr:to>
      <xdr:col>74</xdr:col>
      <xdr:colOff>31750</xdr:colOff>
      <xdr:row>18</xdr:row>
      <xdr:rowOff>48260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3032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33037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311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127000</xdr:rowOff>
    </xdr:from>
    <xdr:to>
      <xdr:col>69</xdr:col>
      <xdr:colOff>92075</xdr:colOff>
      <xdr:row>16</xdr:row>
      <xdr:rowOff>149860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3004800" y="28702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102870</xdr:rowOff>
    </xdr:from>
    <xdr:to>
      <xdr:col>69</xdr:col>
      <xdr:colOff>142875</xdr:colOff>
      <xdr:row>18</xdr:row>
      <xdr:rowOff>33020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3017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17797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3103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87630</xdr:rowOff>
    </xdr:from>
    <xdr:to>
      <xdr:col>65</xdr:col>
      <xdr:colOff>53975</xdr:colOff>
      <xdr:row>18</xdr:row>
      <xdr:rowOff>17780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3002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2557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308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7620</xdr:rowOff>
    </xdr:from>
    <xdr:to>
      <xdr:col>82</xdr:col>
      <xdr:colOff>158750</xdr:colOff>
      <xdr:row>16</xdr:row>
      <xdr:rowOff>109220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75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24147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59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137160</xdr:rowOff>
    </xdr:from>
    <xdr:to>
      <xdr:col>78</xdr:col>
      <xdr:colOff>120650</xdr:colOff>
      <xdr:row>17</xdr:row>
      <xdr:rowOff>67310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880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77487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649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129540</xdr:rowOff>
    </xdr:from>
    <xdr:to>
      <xdr:col>74</xdr:col>
      <xdr:colOff>31750</xdr:colOff>
      <xdr:row>17</xdr:row>
      <xdr:rowOff>59690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87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69867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641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99060</xdr:rowOff>
    </xdr:from>
    <xdr:to>
      <xdr:col>69</xdr:col>
      <xdr:colOff>142875</xdr:colOff>
      <xdr:row>17</xdr:row>
      <xdr:rowOff>29210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84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39387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611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76200</xdr:rowOff>
    </xdr:from>
    <xdr:to>
      <xdr:col>65</xdr:col>
      <xdr:colOff>53975</xdr:colOff>
      <xdr:row>17</xdr:row>
      <xdr:rowOff>6350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81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16527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58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前年度から</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ポイント改善し、</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7.6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％となっている。全国平均、兵庫県平均、類似団体内平均よりも低い値となっている。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67128</xdr:rowOff>
    </xdr:from>
    <xdr:to>
      <xdr:col>24</xdr:col>
      <xdr:colOff>25400</xdr:colOff>
      <xdr:row>61</xdr:row>
      <xdr:rowOff>80735</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8982528"/>
          <a:ext cx="0" cy="15566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52812</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511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80735</xdr:rowOff>
    </xdr:from>
    <xdr:to>
      <xdr:col>24</xdr:col>
      <xdr:colOff>114300</xdr:colOff>
      <xdr:row>61</xdr:row>
      <xdr:rowOff>80735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539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153505</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726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67128</xdr:rowOff>
    </xdr:from>
    <xdr:to>
      <xdr:col>24</xdr:col>
      <xdr:colOff>114300</xdr:colOff>
      <xdr:row>52</xdr:row>
      <xdr:rowOff>67128</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8982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113393</xdr:rowOff>
    </xdr:from>
    <xdr:to>
      <xdr:col>24</xdr:col>
      <xdr:colOff>25400</xdr:colOff>
      <xdr:row>53</xdr:row>
      <xdr:rowOff>135165</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987800" y="9200243"/>
          <a:ext cx="8382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168020</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4263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24493</xdr:rowOff>
    </xdr:from>
    <xdr:to>
      <xdr:col>24</xdr:col>
      <xdr:colOff>76200</xdr:colOff>
      <xdr:row>55</xdr:row>
      <xdr:rowOff>126093</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45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80735</xdr:rowOff>
    </xdr:from>
    <xdr:to>
      <xdr:col>19</xdr:col>
      <xdr:colOff>187325</xdr:colOff>
      <xdr:row>53</xdr:row>
      <xdr:rowOff>135165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167585"/>
          <a:ext cx="889000" cy="54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100693</xdr:rowOff>
    </xdr:from>
    <xdr:to>
      <xdr:col>20</xdr:col>
      <xdr:colOff>38100</xdr:colOff>
      <xdr:row>56</xdr:row>
      <xdr:rowOff>30843</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530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15620</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6168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80735</xdr:rowOff>
    </xdr:from>
    <xdr:to>
      <xdr:col>15</xdr:col>
      <xdr:colOff>98425</xdr:colOff>
      <xdr:row>53</xdr:row>
      <xdr:rowOff>91622</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9167585"/>
          <a:ext cx="8890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68035</xdr:rowOff>
    </xdr:from>
    <xdr:to>
      <xdr:col>15</xdr:col>
      <xdr:colOff>149225</xdr:colOff>
      <xdr:row>55</xdr:row>
      <xdr:rowOff>169635</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154412</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584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80735</xdr:rowOff>
    </xdr:from>
    <xdr:to>
      <xdr:col>11</xdr:col>
      <xdr:colOff>9525</xdr:colOff>
      <xdr:row>53</xdr:row>
      <xdr:rowOff>91622</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1320800" y="9167585"/>
          <a:ext cx="8890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46265</xdr:rowOff>
    </xdr:from>
    <xdr:to>
      <xdr:col>11</xdr:col>
      <xdr:colOff>60325</xdr:colOff>
      <xdr:row>55</xdr:row>
      <xdr:rowOff>147865</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476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132642</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562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24493</xdr:rowOff>
    </xdr:from>
    <xdr:to>
      <xdr:col>6</xdr:col>
      <xdr:colOff>171450</xdr:colOff>
      <xdr:row>55</xdr:row>
      <xdr:rowOff>126093</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45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110870</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540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62593</xdr:rowOff>
    </xdr:from>
    <xdr:to>
      <xdr:col>24</xdr:col>
      <xdr:colOff>76200</xdr:colOff>
      <xdr:row>53</xdr:row>
      <xdr:rowOff>164193</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149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79120</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8994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84365</xdr:rowOff>
    </xdr:from>
    <xdr:to>
      <xdr:col>20</xdr:col>
      <xdr:colOff>38100</xdr:colOff>
      <xdr:row>54</xdr:row>
      <xdr:rowOff>14515</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171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24692</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89400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29935</xdr:rowOff>
    </xdr:from>
    <xdr:to>
      <xdr:col>15</xdr:col>
      <xdr:colOff>149225</xdr:colOff>
      <xdr:row>53</xdr:row>
      <xdr:rowOff>131535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116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51</xdr:row>
      <xdr:rowOff>141712</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8885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40822</xdr:rowOff>
    </xdr:from>
    <xdr:to>
      <xdr:col>11</xdr:col>
      <xdr:colOff>60325</xdr:colOff>
      <xdr:row>53</xdr:row>
      <xdr:rowOff>142422</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127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51</xdr:row>
      <xdr:rowOff>152599</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8896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29935</xdr:rowOff>
    </xdr:from>
    <xdr:to>
      <xdr:col>6</xdr:col>
      <xdr:colOff>171450</xdr:colOff>
      <xdr:row>53</xdr:row>
      <xdr:rowOff>131535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116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51</xdr:row>
      <xdr:rowOff>141712</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8885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前年度から</a:t>
          </a:r>
          <a:r>
            <a:rPr kumimoji="1" lang="en-US" altLang="ja-JP" sz="1100">
              <a:latin typeface="ＭＳ Ｐゴシック" panose="020B0600070205080204" pitchFamily="50" charset="-128"/>
              <a:ea typeface="ＭＳ Ｐゴシック" panose="020B0600070205080204" pitchFamily="50" charset="-128"/>
            </a:rPr>
            <a:t>0.7</a:t>
          </a:r>
          <a:r>
            <a:rPr kumimoji="1" lang="ja-JP" altLang="en-US" sz="1100">
              <a:latin typeface="ＭＳ Ｐゴシック" panose="020B0600070205080204" pitchFamily="50" charset="-128"/>
              <a:ea typeface="ＭＳ Ｐゴシック" panose="020B0600070205080204" pitchFamily="50" charset="-128"/>
            </a:rPr>
            <a:t>ポイント悪化し、</a:t>
          </a:r>
          <a:r>
            <a:rPr kumimoji="1" lang="en-US" altLang="ja-JP" sz="1100">
              <a:latin typeface="ＭＳ Ｐゴシック" panose="020B0600070205080204" pitchFamily="50" charset="-128"/>
              <a:ea typeface="ＭＳ Ｐゴシック" panose="020B0600070205080204" pitchFamily="50" charset="-128"/>
            </a:rPr>
            <a:t>14.2%</a:t>
          </a:r>
          <a:r>
            <a:rPr kumimoji="1" lang="ja-JP" altLang="en-US" sz="1100">
              <a:latin typeface="ＭＳ Ｐゴシック" panose="020B0600070205080204" pitchFamily="50" charset="-128"/>
              <a:ea typeface="ＭＳ Ｐゴシック" panose="020B0600070205080204" pitchFamily="50" charset="-128"/>
            </a:rPr>
            <a:t>となっている。全国平均、兵庫県平均、類似団体内平均よりも高い値となっている。</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69850</xdr:rowOff>
    </xdr:from>
    <xdr:to>
      <xdr:col>85</xdr:col>
      <xdr:colOff>66675</xdr:colOff>
      <xdr:row>62</xdr:row>
      <xdr:rowOff>69850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99077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12700</xdr:rowOff>
    </xdr:from>
    <xdr:to>
      <xdr:col>85</xdr:col>
      <xdr:colOff>66675</xdr:colOff>
      <xdr:row>59</xdr:row>
      <xdr:rowOff>12700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41927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127000</xdr:rowOff>
    </xdr:from>
    <xdr:to>
      <xdr:col>85</xdr:col>
      <xdr:colOff>66675</xdr:colOff>
      <xdr:row>55</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156227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69850</xdr:rowOff>
    </xdr:from>
    <xdr:to>
      <xdr:col>85</xdr:col>
      <xdr:colOff>66675</xdr:colOff>
      <xdr:row>52</xdr:row>
      <xdr:rowOff>69850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99077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60325</xdr:rowOff>
    </xdr:from>
    <xdr:to>
      <xdr:col>82</xdr:col>
      <xdr:colOff>107950</xdr:colOff>
      <xdr:row>61</xdr:row>
      <xdr:rowOff>60325</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147175"/>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32402</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490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60325</xdr:rowOff>
    </xdr:from>
    <xdr:to>
      <xdr:col>82</xdr:col>
      <xdr:colOff>196850</xdr:colOff>
      <xdr:row>61</xdr:row>
      <xdr:rowOff>60325</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518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146702</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890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60325</xdr:rowOff>
    </xdr:from>
    <xdr:to>
      <xdr:col>82</xdr:col>
      <xdr:colOff>196850</xdr:colOff>
      <xdr:row>53</xdr:row>
      <xdr:rowOff>60325</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147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41275</xdr:rowOff>
    </xdr:from>
    <xdr:to>
      <xdr:col>82</xdr:col>
      <xdr:colOff>107950</xdr:colOff>
      <xdr:row>58</xdr:row>
      <xdr:rowOff>107950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5671800" y="9985375"/>
          <a:ext cx="8382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35577</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636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19050</xdr:rowOff>
    </xdr:from>
    <xdr:to>
      <xdr:col>82</xdr:col>
      <xdr:colOff>158750</xdr:colOff>
      <xdr:row>57</xdr:row>
      <xdr:rowOff>120650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98425</xdr:rowOff>
    </xdr:from>
    <xdr:to>
      <xdr:col>78</xdr:col>
      <xdr:colOff>69850</xdr:colOff>
      <xdr:row>58</xdr:row>
      <xdr:rowOff>41275</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9871075"/>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9525</xdr:rowOff>
    </xdr:from>
    <xdr:to>
      <xdr:col>78</xdr:col>
      <xdr:colOff>120650</xdr:colOff>
      <xdr:row>58</xdr:row>
      <xdr:rowOff>111125</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953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95902</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100400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98425</xdr:rowOff>
    </xdr:from>
    <xdr:to>
      <xdr:col>73</xdr:col>
      <xdr:colOff>180975</xdr:colOff>
      <xdr:row>58</xdr:row>
      <xdr:rowOff>41275</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flipV="1">
          <a:off x="13893800" y="9871075"/>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47625</xdr:rowOff>
    </xdr:from>
    <xdr:to>
      <xdr:col>74</xdr:col>
      <xdr:colOff>31750</xdr:colOff>
      <xdr:row>58</xdr:row>
      <xdr:rowOff>149225</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991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134002</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10078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41275</xdr:rowOff>
    </xdr:from>
    <xdr:to>
      <xdr:col>69</xdr:col>
      <xdr:colOff>92075</xdr:colOff>
      <xdr:row>58</xdr:row>
      <xdr:rowOff>98425</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flipV="1">
          <a:off x="13004800" y="998537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76200</xdr:rowOff>
    </xdr:from>
    <xdr:to>
      <xdr:col>69</xdr:col>
      <xdr:colOff>142875</xdr:colOff>
      <xdr:row>59</xdr:row>
      <xdr:rowOff>6350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162577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85725</xdr:rowOff>
    </xdr:from>
    <xdr:to>
      <xdr:col>65</xdr:col>
      <xdr:colOff>53975</xdr:colOff>
      <xdr:row>59</xdr:row>
      <xdr:rowOff>15875</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10029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652</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10116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57150</xdr:rowOff>
    </xdr:from>
    <xdr:to>
      <xdr:col>82</xdr:col>
      <xdr:colOff>158750</xdr:colOff>
      <xdr:row>58</xdr:row>
      <xdr:rowOff>158750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10001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29227</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97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161925</xdr:rowOff>
    </xdr:from>
    <xdr:to>
      <xdr:col>78</xdr:col>
      <xdr:colOff>120650</xdr:colOff>
      <xdr:row>58</xdr:row>
      <xdr:rowOff>92075</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934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102252</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97034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47625</xdr:rowOff>
    </xdr:from>
    <xdr:to>
      <xdr:col>74</xdr:col>
      <xdr:colOff>31750</xdr:colOff>
      <xdr:row>57</xdr:row>
      <xdr:rowOff>149225</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820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159402</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9589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161925</xdr:rowOff>
    </xdr:from>
    <xdr:to>
      <xdr:col>69</xdr:col>
      <xdr:colOff>142875</xdr:colOff>
      <xdr:row>58</xdr:row>
      <xdr:rowOff>92075</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934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102252</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703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47625</xdr:rowOff>
    </xdr:from>
    <xdr:to>
      <xdr:col>65</xdr:col>
      <xdr:colOff>53975</xdr:colOff>
      <xdr:row>58</xdr:row>
      <xdr:rowOff>149225</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9991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159402</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9760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前年度から</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0.8</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ポイント改善し、</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10.6</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％となっている。兵庫県平均よりもやや高い値となっているが、</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全国平均、</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類似団体内平均よりもやや低い値となっている。</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主な要因としては、</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上下水道事業への繰出金</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の減額があげられる。</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依然として、下水道事業への繰出金比率が高いことが課題である。下水道事業債の償還額のピークは過ぎ、減少傾向にあるが、収納率の向上、人件費や維持管理費の削減に取り組み、下水道事業への繰出金の抑制に努める必要があ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127000</xdr:rowOff>
    </xdr:from>
    <xdr:to>
      <xdr:col>82</xdr:col>
      <xdr:colOff>107950</xdr:colOff>
      <xdr:row>40</xdr:row>
      <xdr:rowOff>122428</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956300"/>
          <a:ext cx="0" cy="1024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94505</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695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122428</xdr:rowOff>
    </xdr:from>
    <xdr:to>
      <xdr:col>82</xdr:col>
      <xdr:colOff>196850</xdr:colOff>
      <xdr:row>40</xdr:row>
      <xdr:rowOff>122428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6980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41927</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69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127000</xdr:rowOff>
    </xdr:from>
    <xdr:to>
      <xdr:col>82</xdr:col>
      <xdr:colOff>196850</xdr:colOff>
      <xdr:row>34</xdr:row>
      <xdr:rowOff>127000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95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40132</xdr:rowOff>
    </xdr:from>
    <xdr:to>
      <xdr:col>82</xdr:col>
      <xdr:colOff>107950</xdr:colOff>
      <xdr:row>36</xdr:row>
      <xdr:rowOff>76708</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5671800" y="6212332"/>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80281</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252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108204</xdr:rowOff>
    </xdr:from>
    <xdr:to>
      <xdr:col>82</xdr:col>
      <xdr:colOff>158750</xdr:colOff>
      <xdr:row>37</xdr:row>
      <xdr:rowOff>38354</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76708</xdr:rowOff>
    </xdr:from>
    <xdr:to>
      <xdr:col>78</xdr:col>
      <xdr:colOff>69850</xdr:colOff>
      <xdr:row>36</xdr:row>
      <xdr:rowOff>81280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4782800" y="624890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62484</xdr:rowOff>
    </xdr:from>
    <xdr:to>
      <xdr:col>78</xdr:col>
      <xdr:colOff>120650</xdr:colOff>
      <xdr:row>36</xdr:row>
      <xdr:rowOff>164084</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148861</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3210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81280</xdr:rowOff>
    </xdr:from>
    <xdr:to>
      <xdr:col>73</xdr:col>
      <xdr:colOff>180975</xdr:colOff>
      <xdr:row>36</xdr:row>
      <xdr:rowOff>122428</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893800" y="6253480"/>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39624</xdr:rowOff>
    </xdr:from>
    <xdr:to>
      <xdr:col>74</xdr:col>
      <xdr:colOff>31750</xdr:colOff>
      <xdr:row>36</xdr:row>
      <xdr:rowOff>141224</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21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126001</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298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122428</xdr:rowOff>
    </xdr:from>
    <xdr:to>
      <xdr:col>69</xdr:col>
      <xdr:colOff>92075</xdr:colOff>
      <xdr:row>37</xdr:row>
      <xdr:rowOff>24130</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3004800" y="6294628"/>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39624</xdr:rowOff>
    </xdr:from>
    <xdr:to>
      <xdr:col>69</xdr:col>
      <xdr:colOff>142875</xdr:colOff>
      <xdr:row>36</xdr:row>
      <xdr:rowOff>141224</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21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151401</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5980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16764</xdr:rowOff>
    </xdr:from>
    <xdr:to>
      <xdr:col>65</xdr:col>
      <xdr:colOff>53975</xdr:colOff>
      <xdr:row>36</xdr:row>
      <xdr:rowOff>118364</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128541</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5957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160782</xdr:rowOff>
    </xdr:from>
    <xdr:to>
      <xdr:col>82</xdr:col>
      <xdr:colOff>158750</xdr:colOff>
      <xdr:row>36</xdr:row>
      <xdr:rowOff>90932</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16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5859</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6006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25908</xdr:rowOff>
    </xdr:from>
    <xdr:to>
      <xdr:col>78</xdr:col>
      <xdr:colOff>120650</xdr:colOff>
      <xdr:row>36</xdr:row>
      <xdr:rowOff>127508</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619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137685</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59669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30480</xdr:rowOff>
    </xdr:from>
    <xdr:to>
      <xdr:col>74</xdr:col>
      <xdr:colOff>31750</xdr:colOff>
      <xdr:row>36</xdr:row>
      <xdr:rowOff>132080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142257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71628</xdr:rowOff>
    </xdr:from>
    <xdr:to>
      <xdr:col>69</xdr:col>
      <xdr:colOff>142875</xdr:colOff>
      <xdr:row>37</xdr:row>
      <xdr:rowOff>1778</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624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158005</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633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144780</xdr:rowOff>
    </xdr:from>
    <xdr:to>
      <xdr:col>65</xdr:col>
      <xdr:colOff>53975</xdr:colOff>
      <xdr:row>37</xdr:row>
      <xdr:rowOff>74930</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59707</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前年度から</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0.3</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ポイント悪化し、</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21.3</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％となっている。全国平均、兵庫県平均、類似団体内平均よりも高い値となっている。</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今後も、公債費の増加に備え、繰上償還を行うことによる後年の公債費削減や市債残高の圧縮に積極的に取り組む必要がある。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a16="http://schemas.microsoft.com/office/drawing/2014/main" id="{00000000-0008-0000-0400-00006B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85852</xdr:rowOff>
    </xdr:from>
    <xdr:to>
      <xdr:col>24</xdr:col>
      <xdr:colOff>25400</xdr:colOff>
      <xdr:row>80</xdr:row>
      <xdr:rowOff>145287</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4826000" y="12773152"/>
          <a:ext cx="0" cy="10881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117364</xdr:rowOff>
    </xdr:from>
    <xdr:ext cx="762000" cy="259045"/>
    <xdr:sp macro="" textlink="">
      <xdr:nvSpPr>
        <xdr:cNvPr id="365" name="公債費最小値テキスト">
          <a:extLst>
            <a:ext uri="{FF2B5EF4-FFF2-40B4-BE49-F238E27FC236}">
              <a16:creationId xmlns:a16="http://schemas.microsoft.com/office/drawing/2014/main" id="{00000000-0008-0000-0400-00006D010000}"/>
            </a:ext>
          </a:extLst>
        </xdr:cNvPr>
        <xdr:cNvSpPr txBox="1"/>
      </xdr:nvSpPr>
      <xdr:spPr>
        <a:xfrm>
          <a:off x="4914900" y="13833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145287</xdr:rowOff>
    </xdr:from>
    <xdr:to>
      <xdr:col>24</xdr:col>
      <xdr:colOff>114300</xdr:colOff>
      <xdr:row>80</xdr:row>
      <xdr:rowOff>145287</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3861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779</xdr:rowOff>
    </xdr:from>
    <xdr:ext cx="762000" cy="259045"/>
    <xdr:sp macro="" textlink="">
      <xdr:nvSpPr>
        <xdr:cNvPr id="367" name="公債費最大値テキスト">
          <a:extLst>
            <a:ext uri="{FF2B5EF4-FFF2-40B4-BE49-F238E27FC236}">
              <a16:creationId xmlns:a16="http://schemas.microsoft.com/office/drawing/2014/main" id="{00000000-0008-0000-0400-00006F010000}"/>
            </a:ext>
          </a:extLst>
        </xdr:cNvPr>
        <xdr:cNvSpPr txBox="1"/>
      </xdr:nvSpPr>
      <xdr:spPr>
        <a:xfrm>
          <a:off x="4914900" y="12516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85852</xdr:rowOff>
    </xdr:from>
    <xdr:to>
      <xdr:col>24</xdr:col>
      <xdr:colOff>114300</xdr:colOff>
      <xdr:row>74</xdr:row>
      <xdr:rowOff>85852</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2773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1270</xdr:rowOff>
    </xdr:from>
    <xdr:to>
      <xdr:col>24</xdr:col>
      <xdr:colOff>25400</xdr:colOff>
      <xdr:row>79</xdr:row>
      <xdr:rowOff>14987</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3987800" y="13545820"/>
          <a:ext cx="8382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53864</xdr:rowOff>
    </xdr:from>
    <xdr:ext cx="762000" cy="259045"/>
    <xdr:sp macro="" textlink="">
      <xdr:nvSpPr>
        <xdr:cNvPr id="370" name="公債費平均値テキスト">
          <a:extLst>
            <a:ext uri="{FF2B5EF4-FFF2-40B4-BE49-F238E27FC236}">
              <a16:creationId xmlns:a16="http://schemas.microsoft.com/office/drawing/2014/main" id="{00000000-0008-0000-0400-000072010000}"/>
            </a:ext>
          </a:extLst>
        </xdr:cNvPr>
        <xdr:cNvSpPr txBox="1"/>
      </xdr:nvSpPr>
      <xdr:spPr>
        <a:xfrm>
          <a:off x="4914900" y="130840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37337</xdr:rowOff>
    </xdr:from>
    <xdr:to>
      <xdr:col>24</xdr:col>
      <xdr:colOff>76200</xdr:colOff>
      <xdr:row>77</xdr:row>
      <xdr:rowOff>138937</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47752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140715</xdr:rowOff>
    </xdr:from>
    <xdr:to>
      <xdr:col>19</xdr:col>
      <xdr:colOff>187325</xdr:colOff>
      <xdr:row>79</xdr:row>
      <xdr:rowOff>1270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3098800" y="13513815"/>
          <a:ext cx="88900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46482</xdr:rowOff>
    </xdr:from>
    <xdr:to>
      <xdr:col>20</xdr:col>
      <xdr:colOff>38100</xdr:colOff>
      <xdr:row>77</xdr:row>
      <xdr:rowOff>148082</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937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158259</xdr:rowOff>
    </xdr:from>
    <xdr:ext cx="7366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606800" y="130170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113285</xdr:rowOff>
    </xdr:from>
    <xdr:to>
      <xdr:col>15</xdr:col>
      <xdr:colOff>98425</xdr:colOff>
      <xdr:row>78</xdr:row>
      <xdr:rowOff>140715</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2209800" y="13486385"/>
          <a:ext cx="889000" cy="27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55626</xdr:rowOff>
    </xdr:from>
    <xdr:to>
      <xdr:col>15</xdr:col>
      <xdr:colOff>149225</xdr:colOff>
      <xdr:row>77</xdr:row>
      <xdr:rowOff>157226</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048000" y="1325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167403</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717800" y="13026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62992</xdr:rowOff>
    </xdr:from>
    <xdr:to>
      <xdr:col>11</xdr:col>
      <xdr:colOff>9525</xdr:colOff>
      <xdr:row>78</xdr:row>
      <xdr:rowOff>113285</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1320800" y="13436092"/>
          <a:ext cx="889000" cy="50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69342</xdr:rowOff>
    </xdr:from>
    <xdr:to>
      <xdr:col>11</xdr:col>
      <xdr:colOff>60325</xdr:colOff>
      <xdr:row>77</xdr:row>
      <xdr:rowOff>170942</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2159000" y="1327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9669</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828800" y="13039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73913</xdr:rowOff>
    </xdr:from>
    <xdr:to>
      <xdr:col>6</xdr:col>
      <xdr:colOff>171450</xdr:colOff>
      <xdr:row>78</xdr:row>
      <xdr:rowOff>4063</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1270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14240</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939800" y="13044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135637</xdr:rowOff>
    </xdr:from>
    <xdr:to>
      <xdr:col>24</xdr:col>
      <xdr:colOff>76200</xdr:colOff>
      <xdr:row>79</xdr:row>
      <xdr:rowOff>65787</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4775200" y="13508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107714</xdr:rowOff>
    </xdr:from>
    <xdr:ext cx="762000" cy="259045"/>
    <xdr:sp macro="" textlink="">
      <xdr:nvSpPr>
        <xdr:cNvPr id="389" name="公債費該当値テキスト">
          <a:extLst>
            <a:ext uri="{FF2B5EF4-FFF2-40B4-BE49-F238E27FC236}">
              <a16:creationId xmlns:a16="http://schemas.microsoft.com/office/drawing/2014/main" id="{00000000-0008-0000-0400-000085010000}"/>
            </a:ext>
          </a:extLst>
        </xdr:cNvPr>
        <xdr:cNvSpPr txBox="1"/>
      </xdr:nvSpPr>
      <xdr:spPr>
        <a:xfrm>
          <a:off x="4914900" y="13480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121920</xdr:rowOff>
    </xdr:from>
    <xdr:to>
      <xdr:col>20</xdr:col>
      <xdr:colOff>38100</xdr:colOff>
      <xdr:row>79</xdr:row>
      <xdr:rowOff>52070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937000" y="1349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36847</xdr:rowOff>
    </xdr:from>
    <xdr:ext cx="7366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606800" y="13581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89915</xdr:rowOff>
    </xdr:from>
    <xdr:to>
      <xdr:col>15</xdr:col>
      <xdr:colOff>149225</xdr:colOff>
      <xdr:row>79</xdr:row>
      <xdr:rowOff>20065</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048000" y="1346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4842</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717800" y="13549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62485</xdr:rowOff>
    </xdr:from>
    <xdr:to>
      <xdr:col>11</xdr:col>
      <xdr:colOff>60325</xdr:colOff>
      <xdr:row>78</xdr:row>
      <xdr:rowOff>164085</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2159000" y="13435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148862</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828800" y="13521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12192</xdr:rowOff>
    </xdr:from>
    <xdr:to>
      <xdr:col>6</xdr:col>
      <xdr:colOff>171450</xdr:colOff>
      <xdr:row>78</xdr:row>
      <xdr:rowOff>113792</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1270000" y="13385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98569</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939800" y="13471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latin typeface="ＭＳ Ｐゴシック" panose="020B0600070205080204" pitchFamily="50" charset="-128"/>
              <a:ea typeface="ＭＳ Ｐゴシック" panose="020B0600070205080204" pitchFamily="50" charset="-128"/>
            </a:rPr>
            <a:t>　前年度から</a:t>
          </a:r>
          <a:r>
            <a:rPr kumimoji="1" lang="en-US" altLang="ja-JP" sz="1100">
              <a:latin typeface="ＭＳ Ｐゴシック" panose="020B0600070205080204" pitchFamily="50" charset="-128"/>
              <a:ea typeface="ＭＳ Ｐゴシック" panose="020B0600070205080204" pitchFamily="50" charset="-128"/>
            </a:rPr>
            <a:t>1.9</a:t>
          </a:r>
          <a:r>
            <a:rPr kumimoji="1" lang="ja-JP" altLang="en-US" sz="1100">
              <a:latin typeface="ＭＳ Ｐゴシック" panose="020B0600070205080204" pitchFamily="50" charset="-128"/>
              <a:ea typeface="ＭＳ Ｐゴシック" panose="020B0600070205080204" pitchFamily="50" charset="-128"/>
            </a:rPr>
            <a:t>ポイント悪化し、</a:t>
          </a:r>
          <a:r>
            <a:rPr kumimoji="1" lang="en-US" altLang="ja-JP" sz="1100">
              <a:latin typeface="ＭＳ Ｐゴシック" panose="020B0600070205080204" pitchFamily="50" charset="-128"/>
              <a:ea typeface="ＭＳ Ｐゴシック" panose="020B0600070205080204" pitchFamily="50" charset="-128"/>
            </a:rPr>
            <a:t>70.3%</a:t>
          </a:r>
          <a:r>
            <a:rPr kumimoji="1" lang="ja-JP" altLang="en-US" sz="1100">
              <a:latin typeface="ＭＳ Ｐゴシック" panose="020B0600070205080204" pitchFamily="50" charset="-128"/>
              <a:ea typeface="ＭＳ Ｐゴシック" panose="020B0600070205080204" pitchFamily="50" charset="-128"/>
            </a:rPr>
            <a:t>となっている。</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全国平均、兵庫県平均、類似団体内平均よりも低い値となっている。</a:t>
          </a:r>
          <a:endParaRPr lang="ja-JP" altLang="ja-JP">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今後も引き続き、人件費の抑制や行政サービスの適正化等により、経常経費の抑制を図っていく必要がある。</a:t>
          </a:r>
          <a:endParaRPr lang="ja-JP" altLang="ja-JP">
            <a:effectLst/>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a:extLst>
            <a:ext uri="{FF2B5EF4-FFF2-40B4-BE49-F238E27FC236}">
              <a16:creationId xmlns:a16="http://schemas.microsoft.com/office/drawing/2014/main" id="{00000000-0008-0000-0400-0000A6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154432</xdr:rowOff>
    </xdr:from>
    <xdr:to>
      <xdr:col>82</xdr:col>
      <xdr:colOff>107950</xdr:colOff>
      <xdr:row>81</xdr:row>
      <xdr:rowOff>147574</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6510000" y="12841732"/>
          <a:ext cx="0" cy="1193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119651</xdr:rowOff>
    </xdr:from>
    <xdr:ext cx="762000" cy="259045"/>
    <xdr:sp macro="" textlink="">
      <xdr:nvSpPr>
        <xdr:cNvPr id="424" name="公債費以外最小値テキスト">
          <a:extLst>
            <a:ext uri="{FF2B5EF4-FFF2-40B4-BE49-F238E27FC236}">
              <a16:creationId xmlns:a16="http://schemas.microsoft.com/office/drawing/2014/main" id="{00000000-0008-0000-0400-0000A8010000}"/>
            </a:ext>
          </a:extLst>
        </xdr:cNvPr>
        <xdr:cNvSpPr txBox="1"/>
      </xdr:nvSpPr>
      <xdr:spPr>
        <a:xfrm>
          <a:off x="16598900" y="14007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147574</xdr:rowOff>
    </xdr:from>
    <xdr:to>
      <xdr:col>82</xdr:col>
      <xdr:colOff>196850</xdr:colOff>
      <xdr:row>81</xdr:row>
      <xdr:rowOff>147574</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4035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69359</xdr:rowOff>
    </xdr:from>
    <xdr:ext cx="762000" cy="259045"/>
    <xdr:sp macro="" textlink="">
      <xdr:nvSpPr>
        <xdr:cNvPr id="426" name="公債費以外最大値テキスト">
          <a:extLst>
            <a:ext uri="{FF2B5EF4-FFF2-40B4-BE49-F238E27FC236}">
              <a16:creationId xmlns:a16="http://schemas.microsoft.com/office/drawing/2014/main" id="{00000000-0008-0000-0400-0000AA010000}"/>
            </a:ext>
          </a:extLst>
        </xdr:cNvPr>
        <xdr:cNvSpPr txBox="1"/>
      </xdr:nvSpPr>
      <xdr:spPr>
        <a:xfrm>
          <a:off x="16598900" y="12585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154432</xdr:rowOff>
    </xdr:from>
    <xdr:to>
      <xdr:col>82</xdr:col>
      <xdr:colOff>196850</xdr:colOff>
      <xdr:row>74</xdr:row>
      <xdr:rowOff>154432</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2841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110998</xdr:rowOff>
    </xdr:from>
    <xdr:to>
      <xdr:col>82</xdr:col>
      <xdr:colOff>107950</xdr:colOff>
      <xdr:row>76</xdr:row>
      <xdr:rowOff>26415</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5671800" y="12969748"/>
          <a:ext cx="838200" cy="86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55135</xdr:rowOff>
    </xdr:from>
    <xdr:ext cx="762000" cy="259045"/>
    <xdr:sp macro="" textlink="">
      <xdr:nvSpPr>
        <xdr:cNvPr id="429" name="公債費以外平均値テキスト">
          <a:extLst>
            <a:ext uri="{FF2B5EF4-FFF2-40B4-BE49-F238E27FC236}">
              <a16:creationId xmlns:a16="http://schemas.microsoft.com/office/drawing/2014/main" id="{00000000-0008-0000-0400-0000AD010000}"/>
            </a:ext>
          </a:extLst>
        </xdr:cNvPr>
        <xdr:cNvSpPr txBox="1"/>
      </xdr:nvSpPr>
      <xdr:spPr>
        <a:xfrm>
          <a:off x="16598900" y="132567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83058</xdr:rowOff>
    </xdr:from>
    <xdr:to>
      <xdr:col>82</xdr:col>
      <xdr:colOff>158750</xdr:colOff>
      <xdr:row>78</xdr:row>
      <xdr:rowOff>13208</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6459200" y="1328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33274</xdr:rowOff>
    </xdr:from>
    <xdr:to>
      <xdr:col>78</xdr:col>
      <xdr:colOff>69850</xdr:colOff>
      <xdr:row>75</xdr:row>
      <xdr:rowOff>110998</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4782800" y="12892024"/>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83058</xdr:rowOff>
    </xdr:from>
    <xdr:to>
      <xdr:col>78</xdr:col>
      <xdr:colOff>120650</xdr:colOff>
      <xdr:row>78</xdr:row>
      <xdr:rowOff>13208</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5621000" y="1328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169435</xdr:rowOff>
    </xdr:from>
    <xdr:ext cx="7366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290800" y="133710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33274</xdr:rowOff>
    </xdr:from>
    <xdr:to>
      <xdr:col>73</xdr:col>
      <xdr:colOff>180975</xdr:colOff>
      <xdr:row>75</xdr:row>
      <xdr:rowOff>101854</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3893800" y="12892024"/>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46482</xdr:rowOff>
    </xdr:from>
    <xdr:to>
      <xdr:col>74</xdr:col>
      <xdr:colOff>31750</xdr:colOff>
      <xdr:row>77</xdr:row>
      <xdr:rowOff>148082</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4732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132859</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4018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101854</xdr:rowOff>
    </xdr:from>
    <xdr:to>
      <xdr:col>69</xdr:col>
      <xdr:colOff>92075</xdr:colOff>
      <xdr:row>75</xdr:row>
      <xdr:rowOff>156718</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3004800" y="12960604"/>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41911</xdr:rowOff>
    </xdr:from>
    <xdr:to>
      <xdr:col>69</xdr:col>
      <xdr:colOff>142875</xdr:colOff>
      <xdr:row>77</xdr:row>
      <xdr:rowOff>143511</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3843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128288</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5128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19050</xdr:rowOff>
    </xdr:from>
    <xdr:to>
      <xdr:col>65</xdr:col>
      <xdr:colOff>53975</xdr:colOff>
      <xdr:row>77</xdr:row>
      <xdr:rowOff>120650</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2954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105427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623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147065</xdr:rowOff>
    </xdr:from>
    <xdr:to>
      <xdr:col>82</xdr:col>
      <xdr:colOff>158750</xdr:colOff>
      <xdr:row>76</xdr:row>
      <xdr:rowOff>77215</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6459200" y="1300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163593</xdr:rowOff>
    </xdr:from>
    <xdr:ext cx="762000" cy="259045"/>
    <xdr:sp macro="" textlink="">
      <xdr:nvSpPr>
        <xdr:cNvPr id="448" name="公債費以外該当値テキスト">
          <a:extLst>
            <a:ext uri="{FF2B5EF4-FFF2-40B4-BE49-F238E27FC236}">
              <a16:creationId xmlns:a16="http://schemas.microsoft.com/office/drawing/2014/main" id="{00000000-0008-0000-0400-0000C0010000}"/>
            </a:ext>
          </a:extLst>
        </xdr:cNvPr>
        <xdr:cNvSpPr txBox="1"/>
      </xdr:nvSpPr>
      <xdr:spPr>
        <a:xfrm>
          <a:off x="16598900" y="12850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60198</xdr:rowOff>
    </xdr:from>
    <xdr:to>
      <xdr:col>78</xdr:col>
      <xdr:colOff>120650</xdr:colOff>
      <xdr:row>75</xdr:row>
      <xdr:rowOff>161798</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5621000" y="12918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525</xdr:rowOff>
    </xdr:from>
    <xdr:ext cx="7366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290800" y="126878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153924</xdr:rowOff>
    </xdr:from>
    <xdr:to>
      <xdr:col>74</xdr:col>
      <xdr:colOff>31750</xdr:colOff>
      <xdr:row>75</xdr:row>
      <xdr:rowOff>84074</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4732000" y="12841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94251</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4401800" y="12610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51054</xdr:rowOff>
    </xdr:from>
    <xdr:to>
      <xdr:col>69</xdr:col>
      <xdr:colOff>142875</xdr:colOff>
      <xdr:row>75</xdr:row>
      <xdr:rowOff>152654</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3843000" y="12909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162831</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512800" y="12678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105918</xdr:rowOff>
    </xdr:from>
    <xdr:to>
      <xdr:col>65</xdr:col>
      <xdr:colOff>53975</xdr:colOff>
      <xdr:row>76</xdr:row>
      <xdr:rowOff>36069</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2954000" y="1296466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46245</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623800" y="12733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兵庫県丹波市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13952</xdr:rowOff>
    </xdr:from>
    <xdr:to>
      <xdr:col>29</xdr:col>
      <xdr:colOff>127000</xdr:colOff>
      <xdr:row>20</xdr:row>
      <xdr:rowOff>20222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1947527"/>
          <a:ext cx="0" cy="154932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163749</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468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20222</xdr:rowOff>
    </xdr:from>
    <xdr:to>
      <xdr:col>30</xdr:col>
      <xdr:colOff>25400</xdr:colOff>
      <xdr:row>20</xdr:row>
      <xdr:rowOff>20222</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49684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100329</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691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13952</xdr:rowOff>
    </xdr:from>
    <xdr:to>
      <xdr:col>30</xdr:col>
      <xdr:colOff>25400</xdr:colOff>
      <xdr:row>11</xdr:row>
      <xdr:rowOff>13952</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194752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100902</xdr:rowOff>
    </xdr:from>
    <xdr:to>
      <xdr:col>29</xdr:col>
      <xdr:colOff>127000</xdr:colOff>
      <xdr:row>17</xdr:row>
      <xdr:rowOff>562</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2891727"/>
          <a:ext cx="647700" cy="711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128135</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9189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156058</xdr:rowOff>
    </xdr:from>
    <xdr:to>
      <xdr:col>29</xdr:col>
      <xdr:colOff>177800</xdr:colOff>
      <xdr:row>17</xdr:row>
      <xdr:rowOff>86208</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9468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136939</xdr:rowOff>
    </xdr:from>
    <xdr:to>
      <xdr:col>26</xdr:col>
      <xdr:colOff>50800</xdr:colOff>
      <xdr:row>17</xdr:row>
      <xdr:rowOff>562</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a:off x="4305300" y="2927764"/>
          <a:ext cx="698500" cy="350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11533</xdr:rowOff>
    </xdr:from>
    <xdr:to>
      <xdr:col>26</xdr:col>
      <xdr:colOff>101600</xdr:colOff>
      <xdr:row>17</xdr:row>
      <xdr:rowOff>113133</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29738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97910</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30601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136939</xdr:rowOff>
    </xdr:from>
    <xdr:to>
      <xdr:col>22</xdr:col>
      <xdr:colOff>114300</xdr:colOff>
      <xdr:row>17</xdr:row>
      <xdr:rowOff>17185</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2927764"/>
          <a:ext cx="698500" cy="516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31944</xdr:rowOff>
    </xdr:from>
    <xdr:to>
      <xdr:col>22</xdr:col>
      <xdr:colOff>165100</xdr:colOff>
      <xdr:row>17</xdr:row>
      <xdr:rowOff>133544</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29942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118321</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080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17185</xdr:rowOff>
    </xdr:from>
    <xdr:to>
      <xdr:col>18</xdr:col>
      <xdr:colOff>177800</xdr:colOff>
      <xdr:row>17</xdr:row>
      <xdr:rowOff>45401</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2979460"/>
          <a:ext cx="698500" cy="282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49563</xdr:rowOff>
    </xdr:from>
    <xdr:to>
      <xdr:col>19</xdr:col>
      <xdr:colOff>38100</xdr:colOff>
      <xdr:row>17</xdr:row>
      <xdr:rowOff>151163</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0118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135940</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098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63981</xdr:rowOff>
    </xdr:from>
    <xdr:to>
      <xdr:col>15</xdr:col>
      <xdr:colOff>101600</xdr:colOff>
      <xdr:row>17</xdr:row>
      <xdr:rowOff>165581</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0262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150358</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112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50102</xdr:rowOff>
    </xdr:from>
    <xdr:to>
      <xdr:col>29</xdr:col>
      <xdr:colOff>177800</xdr:colOff>
      <xdr:row>16</xdr:row>
      <xdr:rowOff>151702</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8409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66629</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686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121212</xdr:rowOff>
    </xdr:from>
    <xdr:to>
      <xdr:col>26</xdr:col>
      <xdr:colOff>101600</xdr:colOff>
      <xdr:row>17</xdr:row>
      <xdr:rowOff>51362</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9120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61539</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6809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86139</xdr:rowOff>
    </xdr:from>
    <xdr:to>
      <xdr:col>22</xdr:col>
      <xdr:colOff>165100</xdr:colOff>
      <xdr:row>17</xdr:row>
      <xdr:rowOff>16289</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8769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26466</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645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137835</xdr:rowOff>
    </xdr:from>
    <xdr:to>
      <xdr:col>19</xdr:col>
      <xdr:colOff>38100</xdr:colOff>
      <xdr:row>17</xdr:row>
      <xdr:rowOff>67985</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9286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78162</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697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166051</xdr:rowOff>
    </xdr:from>
    <xdr:to>
      <xdr:col>15</xdr:col>
      <xdr:colOff>101600</xdr:colOff>
      <xdr:row>17</xdr:row>
      <xdr:rowOff>96201</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29568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106378</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725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317043</xdr:rowOff>
    </xdr:from>
    <xdr:to>
      <xdr:col>29</xdr:col>
      <xdr:colOff>127000</xdr:colOff>
      <xdr:row>38</xdr:row>
      <xdr:rowOff>170738</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6241593"/>
          <a:ext cx="0" cy="139674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142815</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610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170738</xdr:rowOff>
    </xdr:from>
    <xdr:to>
      <xdr:col>30</xdr:col>
      <xdr:colOff>25400</xdr:colOff>
      <xdr:row>38</xdr:row>
      <xdr:rowOff>170738</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63833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60520</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985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317043</xdr:rowOff>
    </xdr:from>
    <xdr:to>
      <xdr:col>30</xdr:col>
      <xdr:colOff>25400</xdr:colOff>
      <xdr:row>33</xdr:row>
      <xdr:rowOff>317043</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624159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48209</xdr:rowOff>
    </xdr:from>
    <xdr:to>
      <xdr:col>29</xdr:col>
      <xdr:colOff>127000</xdr:colOff>
      <xdr:row>36</xdr:row>
      <xdr:rowOff>95606</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003800" y="7001459"/>
          <a:ext cx="647700" cy="473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80383</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70336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54407</xdr:rowOff>
    </xdr:from>
    <xdr:to>
      <xdr:col>29</xdr:col>
      <xdr:colOff>177800</xdr:colOff>
      <xdr:row>36</xdr:row>
      <xdr:rowOff>156007</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600700" y="70076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33503</xdr:rowOff>
    </xdr:from>
    <xdr:to>
      <xdr:col>26</xdr:col>
      <xdr:colOff>50800</xdr:colOff>
      <xdr:row>36</xdr:row>
      <xdr:rowOff>48209</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4305300" y="6986753"/>
          <a:ext cx="698500" cy="147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55131</xdr:rowOff>
    </xdr:from>
    <xdr:to>
      <xdr:col>26</xdr:col>
      <xdr:colOff>101600</xdr:colOff>
      <xdr:row>36</xdr:row>
      <xdr:rowOff>156731</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953000" y="700838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141508</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70947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311061</xdr:rowOff>
    </xdr:from>
    <xdr:to>
      <xdr:col>22</xdr:col>
      <xdr:colOff>114300</xdr:colOff>
      <xdr:row>36</xdr:row>
      <xdr:rowOff>33503</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3606800" y="6921411"/>
          <a:ext cx="698500" cy="653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37947</xdr:rowOff>
    </xdr:from>
    <xdr:to>
      <xdr:col>22</xdr:col>
      <xdr:colOff>165100</xdr:colOff>
      <xdr:row>36</xdr:row>
      <xdr:rowOff>139547</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254500" y="69911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124324</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7077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216954</xdr:rowOff>
    </xdr:from>
    <xdr:to>
      <xdr:col>18</xdr:col>
      <xdr:colOff>177800</xdr:colOff>
      <xdr:row>35</xdr:row>
      <xdr:rowOff>311061</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a:off x="2908300" y="6827304"/>
          <a:ext cx="698500" cy="941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7506</xdr:rowOff>
    </xdr:from>
    <xdr:to>
      <xdr:col>19</xdr:col>
      <xdr:colOff>38100</xdr:colOff>
      <xdr:row>36</xdr:row>
      <xdr:rowOff>109106</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556000" y="69607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93883</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7047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336880</xdr:rowOff>
    </xdr:from>
    <xdr:to>
      <xdr:col>15</xdr:col>
      <xdr:colOff>101600</xdr:colOff>
      <xdr:row>36</xdr:row>
      <xdr:rowOff>95580</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857500" y="69472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80357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7033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44806</xdr:rowOff>
    </xdr:from>
    <xdr:to>
      <xdr:col>29</xdr:col>
      <xdr:colOff>177800</xdr:colOff>
      <xdr:row>36</xdr:row>
      <xdr:rowOff>146406</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600700" y="69980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232783</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6843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340309</xdr:rowOff>
    </xdr:from>
    <xdr:to>
      <xdr:col>26</xdr:col>
      <xdr:colOff>101600</xdr:colOff>
      <xdr:row>36</xdr:row>
      <xdr:rowOff>99009</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953000" y="69506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109186</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67195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325603</xdr:rowOff>
    </xdr:from>
    <xdr:to>
      <xdr:col>22</xdr:col>
      <xdr:colOff>165100</xdr:colOff>
      <xdr:row>36</xdr:row>
      <xdr:rowOff>84303</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254500" y="69359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94480</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6704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260261</xdr:rowOff>
    </xdr:from>
    <xdr:to>
      <xdr:col>19</xdr:col>
      <xdr:colOff>38100</xdr:colOff>
      <xdr:row>36</xdr:row>
      <xdr:rowOff>18961</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556000" y="68706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29138</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6639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166154</xdr:rowOff>
    </xdr:from>
    <xdr:to>
      <xdr:col>15</xdr:col>
      <xdr:colOff>101600</xdr:colOff>
      <xdr:row>35</xdr:row>
      <xdr:rowOff>267754</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857500" y="67765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277931</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6545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兵庫県丹波市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63,235
62,275
493.21
42,468,653
40,476,893
1,631,934
20,459,041
35,586,358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86,833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72644</xdr:rowOff>
    </xdr:from>
    <xdr:to>
      <xdr:col>24</xdr:col>
      <xdr:colOff>62865</xdr:colOff>
      <xdr:row>38</xdr:row>
      <xdr:rowOff>104019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387594"/>
          <a:ext cx="1270" cy="1231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107846</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22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104019</xdr:rowOff>
    </xdr:from>
    <xdr:to>
      <xdr:col>24</xdr:col>
      <xdr:colOff>152400</xdr:colOff>
      <xdr:row>38</xdr:row>
      <xdr:rowOff>104019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19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19321</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1628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110,520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72644</xdr:rowOff>
    </xdr:from>
    <xdr:to>
      <xdr:col>24</xdr:col>
      <xdr:colOff>152400</xdr:colOff>
      <xdr:row>31</xdr:row>
      <xdr:rowOff>72644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387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120078</xdr:rowOff>
    </xdr:from>
    <xdr:to>
      <xdr:col>24</xdr:col>
      <xdr:colOff>63500</xdr:colOff>
      <xdr:row>35</xdr:row>
      <xdr:rowOff>41192</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777928"/>
          <a:ext cx="838200" cy="264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75004</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0757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96577</xdr:rowOff>
    </xdr:from>
    <xdr:to>
      <xdr:col>24</xdr:col>
      <xdr:colOff>114300</xdr:colOff>
      <xdr:row>36</xdr:row>
      <xdr:rowOff>26727</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097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15589</xdr:rowOff>
    </xdr:from>
    <xdr:to>
      <xdr:col>19</xdr:col>
      <xdr:colOff>177800</xdr:colOff>
      <xdr:row>35</xdr:row>
      <xdr:rowOff>41192</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6016339"/>
          <a:ext cx="889000" cy="25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64154</xdr:rowOff>
    </xdr:from>
    <xdr:to>
      <xdr:col>20</xdr:col>
      <xdr:colOff>38100</xdr:colOff>
      <xdr:row>36</xdr:row>
      <xdr:rowOff>165754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236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156881</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329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15589</xdr:rowOff>
    </xdr:from>
    <xdr:to>
      <xdr:col>15</xdr:col>
      <xdr:colOff>50800</xdr:colOff>
      <xdr:row>35</xdr:row>
      <xdr:rowOff>59785</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016339"/>
          <a:ext cx="889000" cy="44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76575</xdr:rowOff>
    </xdr:from>
    <xdr:to>
      <xdr:col>15</xdr:col>
      <xdr:colOff>101600</xdr:colOff>
      <xdr:row>37</xdr:row>
      <xdr:rowOff>6725</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248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169302</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341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59785</xdr:rowOff>
    </xdr:from>
    <xdr:to>
      <xdr:col>10</xdr:col>
      <xdr:colOff>114300</xdr:colOff>
      <xdr:row>35</xdr:row>
      <xdr:rowOff>120898</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060535"/>
          <a:ext cx="889000" cy="61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91834</xdr:rowOff>
    </xdr:from>
    <xdr:to>
      <xdr:col>10</xdr:col>
      <xdr:colOff>165100</xdr:colOff>
      <xdr:row>37</xdr:row>
      <xdr:rowOff>21984</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64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13111</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356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87928</xdr:rowOff>
    </xdr:from>
    <xdr:to>
      <xdr:col>6</xdr:col>
      <xdr:colOff>38100</xdr:colOff>
      <xdr:row>37</xdr:row>
      <xdr:rowOff>18078</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260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9205</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352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69278</xdr:rowOff>
    </xdr:from>
    <xdr:to>
      <xdr:col>24</xdr:col>
      <xdr:colOff>114300</xdr:colOff>
      <xdr:row>33</xdr:row>
      <xdr:rowOff>170878</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727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92155</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578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161842</xdr:rowOff>
    </xdr:from>
    <xdr:to>
      <xdr:col>20</xdr:col>
      <xdr:colOff>38100</xdr:colOff>
      <xdr:row>35</xdr:row>
      <xdr:rowOff>91992</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991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108519</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5766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136239</xdr:rowOff>
    </xdr:from>
    <xdr:to>
      <xdr:col>15</xdr:col>
      <xdr:colOff>101600</xdr:colOff>
      <xdr:row>35</xdr:row>
      <xdr:rowOff>66389</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965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82916</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5740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8985</xdr:rowOff>
    </xdr:from>
    <xdr:to>
      <xdr:col>10</xdr:col>
      <xdr:colOff>165100</xdr:colOff>
      <xdr:row>35</xdr:row>
      <xdr:rowOff>110585</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009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127112</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5784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70098</xdr:rowOff>
    </xdr:from>
    <xdr:to>
      <xdr:col>6</xdr:col>
      <xdr:colOff>38100</xdr:colOff>
      <xdr:row>36</xdr:row>
      <xdr:rowOff>248</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070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16775</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5846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57166</xdr:rowOff>
    </xdr:from>
    <xdr:to>
      <xdr:col>24</xdr:col>
      <xdr:colOff>62865</xdr:colOff>
      <xdr:row>59</xdr:row>
      <xdr:rowOff>78901</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801116"/>
          <a:ext cx="1270" cy="1393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82728</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198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78901</xdr:rowOff>
    </xdr:from>
    <xdr:to>
      <xdr:col>24</xdr:col>
      <xdr:colOff>152400</xdr:colOff>
      <xdr:row>59</xdr:row>
      <xdr:rowOff>78901</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194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3843</xdr:rowOff>
    </xdr:from>
    <xdr:ext cx="599010"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5763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57166</xdr:rowOff>
    </xdr:from>
    <xdr:to>
      <xdr:col>24</xdr:col>
      <xdr:colOff>152400</xdr:colOff>
      <xdr:row>51</xdr:row>
      <xdr:rowOff>57166</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801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32999</xdr:rowOff>
    </xdr:from>
    <xdr:to>
      <xdr:col>24</xdr:col>
      <xdr:colOff>63500</xdr:colOff>
      <xdr:row>57</xdr:row>
      <xdr:rowOff>73113</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3797300" y="9805649"/>
          <a:ext cx="838200" cy="40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93580</xdr:rowOff>
    </xdr:from>
    <xdr:ext cx="534377"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8662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115153</xdr:rowOff>
    </xdr:from>
    <xdr:to>
      <xdr:col>24</xdr:col>
      <xdr:colOff>114300</xdr:colOff>
      <xdr:row>58</xdr:row>
      <xdr:rowOff>45303</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887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32999</xdr:rowOff>
    </xdr:from>
    <xdr:to>
      <xdr:col>19</xdr:col>
      <xdr:colOff>177800</xdr:colOff>
      <xdr:row>57</xdr:row>
      <xdr:rowOff>68999</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2908300" y="9805649"/>
          <a:ext cx="889000" cy="36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127552</xdr:rowOff>
    </xdr:from>
    <xdr:to>
      <xdr:col>20</xdr:col>
      <xdr:colOff>38100</xdr:colOff>
      <xdr:row>58</xdr:row>
      <xdr:rowOff>57702</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900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48829</xdr:rowOff>
    </xdr:from>
    <xdr:ext cx="534377"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530111" y="9992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68999</xdr:rowOff>
    </xdr:from>
    <xdr:to>
      <xdr:col>15</xdr:col>
      <xdr:colOff>50800</xdr:colOff>
      <xdr:row>57</xdr:row>
      <xdr:rowOff>88841</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9841649"/>
          <a:ext cx="889000" cy="19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153338</xdr:rowOff>
    </xdr:from>
    <xdr:to>
      <xdr:col>15</xdr:col>
      <xdr:colOff>101600</xdr:colOff>
      <xdr:row>58</xdr:row>
      <xdr:rowOff>83488</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925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74615</xdr:rowOff>
    </xdr:from>
    <xdr:ext cx="534377"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41111" y="10018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72080</xdr:rowOff>
    </xdr:from>
    <xdr:to>
      <xdr:col>10</xdr:col>
      <xdr:colOff>114300</xdr:colOff>
      <xdr:row>57</xdr:row>
      <xdr:rowOff>88841</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a:off x="1130300" y="9844730"/>
          <a:ext cx="889000" cy="16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155139</xdr:rowOff>
    </xdr:from>
    <xdr:to>
      <xdr:col>10</xdr:col>
      <xdr:colOff>165100</xdr:colOff>
      <xdr:row>58</xdr:row>
      <xdr:rowOff>85289</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927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76416</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52111" y="10020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102415</xdr:rowOff>
    </xdr:from>
    <xdr:to>
      <xdr:col>6</xdr:col>
      <xdr:colOff>38100</xdr:colOff>
      <xdr:row>58</xdr:row>
      <xdr:rowOff>32565</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875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23692</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63111" y="9967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22313</xdr:rowOff>
    </xdr:from>
    <xdr:to>
      <xdr:col>24</xdr:col>
      <xdr:colOff>114300</xdr:colOff>
      <xdr:row>57</xdr:row>
      <xdr:rowOff>123913</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794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45190</xdr:rowOff>
    </xdr:from>
    <xdr:ext cx="534377"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646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153649</xdr:rowOff>
    </xdr:from>
    <xdr:to>
      <xdr:col>20</xdr:col>
      <xdr:colOff>38100</xdr:colOff>
      <xdr:row>57</xdr:row>
      <xdr:rowOff>83799</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754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100326</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530111" y="9530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18199</xdr:rowOff>
    </xdr:from>
    <xdr:to>
      <xdr:col>15</xdr:col>
      <xdr:colOff>101600</xdr:colOff>
      <xdr:row>57</xdr:row>
      <xdr:rowOff>119799</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790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136326</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41111" y="9566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38041</xdr:rowOff>
    </xdr:from>
    <xdr:to>
      <xdr:col>10</xdr:col>
      <xdr:colOff>165100</xdr:colOff>
      <xdr:row>57</xdr:row>
      <xdr:rowOff>139641</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810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156168</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52111" y="9585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21280</xdr:rowOff>
    </xdr:from>
    <xdr:to>
      <xdr:col>6</xdr:col>
      <xdr:colOff>38100</xdr:colOff>
      <xdr:row>57</xdr:row>
      <xdr:rowOff>122880</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793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139407</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63111" y="9569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維持補修費グラフ枠">
          <a:extLst>
            <a:ext uri="{FF2B5EF4-FFF2-40B4-BE49-F238E27FC236}">
              <a16:creationId xmlns:a16="http://schemas.microsoft.com/office/drawing/2014/main" id="{00000000-0008-0000-0600-0000A4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23685</xdr:rowOff>
    </xdr:from>
    <xdr:to>
      <xdr:col>24</xdr:col>
      <xdr:colOff>62865</xdr:colOff>
      <xdr:row>78</xdr:row>
      <xdr:rowOff>425</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flipV="1">
          <a:off x="4633595" y="12196635"/>
          <a:ext cx="1270" cy="1176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4252</xdr:rowOff>
    </xdr:from>
    <xdr:ext cx="378565" cy="259045"/>
    <xdr:sp macro="" textlink="">
      <xdr:nvSpPr>
        <xdr:cNvPr id="166" name="維持補修費最小値テキスト">
          <a:extLst>
            <a:ext uri="{FF2B5EF4-FFF2-40B4-BE49-F238E27FC236}">
              <a16:creationId xmlns:a16="http://schemas.microsoft.com/office/drawing/2014/main" id="{00000000-0008-0000-0600-0000A6000000}"/>
            </a:ext>
          </a:extLst>
        </xdr:cNvPr>
        <xdr:cNvSpPr txBox="1"/>
      </xdr:nvSpPr>
      <xdr:spPr>
        <a:xfrm>
          <a:off x="4686300" y="133773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425</xdr:rowOff>
    </xdr:from>
    <xdr:to>
      <xdr:col>24</xdr:col>
      <xdr:colOff>152400</xdr:colOff>
      <xdr:row>78</xdr:row>
      <xdr:rowOff>425</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4546600" y="13373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141812</xdr:rowOff>
    </xdr:from>
    <xdr:ext cx="534377" cy="259045"/>
    <xdr:sp macro="" textlink="">
      <xdr:nvSpPr>
        <xdr:cNvPr id="168" name="維持補修費最大値テキスト">
          <a:extLst>
            <a:ext uri="{FF2B5EF4-FFF2-40B4-BE49-F238E27FC236}">
              <a16:creationId xmlns:a16="http://schemas.microsoft.com/office/drawing/2014/main" id="{00000000-0008-0000-0600-0000A8000000}"/>
            </a:ext>
          </a:extLst>
        </xdr:cNvPr>
        <xdr:cNvSpPr txBox="1"/>
      </xdr:nvSpPr>
      <xdr:spPr>
        <a:xfrm>
          <a:off x="4686300" y="11971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23685</xdr:rowOff>
    </xdr:from>
    <xdr:to>
      <xdr:col>24</xdr:col>
      <xdr:colOff>152400</xdr:colOff>
      <xdr:row>71</xdr:row>
      <xdr:rowOff>23685</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2196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121755</xdr:rowOff>
    </xdr:from>
    <xdr:to>
      <xdr:col>24</xdr:col>
      <xdr:colOff>63500</xdr:colOff>
      <xdr:row>75</xdr:row>
      <xdr:rowOff>144958</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3797300" y="12980505"/>
          <a:ext cx="838200" cy="23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17093</xdr:rowOff>
    </xdr:from>
    <xdr:ext cx="469744" cy="259045"/>
    <xdr:sp macro="" textlink="">
      <xdr:nvSpPr>
        <xdr:cNvPr id="171" name="維持補修費平均値テキスト">
          <a:extLst>
            <a:ext uri="{FF2B5EF4-FFF2-40B4-BE49-F238E27FC236}">
              <a16:creationId xmlns:a16="http://schemas.microsoft.com/office/drawing/2014/main" id="{00000000-0008-0000-0600-0000AB000000}"/>
            </a:ext>
          </a:extLst>
        </xdr:cNvPr>
        <xdr:cNvSpPr txBox="1"/>
      </xdr:nvSpPr>
      <xdr:spPr>
        <a:xfrm>
          <a:off x="4686300" y="130472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38666</xdr:rowOff>
    </xdr:from>
    <xdr:to>
      <xdr:col>24</xdr:col>
      <xdr:colOff>114300</xdr:colOff>
      <xdr:row>76</xdr:row>
      <xdr:rowOff>140266</xdr:rowOff>
    </xdr:to>
    <xdr:sp macro="" textlink="">
      <xdr:nvSpPr>
        <xdr:cNvPr id="172" name="フローチャート: 判断 171">
          <a:extLst>
            <a:ext uri="{FF2B5EF4-FFF2-40B4-BE49-F238E27FC236}">
              <a16:creationId xmlns:a16="http://schemas.microsoft.com/office/drawing/2014/main" id="{00000000-0008-0000-0600-0000AC000000}"/>
            </a:ext>
          </a:extLst>
        </xdr:cNvPr>
        <xdr:cNvSpPr/>
      </xdr:nvSpPr>
      <xdr:spPr>
        <a:xfrm>
          <a:off x="4584700" y="13068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121755</xdr:rowOff>
    </xdr:from>
    <xdr:to>
      <xdr:col>19</xdr:col>
      <xdr:colOff>177800</xdr:colOff>
      <xdr:row>75</xdr:row>
      <xdr:rowOff>145015</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2908300" y="12980505"/>
          <a:ext cx="889000" cy="23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95186</xdr:rowOff>
    </xdr:from>
    <xdr:to>
      <xdr:col>20</xdr:col>
      <xdr:colOff>38100</xdr:colOff>
      <xdr:row>77</xdr:row>
      <xdr:rowOff>25336</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3746500" y="13125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16463</xdr:rowOff>
    </xdr:from>
    <xdr:ext cx="469744" cy="259045"/>
    <xdr:sp macro="" textlink="">
      <xdr:nvSpPr>
        <xdr:cNvPr id="175" name="テキスト ボックス 174">
          <a:extLst>
            <a:ext uri="{FF2B5EF4-FFF2-40B4-BE49-F238E27FC236}">
              <a16:creationId xmlns:a16="http://schemas.microsoft.com/office/drawing/2014/main" id="{00000000-0008-0000-0600-0000AF000000}"/>
            </a:ext>
          </a:extLst>
        </xdr:cNvPr>
        <xdr:cNvSpPr txBox="1"/>
      </xdr:nvSpPr>
      <xdr:spPr>
        <a:xfrm>
          <a:off x="3562428" y="13218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139185</xdr:rowOff>
    </xdr:from>
    <xdr:to>
      <xdr:col>15</xdr:col>
      <xdr:colOff>50800</xdr:colOff>
      <xdr:row>75</xdr:row>
      <xdr:rowOff>145015</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2019300" y="12826485"/>
          <a:ext cx="889000" cy="177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84499</xdr:rowOff>
    </xdr:from>
    <xdr:to>
      <xdr:col>15</xdr:col>
      <xdr:colOff>101600</xdr:colOff>
      <xdr:row>77</xdr:row>
      <xdr:rowOff>14649</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2857500" y="13114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5776</xdr:rowOff>
    </xdr:from>
    <xdr:ext cx="469744"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2673428" y="13207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139185</xdr:rowOff>
    </xdr:from>
    <xdr:to>
      <xdr:col>10</xdr:col>
      <xdr:colOff>114300</xdr:colOff>
      <xdr:row>74</xdr:row>
      <xdr:rowOff>154616</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1130300" y="12826485"/>
          <a:ext cx="889000" cy="15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35237</xdr:rowOff>
    </xdr:from>
    <xdr:to>
      <xdr:col>10</xdr:col>
      <xdr:colOff>165100</xdr:colOff>
      <xdr:row>76</xdr:row>
      <xdr:rowOff>136837</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1968500" y="13065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127964</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1784428" y="13158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89585</xdr:rowOff>
    </xdr:from>
    <xdr:to>
      <xdr:col>6</xdr:col>
      <xdr:colOff>38100</xdr:colOff>
      <xdr:row>77</xdr:row>
      <xdr:rowOff>19735</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079500" y="13119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10862</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895428" y="13212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94158</xdr:rowOff>
    </xdr:from>
    <xdr:to>
      <xdr:col>24</xdr:col>
      <xdr:colOff>114300</xdr:colOff>
      <xdr:row>76</xdr:row>
      <xdr:rowOff>24309</xdr:rowOff>
    </xdr:to>
    <xdr:sp macro="" textlink="">
      <xdr:nvSpPr>
        <xdr:cNvPr id="189" name="楕円 188">
          <a:extLst>
            <a:ext uri="{FF2B5EF4-FFF2-40B4-BE49-F238E27FC236}">
              <a16:creationId xmlns:a16="http://schemas.microsoft.com/office/drawing/2014/main" id="{00000000-0008-0000-0600-0000BD000000}"/>
            </a:ext>
          </a:extLst>
        </xdr:cNvPr>
        <xdr:cNvSpPr/>
      </xdr:nvSpPr>
      <xdr:spPr>
        <a:xfrm>
          <a:off x="4584700" y="1295290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117035</xdr:rowOff>
    </xdr:from>
    <xdr:ext cx="469744" cy="259045"/>
    <xdr:sp macro="" textlink="">
      <xdr:nvSpPr>
        <xdr:cNvPr id="190" name="維持補修費該当値テキスト">
          <a:extLst>
            <a:ext uri="{FF2B5EF4-FFF2-40B4-BE49-F238E27FC236}">
              <a16:creationId xmlns:a16="http://schemas.microsoft.com/office/drawing/2014/main" id="{00000000-0008-0000-0600-0000BE000000}"/>
            </a:ext>
          </a:extLst>
        </xdr:cNvPr>
        <xdr:cNvSpPr txBox="1"/>
      </xdr:nvSpPr>
      <xdr:spPr>
        <a:xfrm>
          <a:off x="4686300" y="12804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70955</xdr:rowOff>
    </xdr:from>
    <xdr:to>
      <xdr:col>20</xdr:col>
      <xdr:colOff>38100</xdr:colOff>
      <xdr:row>76</xdr:row>
      <xdr:rowOff>1104</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3746500" y="1292970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17632</xdr:rowOff>
    </xdr:from>
    <xdr:ext cx="469744"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562428" y="12704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94215</xdr:rowOff>
    </xdr:from>
    <xdr:to>
      <xdr:col>15</xdr:col>
      <xdr:colOff>101600</xdr:colOff>
      <xdr:row>76</xdr:row>
      <xdr:rowOff>24364</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2857500" y="1295296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40892</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673428" y="12728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88385</xdr:rowOff>
    </xdr:from>
    <xdr:to>
      <xdr:col>10</xdr:col>
      <xdr:colOff>165100</xdr:colOff>
      <xdr:row>75</xdr:row>
      <xdr:rowOff>18535</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1968500" y="12775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73</xdr:row>
      <xdr:rowOff>35062</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752111" y="12550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103816</xdr:rowOff>
    </xdr:from>
    <xdr:to>
      <xdr:col>6</xdr:col>
      <xdr:colOff>38100</xdr:colOff>
      <xdr:row>75</xdr:row>
      <xdr:rowOff>33966</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079500" y="12791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73</xdr:row>
      <xdr:rowOff>50493</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895428" y="12566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a:extLst>
            <a:ext uri="{FF2B5EF4-FFF2-40B4-BE49-F238E27FC236}">
              <a16:creationId xmlns:a16="http://schemas.microsoft.com/office/drawing/2014/main" id="{00000000-0008-0000-0600-0000C7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a:extLst>
            <a:ext uri="{FF2B5EF4-FFF2-40B4-BE49-F238E27FC236}">
              <a16:creationId xmlns:a16="http://schemas.microsoft.com/office/drawing/2014/main" id="{00000000-0008-0000-0600-0000D0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2" name="扶助費グラフ枠">
          <a:extLst>
            <a:ext uri="{FF2B5EF4-FFF2-40B4-BE49-F238E27FC236}">
              <a16:creationId xmlns:a16="http://schemas.microsoft.com/office/drawing/2014/main" id="{00000000-0008-0000-0600-0000DE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17907</xdr:rowOff>
    </xdr:from>
    <xdr:to>
      <xdr:col>24</xdr:col>
      <xdr:colOff>62865</xdr:colOff>
      <xdr:row>99</xdr:row>
      <xdr:rowOff>82511</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flipV="1">
          <a:off x="4633595" y="15619857"/>
          <a:ext cx="1270" cy="14362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86338</xdr:rowOff>
    </xdr:from>
    <xdr:ext cx="534377" cy="259045"/>
    <xdr:sp macro="" textlink="">
      <xdr:nvSpPr>
        <xdr:cNvPr id="224" name="扶助費最小値テキスト">
          <a:extLst>
            <a:ext uri="{FF2B5EF4-FFF2-40B4-BE49-F238E27FC236}">
              <a16:creationId xmlns:a16="http://schemas.microsoft.com/office/drawing/2014/main" id="{00000000-0008-0000-0600-0000E0000000}"/>
            </a:ext>
          </a:extLst>
        </xdr:cNvPr>
        <xdr:cNvSpPr txBox="1"/>
      </xdr:nvSpPr>
      <xdr:spPr>
        <a:xfrm>
          <a:off x="4686300" y="17059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82511</xdr:rowOff>
    </xdr:from>
    <xdr:to>
      <xdr:col>24</xdr:col>
      <xdr:colOff>152400</xdr:colOff>
      <xdr:row>99</xdr:row>
      <xdr:rowOff>82511</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4546600" y="17056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136034</xdr:rowOff>
    </xdr:from>
    <xdr:ext cx="599010" cy="259045"/>
    <xdr:sp macro="" textlink="">
      <xdr:nvSpPr>
        <xdr:cNvPr id="226" name="扶助費最大値テキスト">
          <a:extLst>
            <a:ext uri="{FF2B5EF4-FFF2-40B4-BE49-F238E27FC236}">
              <a16:creationId xmlns:a16="http://schemas.microsoft.com/office/drawing/2014/main" id="{00000000-0008-0000-0600-0000E2000000}"/>
            </a:ext>
          </a:extLst>
        </xdr:cNvPr>
        <xdr:cNvSpPr txBox="1"/>
      </xdr:nvSpPr>
      <xdr:spPr>
        <a:xfrm>
          <a:off x="4686300" y="15395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17907</xdr:rowOff>
    </xdr:from>
    <xdr:to>
      <xdr:col>24</xdr:col>
      <xdr:colOff>152400</xdr:colOff>
      <xdr:row>91</xdr:row>
      <xdr:rowOff>17907</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546600" y="15619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105981</xdr:rowOff>
    </xdr:from>
    <xdr:to>
      <xdr:col>24</xdr:col>
      <xdr:colOff>63500</xdr:colOff>
      <xdr:row>97</xdr:row>
      <xdr:rowOff>141097</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3797300" y="16736631"/>
          <a:ext cx="838200" cy="35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9695</xdr:rowOff>
    </xdr:from>
    <xdr:ext cx="534377" cy="259045"/>
    <xdr:sp macro="" textlink="">
      <xdr:nvSpPr>
        <xdr:cNvPr id="229" name="扶助費平均値テキスト">
          <a:extLst>
            <a:ext uri="{FF2B5EF4-FFF2-40B4-BE49-F238E27FC236}">
              <a16:creationId xmlns:a16="http://schemas.microsoft.com/office/drawing/2014/main" id="{00000000-0008-0000-0600-0000E5000000}"/>
            </a:ext>
          </a:extLst>
        </xdr:cNvPr>
        <xdr:cNvSpPr txBox="1"/>
      </xdr:nvSpPr>
      <xdr:spPr>
        <a:xfrm>
          <a:off x="4686300" y="164688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158268</xdr:rowOff>
    </xdr:from>
    <xdr:to>
      <xdr:col>24</xdr:col>
      <xdr:colOff>114300</xdr:colOff>
      <xdr:row>97</xdr:row>
      <xdr:rowOff>88418</xdr:rowOff>
    </xdr:to>
    <xdr:sp macro="" textlink="">
      <xdr:nvSpPr>
        <xdr:cNvPr id="230" name="フローチャート: 判断 229">
          <a:extLst>
            <a:ext uri="{FF2B5EF4-FFF2-40B4-BE49-F238E27FC236}">
              <a16:creationId xmlns:a16="http://schemas.microsoft.com/office/drawing/2014/main" id="{00000000-0008-0000-0600-0000E6000000}"/>
            </a:ext>
          </a:extLst>
        </xdr:cNvPr>
        <xdr:cNvSpPr/>
      </xdr:nvSpPr>
      <xdr:spPr>
        <a:xfrm>
          <a:off x="4584700" y="16617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141097</xdr:rowOff>
    </xdr:from>
    <xdr:to>
      <xdr:col>19</xdr:col>
      <xdr:colOff>177800</xdr:colOff>
      <xdr:row>98</xdr:row>
      <xdr:rowOff>69342</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2908300" y="16771747"/>
          <a:ext cx="889000" cy="99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31483</xdr:rowOff>
    </xdr:from>
    <xdr:to>
      <xdr:col>20</xdr:col>
      <xdr:colOff>38100</xdr:colOff>
      <xdr:row>97</xdr:row>
      <xdr:rowOff>133083</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3746500" y="1666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149610</xdr:rowOff>
    </xdr:from>
    <xdr:ext cx="534377" cy="259045"/>
    <xdr:sp macro="" textlink="">
      <xdr:nvSpPr>
        <xdr:cNvPr id="233" name="テキスト ボックス 232">
          <a:extLst>
            <a:ext uri="{FF2B5EF4-FFF2-40B4-BE49-F238E27FC236}">
              <a16:creationId xmlns:a16="http://schemas.microsoft.com/office/drawing/2014/main" id="{00000000-0008-0000-0600-0000E9000000}"/>
            </a:ext>
          </a:extLst>
        </xdr:cNvPr>
        <xdr:cNvSpPr txBox="1"/>
      </xdr:nvSpPr>
      <xdr:spPr>
        <a:xfrm>
          <a:off x="3530111" y="16437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52070</xdr:rowOff>
    </xdr:from>
    <xdr:to>
      <xdr:col>15</xdr:col>
      <xdr:colOff>50800</xdr:colOff>
      <xdr:row>98</xdr:row>
      <xdr:rowOff>69342</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2019300" y="16854170"/>
          <a:ext cx="889000" cy="17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80975</xdr:rowOff>
    </xdr:from>
    <xdr:to>
      <xdr:col>15</xdr:col>
      <xdr:colOff>101600</xdr:colOff>
      <xdr:row>98</xdr:row>
      <xdr:rowOff>11125</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2857500" y="16711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27652</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2641111" y="16486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52070</xdr:rowOff>
    </xdr:from>
    <xdr:to>
      <xdr:col>10</xdr:col>
      <xdr:colOff>114300</xdr:colOff>
      <xdr:row>98</xdr:row>
      <xdr:rowOff>61113</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1130300" y="16854170"/>
          <a:ext cx="889000" cy="9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84252</xdr:rowOff>
    </xdr:from>
    <xdr:to>
      <xdr:col>10</xdr:col>
      <xdr:colOff>165100</xdr:colOff>
      <xdr:row>98</xdr:row>
      <xdr:rowOff>14402</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1968500" y="16714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30929</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1752111" y="16490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92951</xdr:rowOff>
    </xdr:from>
    <xdr:to>
      <xdr:col>6</xdr:col>
      <xdr:colOff>38100</xdr:colOff>
      <xdr:row>98</xdr:row>
      <xdr:rowOff>23101</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079500" y="16723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39628</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863111" y="16498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55181</xdr:rowOff>
    </xdr:from>
    <xdr:to>
      <xdr:col>24</xdr:col>
      <xdr:colOff>114300</xdr:colOff>
      <xdr:row>97</xdr:row>
      <xdr:rowOff>156781</xdr:rowOff>
    </xdr:to>
    <xdr:sp macro="" textlink="">
      <xdr:nvSpPr>
        <xdr:cNvPr id="247" name="楕円 246">
          <a:extLst>
            <a:ext uri="{FF2B5EF4-FFF2-40B4-BE49-F238E27FC236}">
              <a16:creationId xmlns:a16="http://schemas.microsoft.com/office/drawing/2014/main" id="{00000000-0008-0000-0600-0000F7000000}"/>
            </a:ext>
          </a:extLst>
        </xdr:cNvPr>
        <xdr:cNvSpPr/>
      </xdr:nvSpPr>
      <xdr:spPr>
        <a:xfrm>
          <a:off x="4584700" y="16685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33608</xdr:rowOff>
    </xdr:from>
    <xdr:ext cx="534377" cy="259045"/>
    <xdr:sp macro="" textlink="">
      <xdr:nvSpPr>
        <xdr:cNvPr id="248" name="扶助費該当値テキスト">
          <a:extLst>
            <a:ext uri="{FF2B5EF4-FFF2-40B4-BE49-F238E27FC236}">
              <a16:creationId xmlns:a16="http://schemas.microsoft.com/office/drawing/2014/main" id="{00000000-0008-0000-0600-0000F8000000}"/>
            </a:ext>
          </a:extLst>
        </xdr:cNvPr>
        <xdr:cNvSpPr txBox="1"/>
      </xdr:nvSpPr>
      <xdr:spPr>
        <a:xfrm>
          <a:off x="4686300" y="16664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90297</xdr:rowOff>
    </xdr:from>
    <xdr:to>
      <xdr:col>20</xdr:col>
      <xdr:colOff>38100</xdr:colOff>
      <xdr:row>98</xdr:row>
      <xdr:rowOff>20447</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3746500" y="16720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11574</xdr:rowOff>
    </xdr:from>
    <xdr:ext cx="534377"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530111" y="16813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18542</xdr:rowOff>
    </xdr:from>
    <xdr:to>
      <xdr:col>15</xdr:col>
      <xdr:colOff>101600</xdr:colOff>
      <xdr:row>98</xdr:row>
      <xdr:rowOff>120142</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2857500" y="16820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111269</xdr:rowOff>
    </xdr:from>
    <xdr:ext cx="534377"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641111" y="16913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1270</xdr:rowOff>
    </xdr:from>
    <xdr:to>
      <xdr:col>10</xdr:col>
      <xdr:colOff>165100</xdr:colOff>
      <xdr:row>98</xdr:row>
      <xdr:rowOff>102870</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1968500" y="1680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93997</xdr:rowOff>
    </xdr:from>
    <xdr:ext cx="534377"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1752111" y="16896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10313</xdr:rowOff>
    </xdr:from>
    <xdr:to>
      <xdr:col>6</xdr:col>
      <xdr:colOff>38100</xdr:colOff>
      <xdr:row>98</xdr:row>
      <xdr:rowOff>111913</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1079500" y="1681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103040</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863111" y="16905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7" name="正方形/長方形 256">
          <a:extLst>
            <a:ext uri="{FF2B5EF4-FFF2-40B4-BE49-F238E27FC236}">
              <a16:creationId xmlns:a16="http://schemas.microsoft.com/office/drawing/2014/main" id="{00000000-0008-0000-0600-000001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6" name="直線コネクタ 265">
          <a:extLst>
            <a:ext uri="{FF2B5EF4-FFF2-40B4-BE49-F238E27FC236}">
              <a16:creationId xmlns:a16="http://schemas.microsoft.com/office/drawing/2014/main" id="{00000000-0008-0000-0600-00000A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7" name="補助費等グラフ枠">
          <a:extLst>
            <a:ext uri="{FF2B5EF4-FFF2-40B4-BE49-F238E27FC236}">
              <a16:creationId xmlns:a16="http://schemas.microsoft.com/office/drawing/2014/main" id="{00000000-0008-0000-0600-000015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67751</xdr:rowOff>
    </xdr:from>
    <xdr:to>
      <xdr:col>54</xdr:col>
      <xdr:colOff>189865</xdr:colOff>
      <xdr:row>35</xdr:row>
      <xdr:rowOff>70471</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flipV="1">
          <a:off x="10475595" y="5211251"/>
          <a:ext cx="1270" cy="859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74298</xdr:rowOff>
    </xdr:from>
    <xdr:ext cx="599010" cy="259045"/>
    <xdr:sp macro="" textlink="">
      <xdr:nvSpPr>
        <xdr:cNvPr id="279" name="補助費等最小値テキスト">
          <a:extLst>
            <a:ext uri="{FF2B5EF4-FFF2-40B4-BE49-F238E27FC236}">
              <a16:creationId xmlns:a16="http://schemas.microsoft.com/office/drawing/2014/main" id="{00000000-0008-0000-0600-000017010000}"/>
            </a:ext>
          </a:extLst>
        </xdr:cNvPr>
        <xdr:cNvSpPr txBox="1"/>
      </xdr:nvSpPr>
      <xdr:spPr>
        <a:xfrm>
          <a:off x="10528300" y="6075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127,642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70471</xdr:rowOff>
    </xdr:from>
    <xdr:to>
      <xdr:col>55</xdr:col>
      <xdr:colOff>88900</xdr:colOff>
      <xdr:row>35</xdr:row>
      <xdr:rowOff>70471</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10388600" y="60712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14428</xdr:rowOff>
    </xdr:from>
    <xdr:ext cx="599010" cy="259045"/>
    <xdr:sp macro="" textlink="">
      <xdr:nvSpPr>
        <xdr:cNvPr id="281" name="補助費等最大値テキスト">
          <a:extLst>
            <a:ext uri="{FF2B5EF4-FFF2-40B4-BE49-F238E27FC236}">
              <a16:creationId xmlns:a16="http://schemas.microsoft.com/office/drawing/2014/main" id="{00000000-0008-0000-0600-000019010000}"/>
            </a:ext>
          </a:extLst>
        </xdr:cNvPr>
        <xdr:cNvSpPr txBox="1"/>
      </xdr:nvSpPr>
      <xdr:spPr>
        <a:xfrm>
          <a:off x="10528300" y="49864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67751</xdr:rowOff>
    </xdr:from>
    <xdr:to>
      <xdr:col>55</xdr:col>
      <xdr:colOff>88900</xdr:colOff>
      <xdr:row>30</xdr:row>
      <xdr:rowOff>67751</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10388600" y="5211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149727</xdr:rowOff>
    </xdr:from>
    <xdr:to>
      <xdr:col>55</xdr:col>
      <xdr:colOff>0</xdr:colOff>
      <xdr:row>36</xdr:row>
      <xdr:rowOff>140578</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flipV="1">
          <a:off x="9639300" y="5807577"/>
          <a:ext cx="838200" cy="505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10556</xdr:rowOff>
    </xdr:from>
    <xdr:ext cx="599010" cy="259045"/>
    <xdr:sp macro="" textlink="">
      <xdr:nvSpPr>
        <xdr:cNvPr id="284" name="補助費等平均値テキスト">
          <a:extLst>
            <a:ext uri="{FF2B5EF4-FFF2-40B4-BE49-F238E27FC236}">
              <a16:creationId xmlns:a16="http://schemas.microsoft.com/office/drawing/2014/main" id="{00000000-0008-0000-0600-00001C010000}"/>
            </a:ext>
          </a:extLst>
        </xdr:cNvPr>
        <xdr:cNvSpPr txBox="1"/>
      </xdr:nvSpPr>
      <xdr:spPr>
        <a:xfrm>
          <a:off x="10528300" y="58398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32129</xdr:rowOff>
    </xdr:from>
    <xdr:to>
      <xdr:col>55</xdr:col>
      <xdr:colOff>50800</xdr:colOff>
      <xdr:row>34</xdr:row>
      <xdr:rowOff>133729</xdr:rowOff>
    </xdr:to>
    <xdr:sp macro="" textlink="">
      <xdr:nvSpPr>
        <xdr:cNvPr id="285" name="フローチャート: 判断 284">
          <a:extLst>
            <a:ext uri="{FF2B5EF4-FFF2-40B4-BE49-F238E27FC236}">
              <a16:creationId xmlns:a16="http://schemas.microsoft.com/office/drawing/2014/main" id="{00000000-0008-0000-0600-00001D010000}"/>
            </a:ext>
          </a:extLst>
        </xdr:cNvPr>
        <xdr:cNvSpPr/>
      </xdr:nvSpPr>
      <xdr:spPr>
        <a:xfrm>
          <a:off x="10426700" y="5861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137775</xdr:rowOff>
    </xdr:from>
    <xdr:to>
      <xdr:col>50</xdr:col>
      <xdr:colOff>114300</xdr:colOff>
      <xdr:row>36</xdr:row>
      <xdr:rowOff>140578</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8750300" y="6309975"/>
          <a:ext cx="889000" cy="2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34644</xdr:rowOff>
    </xdr:from>
    <xdr:to>
      <xdr:col>50</xdr:col>
      <xdr:colOff>165100</xdr:colOff>
      <xdr:row>37</xdr:row>
      <xdr:rowOff>136244</xdr:rowOff>
    </xdr:to>
    <xdr:sp macro="" textlink="">
      <xdr:nvSpPr>
        <xdr:cNvPr id="287" name="フローチャート: 判断 286">
          <a:extLst>
            <a:ext uri="{FF2B5EF4-FFF2-40B4-BE49-F238E27FC236}">
              <a16:creationId xmlns:a16="http://schemas.microsoft.com/office/drawing/2014/main" id="{00000000-0008-0000-0600-00001F010000}"/>
            </a:ext>
          </a:extLst>
        </xdr:cNvPr>
        <xdr:cNvSpPr/>
      </xdr:nvSpPr>
      <xdr:spPr>
        <a:xfrm>
          <a:off x="9588500" y="6378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127371</xdr:rowOff>
    </xdr:from>
    <xdr:ext cx="534377"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9372111" y="6471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107605</xdr:rowOff>
    </xdr:from>
    <xdr:to>
      <xdr:col>45</xdr:col>
      <xdr:colOff>177800</xdr:colOff>
      <xdr:row>36</xdr:row>
      <xdr:rowOff>137775</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7861300" y="6279805"/>
          <a:ext cx="889000" cy="30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53494</xdr:rowOff>
    </xdr:from>
    <xdr:to>
      <xdr:col>46</xdr:col>
      <xdr:colOff>38100</xdr:colOff>
      <xdr:row>37</xdr:row>
      <xdr:rowOff>155094</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8699500" y="6397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146221</xdr:rowOff>
    </xdr:from>
    <xdr:ext cx="534377"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8483111" y="6489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75980</xdr:rowOff>
    </xdr:from>
    <xdr:to>
      <xdr:col>41</xdr:col>
      <xdr:colOff>50800</xdr:colOff>
      <xdr:row>36</xdr:row>
      <xdr:rowOff>107605</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6972300" y="6248180"/>
          <a:ext cx="889000" cy="31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59662</xdr:rowOff>
    </xdr:from>
    <xdr:to>
      <xdr:col>41</xdr:col>
      <xdr:colOff>101600</xdr:colOff>
      <xdr:row>37</xdr:row>
      <xdr:rowOff>161262</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7810500" y="6403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152389</xdr:rowOff>
    </xdr:from>
    <xdr:ext cx="534377"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7594111" y="6496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60759</xdr:rowOff>
    </xdr:from>
    <xdr:to>
      <xdr:col>36</xdr:col>
      <xdr:colOff>165100</xdr:colOff>
      <xdr:row>37</xdr:row>
      <xdr:rowOff>162359</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6921500" y="6404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153486</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6705111" y="6497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98927</xdr:rowOff>
    </xdr:from>
    <xdr:to>
      <xdr:col>55</xdr:col>
      <xdr:colOff>50800</xdr:colOff>
      <xdr:row>34</xdr:row>
      <xdr:rowOff>29077</xdr:rowOff>
    </xdr:to>
    <xdr:sp macro="" textlink="">
      <xdr:nvSpPr>
        <xdr:cNvPr id="302" name="楕円 301">
          <a:extLst>
            <a:ext uri="{FF2B5EF4-FFF2-40B4-BE49-F238E27FC236}">
              <a16:creationId xmlns:a16="http://schemas.microsoft.com/office/drawing/2014/main" id="{00000000-0008-0000-0600-00002E010000}"/>
            </a:ext>
          </a:extLst>
        </xdr:cNvPr>
        <xdr:cNvSpPr/>
      </xdr:nvSpPr>
      <xdr:spPr>
        <a:xfrm>
          <a:off x="10426700" y="5756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121804</xdr:rowOff>
    </xdr:from>
    <xdr:ext cx="599010" cy="259045"/>
    <xdr:sp macro="" textlink="">
      <xdr:nvSpPr>
        <xdr:cNvPr id="303" name="補助費等該当値テキスト">
          <a:extLst>
            <a:ext uri="{FF2B5EF4-FFF2-40B4-BE49-F238E27FC236}">
              <a16:creationId xmlns:a16="http://schemas.microsoft.com/office/drawing/2014/main" id="{00000000-0008-0000-0600-00002F010000}"/>
            </a:ext>
          </a:extLst>
        </xdr:cNvPr>
        <xdr:cNvSpPr txBox="1"/>
      </xdr:nvSpPr>
      <xdr:spPr>
        <a:xfrm>
          <a:off x="10528300" y="56082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89778</xdr:rowOff>
    </xdr:from>
    <xdr:to>
      <xdr:col>50</xdr:col>
      <xdr:colOff>165100</xdr:colOff>
      <xdr:row>37</xdr:row>
      <xdr:rowOff>19928</xdr:rowOff>
    </xdr:to>
    <xdr:sp macro="" textlink="">
      <xdr:nvSpPr>
        <xdr:cNvPr id="304" name="楕円 303">
          <a:extLst>
            <a:ext uri="{FF2B5EF4-FFF2-40B4-BE49-F238E27FC236}">
              <a16:creationId xmlns:a16="http://schemas.microsoft.com/office/drawing/2014/main" id="{00000000-0008-0000-0600-000030010000}"/>
            </a:ext>
          </a:extLst>
        </xdr:cNvPr>
        <xdr:cNvSpPr/>
      </xdr:nvSpPr>
      <xdr:spPr>
        <a:xfrm>
          <a:off x="9588500" y="6261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36455</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372111" y="6037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86975</xdr:rowOff>
    </xdr:from>
    <xdr:to>
      <xdr:col>46</xdr:col>
      <xdr:colOff>38100</xdr:colOff>
      <xdr:row>37</xdr:row>
      <xdr:rowOff>17125</xdr:rowOff>
    </xdr:to>
    <xdr:sp macro="" textlink="">
      <xdr:nvSpPr>
        <xdr:cNvPr id="306" name="楕円 305">
          <a:extLst>
            <a:ext uri="{FF2B5EF4-FFF2-40B4-BE49-F238E27FC236}">
              <a16:creationId xmlns:a16="http://schemas.microsoft.com/office/drawing/2014/main" id="{00000000-0008-0000-0600-000032010000}"/>
            </a:ext>
          </a:extLst>
        </xdr:cNvPr>
        <xdr:cNvSpPr/>
      </xdr:nvSpPr>
      <xdr:spPr>
        <a:xfrm>
          <a:off x="8699500" y="6259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33652</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483111" y="6034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56805</xdr:rowOff>
    </xdr:from>
    <xdr:to>
      <xdr:col>41</xdr:col>
      <xdr:colOff>101600</xdr:colOff>
      <xdr:row>36</xdr:row>
      <xdr:rowOff>158405</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7810500" y="6229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3482</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594111" y="6004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25180</xdr:rowOff>
    </xdr:from>
    <xdr:to>
      <xdr:col>36</xdr:col>
      <xdr:colOff>165100</xdr:colOff>
      <xdr:row>36</xdr:row>
      <xdr:rowOff>126780</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6921500" y="619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143307</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05111" y="5972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2" name="正方形/長方形 311">
          <a:extLst>
            <a:ext uri="{FF2B5EF4-FFF2-40B4-BE49-F238E27FC236}">
              <a16:creationId xmlns:a16="http://schemas.microsoft.com/office/drawing/2014/main" id="{00000000-0008-0000-0600-000038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3" name="正方形/長方形 312">
          <a:extLst>
            <a:ext uri="{FF2B5EF4-FFF2-40B4-BE49-F238E27FC236}">
              <a16:creationId xmlns:a16="http://schemas.microsoft.com/office/drawing/2014/main" id="{00000000-0008-0000-0600-000039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4" name="正方形/長方形 313">
          <a:extLst>
            <a:ext uri="{FF2B5EF4-FFF2-40B4-BE49-F238E27FC236}">
              <a16:creationId xmlns:a16="http://schemas.microsoft.com/office/drawing/2014/main" id="{00000000-0008-0000-0600-00003A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1" name="直線コネクタ 320">
          <a:extLst>
            <a:ext uri="{FF2B5EF4-FFF2-40B4-BE49-F238E27FC236}">
              <a16:creationId xmlns:a16="http://schemas.microsoft.com/office/drawing/2014/main" id="{00000000-0008-0000-0600-000041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2" name="直線コネクタ 321">
          <a:extLst>
            <a:ext uri="{FF2B5EF4-FFF2-40B4-BE49-F238E27FC236}">
              <a16:creationId xmlns:a16="http://schemas.microsoft.com/office/drawing/2014/main" id="{00000000-0008-0000-0600-000042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普通建設事業費グラフ枠">
          <a:extLst>
            <a:ext uri="{FF2B5EF4-FFF2-40B4-BE49-F238E27FC236}">
              <a16:creationId xmlns:a16="http://schemas.microsoft.com/office/drawing/2014/main" id="{00000000-0008-0000-0600-000050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135341</xdr:rowOff>
    </xdr:from>
    <xdr:to>
      <xdr:col>54</xdr:col>
      <xdr:colOff>189865</xdr:colOff>
      <xdr:row>59</xdr:row>
      <xdr:rowOff>22673</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flipV="1">
          <a:off x="10475595" y="8707841"/>
          <a:ext cx="1270" cy="14303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26500</xdr:rowOff>
    </xdr:from>
    <xdr:ext cx="534377" cy="259045"/>
    <xdr:sp macro="" textlink="">
      <xdr:nvSpPr>
        <xdr:cNvPr id="338" name="普通建設事業費最小値テキスト">
          <a:extLst>
            <a:ext uri="{FF2B5EF4-FFF2-40B4-BE49-F238E27FC236}">
              <a16:creationId xmlns:a16="http://schemas.microsoft.com/office/drawing/2014/main" id="{00000000-0008-0000-0600-000052010000}"/>
            </a:ext>
          </a:extLst>
        </xdr:cNvPr>
        <xdr:cNvSpPr txBox="1"/>
      </xdr:nvSpPr>
      <xdr:spPr>
        <a:xfrm>
          <a:off x="10528300" y="10142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22673</xdr:rowOff>
    </xdr:from>
    <xdr:to>
      <xdr:col>55</xdr:col>
      <xdr:colOff>88900</xdr:colOff>
      <xdr:row>59</xdr:row>
      <xdr:rowOff>22673</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10388600" y="101382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82018</xdr:rowOff>
    </xdr:from>
    <xdr:ext cx="599010" cy="259045"/>
    <xdr:sp macro="" textlink="">
      <xdr:nvSpPr>
        <xdr:cNvPr id="340" name="普通建設事業費最大値テキスト">
          <a:extLst>
            <a:ext uri="{FF2B5EF4-FFF2-40B4-BE49-F238E27FC236}">
              <a16:creationId xmlns:a16="http://schemas.microsoft.com/office/drawing/2014/main" id="{00000000-0008-0000-0600-000054010000}"/>
            </a:ext>
          </a:extLst>
        </xdr:cNvPr>
        <xdr:cNvSpPr txBox="1"/>
      </xdr:nvSpPr>
      <xdr:spPr>
        <a:xfrm>
          <a:off x="10528300" y="8483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461,335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135341</xdr:rowOff>
    </xdr:from>
    <xdr:to>
      <xdr:col>55</xdr:col>
      <xdr:colOff>88900</xdr:colOff>
      <xdr:row>50</xdr:row>
      <xdr:rowOff>135341</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87078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47022</xdr:rowOff>
    </xdr:from>
    <xdr:to>
      <xdr:col>55</xdr:col>
      <xdr:colOff>0</xdr:colOff>
      <xdr:row>58</xdr:row>
      <xdr:rowOff>115779</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9639300" y="9991122"/>
          <a:ext cx="838200" cy="68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34014</xdr:rowOff>
    </xdr:from>
    <xdr:ext cx="534377" cy="259045"/>
    <xdr:sp macro="" textlink="">
      <xdr:nvSpPr>
        <xdr:cNvPr id="343" name="普通建設事業費平均値テキスト">
          <a:extLst>
            <a:ext uri="{FF2B5EF4-FFF2-40B4-BE49-F238E27FC236}">
              <a16:creationId xmlns:a16="http://schemas.microsoft.com/office/drawing/2014/main" id="{00000000-0008-0000-0600-000057010000}"/>
            </a:ext>
          </a:extLst>
        </xdr:cNvPr>
        <xdr:cNvSpPr txBox="1"/>
      </xdr:nvSpPr>
      <xdr:spPr>
        <a:xfrm>
          <a:off x="10528300" y="98066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11137</xdr:rowOff>
    </xdr:from>
    <xdr:to>
      <xdr:col>55</xdr:col>
      <xdr:colOff>50800</xdr:colOff>
      <xdr:row>58</xdr:row>
      <xdr:rowOff>112737</xdr:rowOff>
    </xdr:to>
    <xdr:sp macro="" textlink="">
      <xdr:nvSpPr>
        <xdr:cNvPr id="344" name="フローチャート: 判断 343">
          <a:extLst>
            <a:ext uri="{FF2B5EF4-FFF2-40B4-BE49-F238E27FC236}">
              <a16:creationId xmlns:a16="http://schemas.microsoft.com/office/drawing/2014/main" id="{00000000-0008-0000-0600-000058010000}"/>
            </a:ext>
          </a:extLst>
        </xdr:cNvPr>
        <xdr:cNvSpPr/>
      </xdr:nvSpPr>
      <xdr:spPr>
        <a:xfrm>
          <a:off x="10426700" y="9955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53329</xdr:rowOff>
    </xdr:from>
    <xdr:to>
      <xdr:col>50</xdr:col>
      <xdr:colOff>114300</xdr:colOff>
      <xdr:row>58</xdr:row>
      <xdr:rowOff>47022</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8750300" y="9825979"/>
          <a:ext cx="889000" cy="165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15804</xdr:rowOff>
    </xdr:from>
    <xdr:to>
      <xdr:col>50</xdr:col>
      <xdr:colOff>165100</xdr:colOff>
      <xdr:row>58</xdr:row>
      <xdr:rowOff>117404</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9588500" y="9959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108531</xdr:rowOff>
    </xdr:from>
    <xdr:ext cx="534377"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9372111" y="10052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53329</xdr:rowOff>
    </xdr:from>
    <xdr:to>
      <xdr:col>45</xdr:col>
      <xdr:colOff>177800</xdr:colOff>
      <xdr:row>58</xdr:row>
      <xdr:rowOff>64566</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7861300" y="9825979"/>
          <a:ext cx="889000" cy="182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40946</xdr:rowOff>
    </xdr:from>
    <xdr:to>
      <xdr:col>46</xdr:col>
      <xdr:colOff>38100</xdr:colOff>
      <xdr:row>58</xdr:row>
      <xdr:rowOff>142546</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8699500" y="9985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133673</xdr:rowOff>
    </xdr:from>
    <xdr:ext cx="534377"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8483111" y="10077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131278</xdr:rowOff>
    </xdr:from>
    <xdr:to>
      <xdr:col>41</xdr:col>
      <xdr:colOff>50800</xdr:colOff>
      <xdr:row>58</xdr:row>
      <xdr:rowOff>64566</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6972300" y="9903928"/>
          <a:ext cx="889000" cy="104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42821</xdr:rowOff>
    </xdr:from>
    <xdr:to>
      <xdr:col>41</xdr:col>
      <xdr:colOff>101600</xdr:colOff>
      <xdr:row>58</xdr:row>
      <xdr:rowOff>144421</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7810500" y="998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135548</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7594111" y="10079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32420</xdr:rowOff>
    </xdr:from>
    <xdr:to>
      <xdr:col>36</xdr:col>
      <xdr:colOff>165100</xdr:colOff>
      <xdr:row>58</xdr:row>
      <xdr:rowOff>134020</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6921500" y="9976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125147</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6705111" y="10069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64979</xdr:rowOff>
    </xdr:from>
    <xdr:to>
      <xdr:col>55</xdr:col>
      <xdr:colOff>50800</xdr:colOff>
      <xdr:row>58</xdr:row>
      <xdr:rowOff>166579</xdr:rowOff>
    </xdr:to>
    <xdr:sp macro="" textlink="">
      <xdr:nvSpPr>
        <xdr:cNvPr id="361" name="楕円 360">
          <a:extLst>
            <a:ext uri="{FF2B5EF4-FFF2-40B4-BE49-F238E27FC236}">
              <a16:creationId xmlns:a16="http://schemas.microsoft.com/office/drawing/2014/main" id="{00000000-0008-0000-0600-000069010000}"/>
            </a:ext>
          </a:extLst>
        </xdr:cNvPr>
        <xdr:cNvSpPr/>
      </xdr:nvSpPr>
      <xdr:spPr>
        <a:xfrm>
          <a:off x="10426700" y="10009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161014</xdr:rowOff>
    </xdr:from>
    <xdr:ext cx="534377" cy="259045"/>
    <xdr:sp macro="" textlink="">
      <xdr:nvSpPr>
        <xdr:cNvPr id="362" name="普通建設事業費該当値テキスト">
          <a:extLst>
            <a:ext uri="{FF2B5EF4-FFF2-40B4-BE49-F238E27FC236}">
              <a16:creationId xmlns:a16="http://schemas.microsoft.com/office/drawing/2014/main" id="{00000000-0008-0000-0600-00006A010000}"/>
            </a:ext>
          </a:extLst>
        </xdr:cNvPr>
        <xdr:cNvSpPr txBox="1"/>
      </xdr:nvSpPr>
      <xdr:spPr>
        <a:xfrm>
          <a:off x="10528300" y="9933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167672</xdr:rowOff>
    </xdr:from>
    <xdr:to>
      <xdr:col>50</xdr:col>
      <xdr:colOff>165100</xdr:colOff>
      <xdr:row>58</xdr:row>
      <xdr:rowOff>97822</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9588500" y="9940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114349</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372111" y="9715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2529</xdr:rowOff>
    </xdr:from>
    <xdr:to>
      <xdr:col>46</xdr:col>
      <xdr:colOff>38100</xdr:colOff>
      <xdr:row>57</xdr:row>
      <xdr:rowOff>104129</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8699500" y="9775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120656</xdr:rowOff>
    </xdr:from>
    <xdr:ext cx="59901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450795" y="9550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13766</xdr:rowOff>
    </xdr:from>
    <xdr:to>
      <xdr:col>41</xdr:col>
      <xdr:colOff>101600</xdr:colOff>
      <xdr:row>58</xdr:row>
      <xdr:rowOff>115366</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7810500" y="9957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131893</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594111" y="9733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80478</xdr:rowOff>
    </xdr:from>
    <xdr:to>
      <xdr:col>36</xdr:col>
      <xdr:colOff>165100</xdr:colOff>
      <xdr:row>58</xdr:row>
      <xdr:rowOff>10628</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6921500" y="9853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27155</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705111" y="9628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a:extLst>
            <a:ext uri="{FF2B5EF4-FFF2-40B4-BE49-F238E27FC236}">
              <a16:creationId xmlns:a16="http://schemas.microsoft.com/office/drawing/2014/main" id="{00000000-0008-0000-0600-000073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a:extLst>
            <a:ext uri="{FF2B5EF4-FFF2-40B4-BE49-F238E27FC236}">
              <a16:creationId xmlns:a16="http://schemas.microsoft.com/office/drawing/2014/main" id="{00000000-0008-0000-0600-00007C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1" name="普通建設事業費 （ うち新規整備　）グラフ枠">
          <a:extLst>
            <a:ext uri="{FF2B5EF4-FFF2-40B4-BE49-F238E27FC236}">
              <a16:creationId xmlns:a16="http://schemas.microsoft.com/office/drawing/2014/main" id="{00000000-0008-0000-0600-000087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29222</xdr:rowOff>
    </xdr:from>
    <xdr:to>
      <xdr:col>54</xdr:col>
      <xdr:colOff>189865</xdr:colOff>
      <xdr:row>78</xdr:row>
      <xdr:rowOff>139700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flipV="1">
          <a:off x="10475595" y="12030722"/>
          <a:ext cx="1270" cy="14820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3" name="普通建設事業費 （ うち新規整備　）最小値テキスト">
          <a:extLst>
            <a:ext uri="{FF2B5EF4-FFF2-40B4-BE49-F238E27FC236}">
              <a16:creationId xmlns:a16="http://schemas.microsoft.com/office/drawing/2014/main" id="{00000000-0008-0000-0600-000089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147349</xdr:rowOff>
    </xdr:from>
    <xdr:ext cx="599010" cy="259045"/>
    <xdr:sp macro="" textlink="">
      <xdr:nvSpPr>
        <xdr:cNvPr id="395" name="普通建設事業費 （ うち新規整備　）最大値テキスト">
          <a:extLst>
            <a:ext uri="{FF2B5EF4-FFF2-40B4-BE49-F238E27FC236}">
              <a16:creationId xmlns:a16="http://schemas.microsoft.com/office/drawing/2014/main" id="{00000000-0008-0000-0600-00008B010000}"/>
            </a:ext>
          </a:extLst>
        </xdr:cNvPr>
        <xdr:cNvSpPr txBox="1"/>
      </xdr:nvSpPr>
      <xdr:spPr>
        <a:xfrm>
          <a:off x="10528300" y="11805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29222</xdr:rowOff>
    </xdr:from>
    <xdr:to>
      <xdr:col>55</xdr:col>
      <xdr:colOff>88900</xdr:colOff>
      <xdr:row>70</xdr:row>
      <xdr:rowOff>29222</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2030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88722</xdr:rowOff>
    </xdr:from>
    <xdr:to>
      <xdr:col>55</xdr:col>
      <xdr:colOff>0</xdr:colOff>
      <xdr:row>78</xdr:row>
      <xdr:rowOff>100746</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9639300" y="13461822"/>
          <a:ext cx="838200" cy="12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26990</xdr:rowOff>
    </xdr:from>
    <xdr:ext cx="534377" cy="259045"/>
    <xdr:sp macro="" textlink="">
      <xdr:nvSpPr>
        <xdr:cNvPr id="398" name="普通建設事業費 （ うち新規整備　）平均値テキスト">
          <a:extLst>
            <a:ext uri="{FF2B5EF4-FFF2-40B4-BE49-F238E27FC236}">
              <a16:creationId xmlns:a16="http://schemas.microsoft.com/office/drawing/2014/main" id="{00000000-0008-0000-0600-00008E010000}"/>
            </a:ext>
          </a:extLst>
        </xdr:cNvPr>
        <xdr:cNvSpPr txBox="1"/>
      </xdr:nvSpPr>
      <xdr:spPr>
        <a:xfrm>
          <a:off x="10528300" y="132286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4113</xdr:rowOff>
    </xdr:from>
    <xdr:to>
      <xdr:col>55</xdr:col>
      <xdr:colOff>50800</xdr:colOff>
      <xdr:row>78</xdr:row>
      <xdr:rowOff>105713</xdr:rowOff>
    </xdr:to>
    <xdr:sp macro="" textlink="">
      <xdr:nvSpPr>
        <xdr:cNvPr id="399" name="フローチャート: 判断 398">
          <a:extLst>
            <a:ext uri="{FF2B5EF4-FFF2-40B4-BE49-F238E27FC236}">
              <a16:creationId xmlns:a16="http://schemas.microsoft.com/office/drawing/2014/main" id="{00000000-0008-0000-0600-00008F010000}"/>
            </a:ext>
          </a:extLst>
        </xdr:cNvPr>
        <xdr:cNvSpPr/>
      </xdr:nvSpPr>
      <xdr:spPr>
        <a:xfrm>
          <a:off x="10426700" y="13377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34813</xdr:rowOff>
    </xdr:from>
    <xdr:to>
      <xdr:col>50</xdr:col>
      <xdr:colOff>114300</xdr:colOff>
      <xdr:row>78</xdr:row>
      <xdr:rowOff>100746</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8750300" y="13407913"/>
          <a:ext cx="889000" cy="65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9342</xdr:rowOff>
    </xdr:from>
    <xdr:to>
      <xdr:col>50</xdr:col>
      <xdr:colOff>165100</xdr:colOff>
      <xdr:row>78</xdr:row>
      <xdr:rowOff>110942</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9588500" y="13382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127469</xdr:rowOff>
    </xdr:from>
    <xdr:ext cx="534377"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9372111" y="13157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27781</xdr:rowOff>
    </xdr:from>
    <xdr:to>
      <xdr:col>45</xdr:col>
      <xdr:colOff>177800</xdr:colOff>
      <xdr:row>78</xdr:row>
      <xdr:rowOff>34813</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7861300" y="13400881"/>
          <a:ext cx="889000" cy="7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24174</xdr:rowOff>
    </xdr:from>
    <xdr:to>
      <xdr:col>46</xdr:col>
      <xdr:colOff>38100</xdr:colOff>
      <xdr:row>78</xdr:row>
      <xdr:rowOff>125774</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8699500" y="13397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116901</xdr:rowOff>
    </xdr:from>
    <xdr:ext cx="534377"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8483111" y="13490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27781</xdr:rowOff>
    </xdr:from>
    <xdr:to>
      <xdr:col>41</xdr:col>
      <xdr:colOff>50800</xdr:colOff>
      <xdr:row>78</xdr:row>
      <xdr:rowOff>40652</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6972300" y="13400881"/>
          <a:ext cx="889000" cy="12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15304</xdr:rowOff>
    </xdr:from>
    <xdr:to>
      <xdr:col>41</xdr:col>
      <xdr:colOff>101600</xdr:colOff>
      <xdr:row>78</xdr:row>
      <xdr:rowOff>116904</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7810500" y="1338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108031</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7594111" y="13481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170689</xdr:rowOff>
    </xdr:from>
    <xdr:to>
      <xdr:col>36</xdr:col>
      <xdr:colOff>165100</xdr:colOff>
      <xdr:row>78</xdr:row>
      <xdr:rowOff>100839</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6921500" y="13372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91966</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6705111" y="13465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37922</xdr:rowOff>
    </xdr:from>
    <xdr:to>
      <xdr:col>55</xdr:col>
      <xdr:colOff>50800</xdr:colOff>
      <xdr:row>78</xdr:row>
      <xdr:rowOff>139522</xdr:rowOff>
    </xdr:to>
    <xdr:sp macro="" textlink="">
      <xdr:nvSpPr>
        <xdr:cNvPr id="416" name="楕円 415">
          <a:extLst>
            <a:ext uri="{FF2B5EF4-FFF2-40B4-BE49-F238E27FC236}">
              <a16:creationId xmlns:a16="http://schemas.microsoft.com/office/drawing/2014/main" id="{00000000-0008-0000-0600-0000A0010000}"/>
            </a:ext>
          </a:extLst>
        </xdr:cNvPr>
        <xdr:cNvSpPr/>
      </xdr:nvSpPr>
      <xdr:spPr>
        <a:xfrm>
          <a:off x="10426700" y="13411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153989</xdr:rowOff>
    </xdr:from>
    <xdr:ext cx="534377" cy="259045"/>
    <xdr:sp macro="" textlink="">
      <xdr:nvSpPr>
        <xdr:cNvPr id="417" name="普通建設事業費 （ うち新規整備　）該当値テキスト">
          <a:extLst>
            <a:ext uri="{FF2B5EF4-FFF2-40B4-BE49-F238E27FC236}">
              <a16:creationId xmlns:a16="http://schemas.microsoft.com/office/drawing/2014/main" id="{00000000-0008-0000-0600-0000A1010000}"/>
            </a:ext>
          </a:extLst>
        </xdr:cNvPr>
        <xdr:cNvSpPr txBox="1"/>
      </xdr:nvSpPr>
      <xdr:spPr>
        <a:xfrm>
          <a:off x="10528300" y="13355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49946</xdr:rowOff>
    </xdr:from>
    <xdr:to>
      <xdr:col>50</xdr:col>
      <xdr:colOff>165100</xdr:colOff>
      <xdr:row>78</xdr:row>
      <xdr:rowOff>151546</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9588500" y="13423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142673</xdr:rowOff>
    </xdr:from>
    <xdr:ext cx="469744"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04428" y="13515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155463</xdr:rowOff>
    </xdr:from>
    <xdr:to>
      <xdr:col>46</xdr:col>
      <xdr:colOff>38100</xdr:colOff>
      <xdr:row>78</xdr:row>
      <xdr:rowOff>85613</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8699500" y="13357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102140</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483111" y="13132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148431</xdr:rowOff>
    </xdr:from>
    <xdr:to>
      <xdr:col>41</xdr:col>
      <xdr:colOff>101600</xdr:colOff>
      <xdr:row>78</xdr:row>
      <xdr:rowOff>78581</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7810500" y="13350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95108</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594111" y="13125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161302</xdr:rowOff>
    </xdr:from>
    <xdr:to>
      <xdr:col>36</xdr:col>
      <xdr:colOff>165100</xdr:colOff>
      <xdr:row>78</xdr:row>
      <xdr:rowOff>91452</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6921500" y="1336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107979</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05111" y="13138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6" name="正方形/長方形 425">
          <a:extLst>
            <a:ext uri="{FF2B5EF4-FFF2-40B4-BE49-F238E27FC236}">
              <a16:creationId xmlns:a16="http://schemas.microsoft.com/office/drawing/2014/main" id="{00000000-0008-0000-0600-0000AA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5" name="直線コネクタ 434">
          <a:extLst>
            <a:ext uri="{FF2B5EF4-FFF2-40B4-BE49-F238E27FC236}">
              <a16:creationId xmlns:a16="http://schemas.microsoft.com/office/drawing/2014/main" id="{00000000-0008-0000-0600-0000B3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36" name="直線コネクタ 435">
          <a:extLst>
            <a:ext uri="{FF2B5EF4-FFF2-40B4-BE49-F238E27FC236}">
              <a16:creationId xmlns:a16="http://schemas.microsoft.com/office/drawing/2014/main" id="{00000000-0008-0000-0600-0000B4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普通建設事業費 （ うち更新整備　）グラフ枠">
          <a:extLst>
            <a:ext uri="{FF2B5EF4-FFF2-40B4-BE49-F238E27FC236}">
              <a16:creationId xmlns:a16="http://schemas.microsoft.com/office/drawing/2014/main" id="{00000000-0008-0000-0600-0000C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94895</xdr:rowOff>
    </xdr:from>
    <xdr:to>
      <xdr:col>54</xdr:col>
      <xdr:colOff>189865</xdr:colOff>
      <xdr:row>98</xdr:row>
      <xdr:rowOff>155136</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flipV="1">
          <a:off x="10475595" y="15525395"/>
          <a:ext cx="1270" cy="1431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158963</xdr:rowOff>
    </xdr:from>
    <xdr:ext cx="534377" cy="259045"/>
    <xdr:sp macro="" textlink="">
      <xdr:nvSpPr>
        <xdr:cNvPr id="452" name="普通建設事業費 （ うち更新整備　）最小値テキスト">
          <a:extLst>
            <a:ext uri="{FF2B5EF4-FFF2-40B4-BE49-F238E27FC236}">
              <a16:creationId xmlns:a16="http://schemas.microsoft.com/office/drawing/2014/main" id="{00000000-0008-0000-0600-0000C4010000}"/>
            </a:ext>
          </a:extLst>
        </xdr:cNvPr>
        <xdr:cNvSpPr txBox="1"/>
      </xdr:nvSpPr>
      <xdr:spPr>
        <a:xfrm>
          <a:off x="10528300" y="16961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155136</xdr:rowOff>
    </xdr:from>
    <xdr:to>
      <xdr:col>55</xdr:col>
      <xdr:colOff>88900</xdr:colOff>
      <xdr:row>98</xdr:row>
      <xdr:rowOff>155136</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10388600" y="16957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41572</xdr:rowOff>
    </xdr:from>
    <xdr:ext cx="599010" cy="259045"/>
    <xdr:sp macro="" textlink="">
      <xdr:nvSpPr>
        <xdr:cNvPr id="454" name="普通建設事業費 （ うち更新整備　）最大値テキスト">
          <a:extLst>
            <a:ext uri="{FF2B5EF4-FFF2-40B4-BE49-F238E27FC236}">
              <a16:creationId xmlns:a16="http://schemas.microsoft.com/office/drawing/2014/main" id="{00000000-0008-0000-0600-0000C6010000}"/>
            </a:ext>
          </a:extLst>
        </xdr:cNvPr>
        <xdr:cNvSpPr txBox="1"/>
      </xdr:nvSpPr>
      <xdr:spPr>
        <a:xfrm>
          <a:off x="10528300" y="15300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94895</xdr:rowOff>
    </xdr:from>
    <xdr:to>
      <xdr:col>55</xdr:col>
      <xdr:colOff>88900</xdr:colOff>
      <xdr:row>90</xdr:row>
      <xdr:rowOff>94895</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10388600" y="155253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21034</xdr:rowOff>
    </xdr:from>
    <xdr:to>
      <xdr:col>55</xdr:col>
      <xdr:colOff>0</xdr:colOff>
      <xdr:row>97</xdr:row>
      <xdr:rowOff>106226</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9639300" y="16480234"/>
          <a:ext cx="838200" cy="256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15287</xdr:rowOff>
    </xdr:from>
    <xdr:ext cx="534377" cy="259045"/>
    <xdr:sp macro="" textlink="">
      <xdr:nvSpPr>
        <xdr:cNvPr id="457" name="普通建設事業費 （ うち更新整備　）平均値テキスト">
          <a:extLst>
            <a:ext uri="{FF2B5EF4-FFF2-40B4-BE49-F238E27FC236}">
              <a16:creationId xmlns:a16="http://schemas.microsoft.com/office/drawing/2014/main" id="{00000000-0008-0000-0600-0000C9010000}"/>
            </a:ext>
          </a:extLst>
        </xdr:cNvPr>
        <xdr:cNvSpPr txBox="1"/>
      </xdr:nvSpPr>
      <xdr:spPr>
        <a:xfrm>
          <a:off x="10528300" y="164744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163860</xdr:rowOff>
    </xdr:from>
    <xdr:to>
      <xdr:col>55</xdr:col>
      <xdr:colOff>50800</xdr:colOff>
      <xdr:row>97</xdr:row>
      <xdr:rowOff>94010</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10426700" y="16623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21034</xdr:rowOff>
    </xdr:from>
    <xdr:to>
      <xdr:col>50</xdr:col>
      <xdr:colOff>114300</xdr:colOff>
      <xdr:row>96</xdr:row>
      <xdr:rowOff>22623</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8750300" y="16480234"/>
          <a:ext cx="889000" cy="1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11720</xdr:rowOff>
    </xdr:from>
    <xdr:to>
      <xdr:col>50</xdr:col>
      <xdr:colOff>165100</xdr:colOff>
      <xdr:row>97</xdr:row>
      <xdr:rowOff>113320</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9588500" y="1664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104447</xdr:rowOff>
    </xdr:from>
    <xdr:ext cx="534377"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9372111" y="16735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22623</xdr:rowOff>
    </xdr:from>
    <xdr:to>
      <xdr:col>45</xdr:col>
      <xdr:colOff>177800</xdr:colOff>
      <xdr:row>97</xdr:row>
      <xdr:rowOff>148854</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7861300" y="16481823"/>
          <a:ext cx="889000" cy="297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61610</xdr:rowOff>
    </xdr:from>
    <xdr:to>
      <xdr:col>46</xdr:col>
      <xdr:colOff>38100</xdr:colOff>
      <xdr:row>97</xdr:row>
      <xdr:rowOff>163210</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8699500" y="1669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154337</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8483111" y="16784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100850</xdr:rowOff>
    </xdr:from>
    <xdr:to>
      <xdr:col>41</xdr:col>
      <xdr:colOff>50800</xdr:colOff>
      <xdr:row>97</xdr:row>
      <xdr:rowOff>148854</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6972300" y="16388600"/>
          <a:ext cx="889000" cy="390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90794</xdr:rowOff>
    </xdr:from>
    <xdr:to>
      <xdr:col>41</xdr:col>
      <xdr:colOff>101600</xdr:colOff>
      <xdr:row>98</xdr:row>
      <xdr:rowOff>20944</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7810500" y="16721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37471</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7594111" y="16496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80474</xdr:rowOff>
    </xdr:from>
    <xdr:to>
      <xdr:col>36</xdr:col>
      <xdr:colOff>165100</xdr:colOff>
      <xdr:row>98</xdr:row>
      <xdr:rowOff>10624</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6921500" y="16711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1751</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6705111" y="16803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55426</xdr:rowOff>
    </xdr:from>
    <xdr:to>
      <xdr:col>55</xdr:col>
      <xdr:colOff>50800</xdr:colOff>
      <xdr:row>97</xdr:row>
      <xdr:rowOff>157026</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10426700" y="16686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33853</xdr:rowOff>
    </xdr:from>
    <xdr:ext cx="534377" cy="259045"/>
    <xdr:sp macro="" textlink="">
      <xdr:nvSpPr>
        <xdr:cNvPr id="476" name="普通建設事業費 （ うち更新整備　）該当値テキスト">
          <a:extLst>
            <a:ext uri="{FF2B5EF4-FFF2-40B4-BE49-F238E27FC236}">
              <a16:creationId xmlns:a16="http://schemas.microsoft.com/office/drawing/2014/main" id="{00000000-0008-0000-0600-0000DC010000}"/>
            </a:ext>
          </a:extLst>
        </xdr:cNvPr>
        <xdr:cNvSpPr txBox="1"/>
      </xdr:nvSpPr>
      <xdr:spPr>
        <a:xfrm>
          <a:off x="10528300" y="16664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141684</xdr:rowOff>
    </xdr:from>
    <xdr:to>
      <xdr:col>50</xdr:col>
      <xdr:colOff>165100</xdr:colOff>
      <xdr:row>96</xdr:row>
      <xdr:rowOff>71834</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9588500" y="16429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88361</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372111" y="16204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143273</xdr:rowOff>
    </xdr:from>
    <xdr:to>
      <xdr:col>46</xdr:col>
      <xdr:colOff>38100</xdr:colOff>
      <xdr:row>96</xdr:row>
      <xdr:rowOff>73423</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8699500" y="16431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89950</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483111" y="16206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98054</xdr:rowOff>
    </xdr:from>
    <xdr:to>
      <xdr:col>41</xdr:col>
      <xdr:colOff>101600</xdr:colOff>
      <xdr:row>98</xdr:row>
      <xdr:rowOff>28204</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7810500" y="16728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19331</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594111" y="16821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50050</xdr:rowOff>
    </xdr:from>
    <xdr:to>
      <xdr:col>36</xdr:col>
      <xdr:colOff>165100</xdr:colOff>
      <xdr:row>95</xdr:row>
      <xdr:rowOff>151650</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6921500" y="1633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168177</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05111" y="16113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災害復旧事業費グラフ枠">
          <a:extLst>
            <a:ext uri="{FF2B5EF4-FFF2-40B4-BE49-F238E27FC236}">
              <a16:creationId xmlns:a16="http://schemas.microsoft.com/office/drawing/2014/main" id="{00000000-0008-0000-0600-0000FB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144470</xdr:rowOff>
    </xdr:from>
    <xdr:to>
      <xdr:col>85</xdr:col>
      <xdr:colOff>126364</xdr:colOff>
      <xdr:row>39</xdr:row>
      <xdr:rowOff>44450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flipV="1">
          <a:off x="16317595" y="5459420"/>
          <a:ext cx="1269" cy="127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66265</xdr:rowOff>
    </xdr:from>
    <xdr:ext cx="249299" cy="259045"/>
    <xdr:sp macro="" textlink="">
      <xdr:nvSpPr>
        <xdr:cNvPr id="509" name="災害復旧事業費最小値テキスト">
          <a:extLst>
            <a:ext uri="{FF2B5EF4-FFF2-40B4-BE49-F238E27FC236}">
              <a16:creationId xmlns:a16="http://schemas.microsoft.com/office/drawing/2014/main" id="{00000000-0008-0000-0600-0000FD010000}"/>
            </a:ext>
          </a:extLst>
        </xdr:cNvPr>
        <xdr:cNvSpPr txBox="1"/>
      </xdr:nvSpPr>
      <xdr:spPr>
        <a:xfrm>
          <a:off x="16370300" y="675281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91147</xdr:rowOff>
    </xdr:from>
    <xdr:ext cx="599010" cy="259045"/>
    <xdr:sp macro="" textlink="">
      <xdr:nvSpPr>
        <xdr:cNvPr id="511" name="災害復旧事業費最大値テキスト">
          <a:extLst>
            <a:ext uri="{FF2B5EF4-FFF2-40B4-BE49-F238E27FC236}">
              <a16:creationId xmlns:a16="http://schemas.microsoft.com/office/drawing/2014/main" id="{00000000-0008-0000-0600-0000FF010000}"/>
            </a:ext>
          </a:extLst>
        </xdr:cNvPr>
        <xdr:cNvSpPr txBox="1"/>
      </xdr:nvSpPr>
      <xdr:spPr>
        <a:xfrm>
          <a:off x="16370300" y="5234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144470</xdr:rowOff>
    </xdr:from>
    <xdr:to>
      <xdr:col>86</xdr:col>
      <xdr:colOff>25400</xdr:colOff>
      <xdr:row>31</xdr:row>
      <xdr:rowOff>144470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6230600" y="5459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149339</xdr:rowOff>
    </xdr:from>
    <xdr:to>
      <xdr:col>85</xdr:col>
      <xdr:colOff>127000</xdr:colOff>
      <xdr:row>39</xdr:row>
      <xdr:rowOff>31824</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5481300" y="6664439"/>
          <a:ext cx="838200" cy="53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155165</xdr:rowOff>
    </xdr:from>
    <xdr:ext cx="469744" cy="259045"/>
    <xdr:sp macro="" textlink="">
      <xdr:nvSpPr>
        <xdr:cNvPr id="514" name="災害復旧事業費平均値テキスト">
          <a:extLst>
            <a:ext uri="{FF2B5EF4-FFF2-40B4-BE49-F238E27FC236}">
              <a16:creationId xmlns:a16="http://schemas.microsoft.com/office/drawing/2014/main" id="{00000000-0008-0000-0600-000002020000}"/>
            </a:ext>
          </a:extLst>
        </xdr:cNvPr>
        <xdr:cNvSpPr txBox="1"/>
      </xdr:nvSpPr>
      <xdr:spPr>
        <a:xfrm>
          <a:off x="16370300" y="64988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132288</xdr:rowOff>
    </xdr:from>
    <xdr:to>
      <xdr:col>85</xdr:col>
      <xdr:colOff>177800</xdr:colOff>
      <xdr:row>39</xdr:row>
      <xdr:rowOff>62438</xdr:rowOff>
    </xdr:to>
    <xdr:sp macro="" textlink="">
      <xdr:nvSpPr>
        <xdr:cNvPr id="515" name="フローチャート: 判断 514">
          <a:extLst>
            <a:ext uri="{FF2B5EF4-FFF2-40B4-BE49-F238E27FC236}">
              <a16:creationId xmlns:a16="http://schemas.microsoft.com/office/drawing/2014/main" id="{00000000-0008-0000-0600-000003020000}"/>
            </a:ext>
          </a:extLst>
        </xdr:cNvPr>
        <xdr:cNvSpPr/>
      </xdr:nvSpPr>
      <xdr:spPr>
        <a:xfrm>
          <a:off x="16268700" y="6647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149339</xdr:rowOff>
    </xdr:from>
    <xdr:to>
      <xdr:col>81</xdr:col>
      <xdr:colOff>50800</xdr:colOff>
      <xdr:row>38</xdr:row>
      <xdr:rowOff>152219</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4592300" y="6664439"/>
          <a:ext cx="889000" cy="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139695</xdr:rowOff>
    </xdr:from>
    <xdr:to>
      <xdr:col>81</xdr:col>
      <xdr:colOff>101600</xdr:colOff>
      <xdr:row>39</xdr:row>
      <xdr:rowOff>69845</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5430500" y="6654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60972</xdr:rowOff>
    </xdr:from>
    <xdr:ext cx="469744"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5246428" y="6747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152219</xdr:rowOff>
    </xdr:from>
    <xdr:to>
      <xdr:col>76</xdr:col>
      <xdr:colOff>114300</xdr:colOff>
      <xdr:row>39</xdr:row>
      <xdr:rowOff>31969</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3703300" y="6667319"/>
          <a:ext cx="889000" cy="51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148519</xdr:rowOff>
    </xdr:from>
    <xdr:to>
      <xdr:col>76</xdr:col>
      <xdr:colOff>165100</xdr:colOff>
      <xdr:row>39</xdr:row>
      <xdr:rowOff>78669</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4541500" y="6663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69796</xdr:rowOff>
    </xdr:from>
    <xdr:ext cx="469744"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4357428" y="6756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95230</xdr:rowOff>
    </xdr:from>
    <xdr:to>
      <xdr:col>71</xdr:col>
      <xdr:colOff>177800</xdr:colOff>
      <xdr:row>39</xdr:row>
      <xdr:rowOff>31969</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2814300" y="6610330"/>
          <a:ext cx="889000" cy="108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155133</xdr:rowOff>
    </xdr:from>
    <xdr:to>
      <xdr:col>72</xdr:col>
      <xdr:colOff>38100</xdr:colOff>
      <xdr:row>39</xdr:row>
      <xdr:rowOff>85283</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3652500" y="6670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76410</xdr:rowOff>
    </xdr:from>
    <xdr:ext cx="469744"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3468428" y="6762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147475</xdr:rowOff>
    </xdr:from>
    <xdr:to>
      <xdr:col>67</xdr:col>
      <xdr:colOff>101600</xdr:colOff>
      <xdr:row>39</xdr:row>
      <xdr:rowOff>77625</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2763500" y="666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68752</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2579428" y="6755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152474</xdr:rowOff>
    </xdr:from>
    <xdr:to>
      <xdr:col>85</xdr:col>
      <xdr:colOff>177800</xdr:colOff>
      <xdr:row>39</xdr:row>
      <xdr:rowOff>82624</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6268700" y="6667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110716</xdr:rowOff>
    </xdr:from>
    <xdr:ext cx="469744" cy="259045"/>
    <xdr:sp macro="" textlink="">
      <xdr:nvSpPr>
        <xdr:cNvPr id="533" name="災害復旧事業費該当値テキスト">
          <a:extLst>
            <a:ext uri="{FF2B5EF4-FFF2-40B4-BE49-F238E27FC236}">
              <a16:creationId xmlns:a16="http://schemas.microsoft.com/office/drawing/2014/main" id="{00000000-0008-0000-0600-000015020000}"/>
            </a:ext>
          </a:extLst>
        </xdr:cNvPr>
        <xdr:cNvSpPr txBox="1"/>
      </xdr:nvSpPr>
      <xdr:spPr>
        <a:xfrm>
          <a:off x="16370300" y="6625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98539</xdr:rowOff>
    </xdr:from>
    <xdr:to>
      <xdr:col>81</xdr:col>
      <xdr:colOff>101600</xdr:colOff>
      <xdr:row>39</xdr:row>
      <xdr:rowOff>28689</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5430500" y="6613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45216</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5246428" y="6388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101419</xdr:rowOff>
    </xdr:from>
    <xdr:to>
      <xdr:col>76</xdr:col>
      <xdr:colOff>165100</xdr:colOff>
      <xdr:row>39</xdr:row>
      <xdr:rowOff>31569</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4541500" y="6616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48097</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4357428" y="6391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152619</xdr:rowOff>
    </xdr:from>
    <xdr:to>
      <xdr:col>72</xdr:col>
      <xdr:colOff>38100</xdr:colOff>
      <xdr:row>39</xdr:row>
      <xdr:rowOff>82769</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3652500" y="6667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99296</xdr:rowOff>
    </xdr:from>
    <xdr:ext cx="469744"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468428" y="6442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44430</xdr:rowOff>
    </xdr:from>
    <xdr:to>
      <xdr:col>67</xdr:col>
      <xdr:colOff>101600</xdr:colOff>
      <xdr:row>38</xdr:row>
      <xdr:rowOff>146030</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2763500" y="655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162557</xdr:rowOff>
    </xdr:from>
    <xdr:ext cx="534377"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547111" y="6334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6" name="失業対策事業費グラフ枠">
          <a:extLst>
            <a:ext uri="{FF2B5EF4-FFF2-40B4-BE49-F238E27FC236}">
              <a16:creationId xmlns:a16="http://schemas.microsoft.com/office/drawing/2014/main" id="{00000000-0008-0000-0600-00002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8" name="失業対策事業費最小値テキスト">
          <a:extLst>
            <a:ext uri="{FF2B5EF4-FFF2-40B4-BE49-F238E27FC236}">
              <a16:creationId xmlns:a16="http://schemas.microsoft.com/office/drawing/2014/main" id="{00000000-0008-0000-0600-00002E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0" name="失業対策事業費最大値テキスト">
          <a:extLst>
            <a:ext uri="{FF2B5EF4-FFF2-40B4-BE49-F238E27FC236}">
              <a16:creationId xmlns:a16="http://schemas.microsoft.com/office/drawing/2014/main" id="{00000000-0008-0000-0600-000030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3" name="失業対策事業費平均値テキスト">
          <a:extLst>
            <a:ext uri="{FF2B5EF4-FFF2-40B4-BE49-F238E27FC236}">
              <a16:creationId xmlns:a16="http://schemas.microsoft.com/office/drawing/2014/main" id="{00000000-0008-0000-0600-000033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4" name="フローチャート: 判断 563">
          <a:extLst>
            <a:ext uri="{FF2B5EF4-FFF2-40B4-BE49-F238E27FC236}">
              <a16:creationId xmlns:a16="http://schemas.microsoft.com/office/drawing/2014/main" id="{00000000-0008-0000-0600-000034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6" name="フローチャート: 判断 565">
          <a:extLst>
            <a:ext uri="{FF2B5EF4-FFF2-40B4-BE49-F238E27FC236}">
              <a16:creationId xmlns:a16="http://schemas.microsoft.com/office/drawing/2014/main" id="{00000000-0008-0000-0600-000036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2" name="失業対策事業費該当値テキスト">
          <a:extLst>
            <a:ext uri="{FF2B5EF4-FFF2-40B4-BE49-F238E27FC236}">
              <a16:creationId xmlns:a16="http://schemas.microsoft.com/office/drawing/2014/main" id="{00000000-0008-0000-0600-000046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3" name="公債費グラフ枠">
          <a:extLst>
            <a:ext uri="{FF2B5EF4-FFF2-40B4-BE49-F238E27FC236}">
              <a16:creationId xmlns:a16="http://schemas.microsoft.com/office/drawing/2014/main" id="{00000000-0008-0000-0600-00006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63157</xdr:rowOff>
    </xdr:from>
    <xdr:to>
      <xdr:col>85</xdr:col>
      <xdr:colOff>126364</xdr:colOff>
      <xdr:row>78</xdr:row>
      <xdr:rowOff>37954</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flipV="1">
          <a:off x="16317595" y="12064657"/>
          <a:ext cx="1269" cy="13463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41781</xdr:rowOff>
    </xdr:from>
    <xdr:ext cx="469744" cy="259045"/>
    <xdr:sp macro="" textlink="">
      <xdr:nvSpPr>
        <xdr:cNvPr id="615" name="公債費最小値テキスト">
          <a:extLst>
            <a:ext uri="{FF2B5EF4-FFF2-40B4-BE49-F238E27FC236}">
              <a16:creationId xmlns:a16="http://schemas.microsoft.com/office/drawing/2014/main" id="{00000000-0008-0000-0600-000067020000}"/>
            </a:ext>
          </a:extLst>
        </xdr:cNvPr>
        <xdr:cNvSpPr txBox="1"/>
      </xdr:nvSpPr>
      <xdr:spPr>
        <a:xfrm>
          <a:off x="16370300" y="13414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37954</xdr:rowOff>
    </xdr:from>
    <xdr:to>
      <xdr:col>86</xdr:col>
      <xdr:colOff>25400</xdr:colOff>
      <xdr:row>78</xdr:row>
      <xdr:rowOff>37954</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6230600" y="13411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9834</xdr:rowOff>
    </xdr:from>
    <xdr:ext cx="534377" cy="259045"/>
    <xdr:sp macro="" textlink="">
      <xdr:nvSpPr>
        <xdr:cNvPr id="617" name="公債費最大値テキスト">
          <a:extLst>
            <a:ext uri="{FF2B5EF4-FFF2-40B4-BE49-F238E27FC236}">
              <a16:creationId xmlns:a16="http://schemas.microsoft.com/office/drawing/2014/main" id="{00000000-0008-0000-0600-000069020000}"/>
            </a:ext>
          </a:extLst>
        </xdr:cNvPr>
        <xdr:cNvSpPr txBox="1"/>
      </xdr:nvSpPr>
      <xdr:spPr>
        <a:xfrm>
          <a:off x="16370300" y="11839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63157</xdr:rowOff>
    </xdr:from>
    <xdr:to>
      <xdr:col>86</xdr:col>
      <xdr:colOff>25400</xdr:colOff>
      <xdr:row>70</xdr:row>
      <xdr:rowOff>63157</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6230600" y="12064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71</xdr:row>
      <xdr:rowOff>53689</xdr:rowOff>
    </xdr:from>
    <xdr:to>
      <xdr:col>85</xdr:col>
      <xdr:colOff>127000</xdr:colOff>
      <xdr:row>71</xdr:row>
      <xdr:rowOff>54070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5481300" y="12226639"/>
          <a:ext cx="8382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72947</xdr:rowOff>
    </xdr:from>
    <xdr:ext cx="534377" cy="259045"/>
    <xdr:sp macro="" textlink="">
      <xdr:nvSpPr>
        <xdr:cNvPr id="620" name="公債費平均値テキスト">
          <a:extLst>
            <a:ext uri="{FF2B5EF4-FFF2-40B4-BE49-F238E27FC236}">
              <a16:creationId xmlns:a16="http://schemas.microsoft.com/office/drawing/2014/main" id="{00000000-0008-0000-0600-00006C020000}"/>
            </a:ext>
          </a:extLst>
        </xdr:cNvPr>
        <xdr:cNvSpPr txBox="1"/>
      </xdr:nvSpPr>
      <xdr:spPr>
        <a:xfrm>
          <a:off x="16370300" y="127602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94520</xdr:rowOff>
    </xdr:from>
    <xdr:to>
      <xdr:col>85</xdr:col>
      <xdr:colOff>177800</xdr:colOff>
      <xdr:row>75</xdr:row>
      <xdr:rowOff>24670</xdr:rowOff>
    </xdr:to>
    <xdr:sp macro="" textlink="">
      <xdr:nvSpPr>
        <xdr:cNvPr id="621" name="フローチャート: 判断 620">
          <a:extLst>
            <a:ext uri="{FF2B5EF4-FFF2-40B4-BE49-F238E27FC236}">
              <a16:creationId xmlns:a16="http://schemas.microsoft.com/office/drawing/2014/main" id="{00000000-0008-0000-0600-00006D020000}"/>
            </a:ext>
          </a:extLst>
        </xdr:cNvPr>
        <xdr:cNvSpPr/>
      </xdr:nvSpPr>
      <xdr:spPr>
        <a:xfrm>
          <a:off x="16268700" y="12781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70</xdr:row>
      <xdr:rowOff>161227</xdr:rowOff>
    </xdr:from>
    <xdr:to>
      <xdr:col>81</xdr:col>
      <xdr:colOff>50800</xdr:colOff>
      <xdr:row>71</xdr:row>
      <xdr:rowOff>53689</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4592300" y="12162727"/>
          <a:ext cx="889000" cy="63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82099</xdr:rowOff>
    </xdr:from>
    <xdr:to>
      <xdr:col>81</xdr:col>
      <xdr:colOff>101600</xdr:colOff>
      <xdr:row>75</xdr:row>
      <xdr:rowOff>12249</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5430500" y="12769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3376</xdr:rowOff>
    </xdr:from>
    <xdr:ext cx="534377"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5214111" y="12862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70</xdr:row>
      <xdr:rowOff>156293</xdr:rowOff>
    </xdr:from>
    <xdr:to>
      <xdr:col>76</xdr:col>
      <xdr:colOff>114300</xdr:colOff>
      <xdr:row>70</xdr:row>
      <xdr:rowOff>161227</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3703300" y="12157793"/>
          <a:ext cx="889000" cy="4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70860</xdr:rowOff>
    </xdr:from>
    <xdr:to>
      <xdr:col>76</xdr:col>
      <xdr:colOff>165100</xdr:colOff>
      <xdr:row>75</xdr:row>
      <xdr:rowOff>1010</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4541500" y="1275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163587</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4325111" y="12850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70</xdr:row>
      <xdr:rowOff>156293</xdr:rowOff>
    </xdr:from>
    <xdr:to>
      <xdr:col>71</xdr:col>
      <xdr:colOff>177800</xdr:colOff>
      <xdr:row>71</xdr:row>
      <xdr:rowOff>67748</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2814300" y="12157793"/>
          <a:ext cx="889000" cy="82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73908</xdr:rowOff>
    </xdr:from>
    <xdr:to>
      <xdr:col>72</xdr:col>
      <xdr:colOff>38100</xdr:colOff>
      <xdr:row>75</xdr:row>
      <xdr:rowOff>4058</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3652500" y="12761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166635</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3436111" y="12853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74117</xdr:rowOff>
    </xdr:from>
    <xdr:to>
      <xdr:col>67</xdr:col>
      <xdr:colOff>101600</xdr:colOff>
      <xdr:row>75</xdr:row>
      <xdr:rowOff>4267</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2763500" y="12761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166844</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2547111" y="12854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71</xdr:row>
      <xdr:rowOff>3270</xdr:rowOff>
    </xdr:from>
    <xdr:to>
      <xdr:col>85</xdr:col>
      <xdr:colOff>177800</xdr:colOff>
      <xdr:row>71</xdr:row>
      <xdr:rowOff>104870</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6268700" y="1217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70</xdr:row>
      <xdr:rowOff>26147</xdr:rowOff>
    </xdr:from>
    <xdr:ext cx="534377" cy="259045"/>
    <xdr:sp macro="" textlink="">
      <xdr:nvSpPr>
        <xdr:cNvPr id="639" name="公債費該当値テキスト">
          <a:extLst>
            <a:ext uri="{FF2B5EF4-FFF2-40B4-BE49-F238E27FC236}">
              <a16:creationId xmlns:a16="http://schemas.microsoft.com/office/drawing/2014/main" id="{00000000-0008-0000-0600-00007F020000}"/>
            </a:ext>
          </a:extLst>
        </xdr:cNvPr>
        <xdr:cNvSpPr txBox="1"/>
      </xdr:nvSpPr>
      <xdr:spPr>
        <a:xfrm>
          <a:off x="16370300" y="12027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71</xdr:row>
      <xdr:rowOff>2889</xdr:rowOff>
    </xdr:from>
    <xdr:to>
      <xdr:col>81</xdr:col>
      <xdr:colOff>101600</xdr:colOff>
      <xdr:row>71</xdr:row>
      <xdr:rowOff>104489</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5430500" y="12175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69</xdr:row>
      <xdr:rowOff>121016</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5214111" y="11951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70</xdr:row>
      <xdr:rowOff>110427</xdr:rowOff>
    </xdr:from>
    <xdr:to>
      <xdr:col>76</xdr:col>
      <xdr:colOff>165100</xdr:colOff>
      <xdr:row>71</xdr:row>
      <xdr:rowOff>40577</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4541500" y="12111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69</xdr:row>
      <xdr:rowOff>57104</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325111" y="11887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70</xdr:row>
      <xdr:rowOff>105493</xdr:rowOff>
    </xdr:from>
    <xdr:to>
      <xdr:col>72</xdr:col>
      <xdr:colOff>38100</xdr:colOff>
      <xdr:row>71</xdr:row>
      <xdr:rowOff>35643</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3652500" y="12106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69</xdr:row>
      <xdr:rowOff>52170</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436111" y="11882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71</xdr:row>
      <xdr:rowOff>16948</xdr:rowOff>
    </xdr:from>
    <xdr:to>
      <xdr:col>67</xdr:col>
      <xdr:colOff>101600</xdr:colOff>
      <xdr:row>71</xdr:row>
      <xdr:rowOff>118548</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2763500" y="12189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69</xdr:row>
      <xdr:rowOff>135075</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547111" y="11965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0" name="積立金グラフ枠">
          <a:extLst>
            <a:ext uri="{FF2B5EF4-FFF2-40B4-BE49-F238E27FC236}">
              <a16:creationId xmlns:a16="http://schemas.microsoft.com/office/drawing/2014/main" id="{00000000-0008-0000-0600-00009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102654</xdr:rowOff>
    </xdr:from>
    <xdr:to>
      <xdr:col>85</xdr:col>
      <xdr:colOff>126364</xdr:colOff>
      <xdr:row>99</xdr:row>
      <xdr:rowOff>32245</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flipV="1">
          <a:off x="16317595" y="15704604"/>
          <a:ext cx="1269" cy="1301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36072</xdr:rowOff>
    </xdr:from>
    <xdr:ext cx="378565" cy="259045"/>
    <xdr:sp macro="" textlink="">
      <xdr:nvSpPr>
        <xdr:cNvPr id="672" name="積立金最小値テキスト">
          <a:extLst>
            <a:ext uri="{FF2B5EF4-FFF2-40B4-BE49-F238E27FC236}">
              <a16:creationId xmlns:a16="http://schemas.microsoft.com/office/drawing/2014/main" id="{00000000-0008-0000-0600-0000A0020000}"/>
            </a:ext>
          </a:extLst>
        </xdr:cNvPr>
        <xdr:cNvSpPr txBox="1"/>
      </xdr:nvSpPr>
      <xdr:spPr>
        <a:xfrm>
          <a:off x="16370300" y="170096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32245</xdr:rowOff>
    </xdr:from>
    <xdr:to>
      <xdr:col>86</xdr:col>
      <xdr:colOff>25400</xdr:colOff>
      <xdr:row>99</xdr:row>
      <xdr:rowOff>32245</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6230600" y="17005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49331</xdr:rowOff>
    </xdr:from>
    <xdr:ext cx="599010" cy="259045"/>
    <xdr:sp macro="" textlink="">
      <xdr:nvSpPr>
        <xdr:cNvPr id="674" name="積立金最大値テキスト">
          <a:extLst>
            <a:ext uri="{FF2B5EF4-FFF2-40B4-BE49-F238E27FC236}">
              <a16:creationId xmlns:a16="http://schemas.microsoft.com/office/drawing/2014/main" id="{00000000-0008-0000-0600-0000A2020000}"/>
            </a:ext>
          </a:extLst>
        </xdr:cNvPr>
        <xdr:cNvSpPr txBox="1"/>
      </xdr:nvSpPr>
      <xdr:spPr>
        <a:xfrm>
          <a:off x="16370300" y="15479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102654</xdr:rowOff>
    </xdr:from>
    <xdr:to>
      <xdr:col>86</xdr:col>
      <xdr:colOff>25400</xdr:colOff>
      <xdr:row>91</xdr:row>
      <xdr:rowOff>102654</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6230600" y="15704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168593</xdr:rowOff>
    </xdr:from>
    <xdr:to>
      <xdr:col>85</xdr:col>
      <xdr:colOff>127000</xdr:colOff>
      <xdr:row>98</xdr:row>
      <xdr:rowOff>7201</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5481300" y="16627793"/>
          <a:ext cx="838200" cy="181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146283</xdr:rowOff>
    </xdr:from>
    <xdr:ext cx="534377" cy="259045"/>
    <xdr:sp macro="" textlink="">
      <xdr:nvSpPr>
        <xdr:cNvPr id="677" name="積立金平均値テキスト">
          <a:extLst>
            <a:ext uri="{FF2B5EF4-FFF2-40B4-BE49-F238E27FC236}">
              <a16:creationId xmlns:a16="http://schemas.microsoft.com/office/drawing/2014/main" id="{00000000-0008-0000-0600-0000A5020000}"/>
            </a:ext>
          </a:extLst>
        </xdr:cNvPr>
        <xdr:cNvSpPr txBox="1"/>
      </xdr:nvSpPr>
      <xdr:spPr>
        <a:xfrm>
          <a:off x="16370300" y="166054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123406</xdr:rowOff>
    </xdr:from>
    <xdr:to>
      <xdr:col>85</xdr:col>
      <xdr:colOff>177800</xdr:colOff>
      <xdr:row>98</xdr:row>
      <xdr:rowOff>53556</xdr:rowOff>
    </xdr:to>
    <xdr:sp macro="" textlink="">
      <xdr:nvSpPr>
        <xdr:cNvPr id="678" name="フローチャート: 判断 677">
          <a:extLst>
            <a:ext uri="{FF2B5EF4-FFF2-40B4-BE49-F238E27FC236}">
              <a16:creationId xmlns:a16="http://schemas.microsoft.com/office/drawing/2014/main" id="{00000000-0008-0000-0600-0000A6020000}"/>
            </a:ext>
          </a:extLst>
        </xdr:cNvPr>
        <xdr:cNvSpPr/>
      </xdr:nvSpPr>
      <xdr:spPr>
        <a:xfrm>
          <a:off x="16268700" y="16754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168593</xdr:rowOff>
    </xdr:from>
    <xdr:to>
      <xdr:col>81</xdr:col>
      <xdr:colOff>50800</xdr:colOff>
      <xdr:row>97</xdr:row>
      <xdr:rowOff>143929</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4592300" y="16627793"/>
          <a:ext cx="889000" cy="146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162661</xdr:rowOff>
    </xdr:from>
    <xdr:to>
      <xdr:col>81</xdr:col>
      <xdr:colOff>101600</xdr:colOff>
      <xdr:row>98</xdr:row>
      <xdr:rowOff>92811</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5430500" y="16793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83938</xdr:rowOff>
    </xdr:from>
    <xdr:ext cx="534377"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5214111" y="16886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142520</xdr:rowOff>
    </xdr:from>
    <xdr:to>
      <xdr:col>76</xdr:col>
      <xdr:colOff>114300</xdr:colOff>
      <xdr:row>97</xdr:row>
      <xdr:rowOff>143929</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3703300" y="16773170"/>
          <a:ext cx="889000" cy="1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142990</xdr:rowOff>
    </xdr:from>
    <xdr:to>
      <xdr:col>76</xdr:col>
      <xdr:colOff>165100</xdr:colOff>
      <xdr:row>98</xdr:row>
      <xdr:rowOff>73140</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4541500" y="1677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64267</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4325111" y="16866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66700</xdr:rowOff>
    </xdr:from>
    <xdr:to>
      <xdr:col>71</xdr:col>
      <xdr:colOff>177800</xdr:colOff>
      <xdr:row>97</xdr:row>
      <xdr:rowOff>142520</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2814300" y="16697350"/>
          <a:ext cx="889000" cy="75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11812</xdr:rowOff>
    </xdr:from>
    <xdr:to>
      <xdr:col>72</xdr:col>
      <xdr:colOff>38100</xdr:colOff>
      <xdr:row>98</xdr:row>
      <xdr:rowOff>113412</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3652500" y="16813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104539</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3436111" y="16906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149085</xdr:rowOff>
    </xdr:from>
    <xdr:to>
      <xdr:col>67</xdr:col>
      <xdr:colOff>101600</xdr:colOff>
      <xdr:row>98</xdr:row>
      <xdr:rowOff>79235</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2763500" y="16779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70362</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2547111" y="16872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127851</xdr:rowOff>
    </xdr:from>
    <xdr:to>
      <xdr:col>85</xdr:col>
      <xdr:colOff>177800</xdr:colOff>
      <xdr:row>98</xdr:row>
      <xdr:rowOff>58001</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6268700" y="16758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106278</xdr:rowOff>
    </xdr:from>
    <xdr:ext cx="534377" cy="259045"/>
    <xdr:sp macro="" textlink="">
      <xdr:nvSpPr>
        <xdr:cNvPr id="696" name="積立金該当値テキスト">
          <a:extLst>
            <a:ext uri="{FF2B5EF4-FFF2-40B4-BE49-F238E27FC236}">
              <a16:creationId xmlns:a16="http://schemas.microsoft.com/office/drawing/2014/main" id="{00000000-0008-0000-0600-0000B8020000}"/>
            </a:ext>
          </a:extLst>
        </xdr:cNvPr>
        <xdr:cNvSpPr txBox="1"/>
      </xdr:nvSpPr>
      <xdr:spPr>
        <a:xfrm>
          <a:off x="16370300" y="16736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117793</xdr:rowOff>
    </xdr:from>
    <xdr:to>
      <xdr:col>81</xdr:col>
      <xdr:colOff>101600</xdr:colOff>
      <xdr:row>97</xdr:row>
      <xdr:rowOff>47943</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5430500" y="16576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64470</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5214111" y="16352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93129</xdr:rowOff>
    </xdr:from>
    <xdr:to>
      <xdr:col>76</xdr:col>
      <xdr:colOff>165100</xdr:colOff>
      <xdr:row>98</xdr:row>
      <xdr:rowOff>23279</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4541500" y="16723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39806</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4325111" y="16499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91720</xdr:rowOff>
    </xdr:from>
    <xdr:to>
      <xdr:col>72</xdr:col>
      <xdr:colOff>38100</xdr:colOff>
      <xdr:row>98</xdr:row>
      <xdr:rowOff>21870</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3652500" y="1672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38397</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3436111" y="16497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15900</xdr:rowOff>
    </xdr:from>
    <xdr:to>
      <xdr:col>67</xdr:col>
      <xdr:colOff>101600</xdr:colOff>
      <xdr:row>97</xdr:row>
      <xdr:rowOff>117500</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2763500" y="16646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134027</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547111" y="16421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7" name="投資及び出資金グラフ枠">
          <a:extLst>
            <a:ext uri="{FF2B5EF4-FFF2-40B4-BE49-F238E27FC236}">
              <a16:creationId xmlns:a16="http://schemas.microsoft.com/office/drawing/2014/main" id="{00000000-0008-0000-0600-0000D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32487</xdr:rowOff>
    </xdr:from>
    <xdr:to>
      <xdr:col>116</xdr:col>
      <xdr:colOff>62864</xdr:colOff>
      <xdr:row>39</xdr:row>
      <xdr:rowOff>44450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flipV="1">
          <a:off x="22159595" y="5175987"/>
          <a:ext cx="1269" cy="15550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9" name="投資及び出資金最小値テキスト">
          <a:extLst>
            <a:ext uri="{FF2B5EF4-FFF2-40B4-BE49-F238E27FC236}">
              <a16:creationId xmlns:a16="http://schemas.microsoft.com/office/drawing/2014/main" id="{00000000-0008-0000-0600-0000D9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150614</xdr:rowOff>
    </xdr:from>
    <xdr:ext cx="534377" cy="259045"/>
    <xdr:sp macro="" textlink="">
      <xdr:nvSpPr>
        <xdr:cNvPr id="731" name="投資及び出資金最大値テキスト">
          <a:extLst>
            <a:ext uri="{FF2B5EF4-FFF2-40B4-BE49-F238E27FC236}">
              <a16:creationId xmlns:a16="http://schemas.microsoft.com/office/drawing/2014/main" id="{00000000-0008-0000-0600-0000DB020000}"/>
            </a:ext>
          </a:extLst>
        </xdr:cNvPr>
        <xdr:cNvSpPr txBox="1"/>
      </xdr:nvSpPr>
      <xdr:spPr>
        <a:xfrm>
          <a:off x="22212300" y="4951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32487</xdr:rowOff>
    </xdr:from>
    <xdr:to>
      <xdr:col>116</xdr:col>
      <xdr:colOff>152400</xdr:colOff>
      <xdr:row>30</xdr:row>
      <xdr:rowOff>32487</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2072600" y="5175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93904</xdr:rowOff>
    </xdr:from>
    <xdr:to>
      <xdr:col>116</xdr:col>
      <xdr:colOff>63500</xdr:colOff>
      <xdr:row>37</xdr:row>
      <xdr:rowOff>145339</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21323300" y="6437554"/>
          <a:ext cx="8382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3700</xdr:rowOff>
    </xdr:from>
    <xdr:ext cx="469744" cy="259045"/>
    <xdr:sp macro="" textlink="">
      <xdr:nvSpPr>
        <xdr:cNvPr id="734" name="投資及び出資金平均値テキスト">
          <a:extLst>
            <a:ext uri="{FF2B5EF4-FFF2-40B4-BE49-F238E27FC236}">
              <a16:creationId xmlns:a16="http://schemas.microsoft.com/office/drawing/2014/main" id="{00000000-0008-0000-0600-0000DE020000}"/>
            </a:ext>
          </a:extLst>
        </xdr:cNvPr>
        <xdr:cNvSpPr txBox="1"/>
      </xdr:nvSpPr>
      <xdr:spPr>
        <a:xfrm>
          <a:off x="22212300" y="65188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25273</xdr:rowOff>
    </xdr:from>
    <xdr:to>
      <xdr:col>116</xdr:col>
      <xdr:colOff>114300</xdr:colOff>
      <xdr:row>38</xdr:row>
      <xdr:rowOff>126873</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22110700" y="6540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145339</xdr:rowOff>
    </xdr:from>
    <xdr:to>
      <xdr:col>111</xdr:col>
      <xdr:colOff>177800</xdr:colOff>
      <xdr:row>38</xdr:row>
      <xdr:rowOff>73368</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20434300" y="6488989"/>
          <a:ext cx="889000" cy="99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61735</xdr:rowOff>
    </xdr:from>
    <xdr:to>
      <xdr:col>112</xdr:col>
      <xdr:colOff>38100</xdr:colOff>
      <xdr:row>38</xdr:row>
      <xdr:rowOff>163335</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21272500" y="6576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154462</xdr:rowOff>
    </xdr:from>
    <xdr:ext cx="469744"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21088428" y="6669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147587</xdr:rowOff>
    </xdr:from>
    <xdr:to>
      <xdr:col>107</xdr:col>
      <xdr:colOff>50800</xdr:colOff>
      <xdr:row>38</xdr:row>
      <xdr:rowOff>73368</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9545300" y="6319787"/>
          <a:ext cx="889000" cy="268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68593</xdr:rowOff>
    </xdr:from>
    <xdr:to>
      <xdr:col>107</xdr:col>
      <xdr:colOff>101600</xdr:colOff>
      <xdr:row>38</xdr:row>
      <xdr:rowOff>170193</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0383500" y="6583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161320</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0199428" y="6676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147587</xdr:rowOff>
    </xdr:from>
    <xdr:to>
      <xdr:col>102</xdr:col>
      <xdr:colOff>114300</xdr:colOff>
      <xdr:row>37</xdr:row>
      <xdr:rowOff>49898</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18656300" y="6319787"/>
          <a:ext cx="889000" cy="73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78384</xdr:rowOff>
    </xdr:from>
    <xdr:to>
      <xdr:col>102</xdr:col>
      <xdr:colOff>165100</xdr:colOff>
      <xdr:row>39</xdr:row>
      <xdr:rowOff>8534</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19494500" y="6593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171111</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9310428" y="6686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84747</xdr:rowOff>
    </xdr:from>
    <xdr:to>
      <xdr:col>98</xdr:col>
      <xdr:colOff>38100</xdr:colOff>
      <xdr:row>39</xdr:row>
      <xdr:rowOff>14897</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18605500" y="6599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6024</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8421428" y="6692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43104</xdr:rowOff>
    </xdr:from>
    <xdr:to>
      <xdr:col>116</xdr:col>
      <xdr:colOff>114300</xdr:colOff>
      <xdr:row>37</xdr:row>
      <xdr:rowOff>144704</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22110700" y="6386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65981</xdr:rowOff>
    </xdr:from>
    <xdr:ext cx="469744" cy="259045"/>
    <xdr:sp macro="" textlink="">
      <xdr:nvSpPr>
        <xdr:cNvPr id="753" name="投資及び出資金該当値テキスト">
          <a:extLst>
            <a:ext uri="{FF2B5EF4-FFF2-40B4-BE49-F238E27FC236}">
              <a16:creationId xmlns:a16="http://schemas.microsoft.com/office/drawing/2014/main" id="{00000000-0008-0000-0600-0000F1020000}"/>
            </a:ext>
          </a:extLst>
        </xdr:cNvPr>
        <xdr:cNvSpPr txBox="1"/>
      </xdr:nvSpPr>
      <xdr:spPr>
        <a:xfrm>
          <a:off x="22212300" y="6238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94539</xdr:rowOff>
    </xdr:from>
    <xdr:to>
      <xdr:col>112</xdr:col>
      <xdr:colOff>38100</xdr:colOff>
      <xdr:row>38</xdr:row>
      <xdr:rowOff>24688</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21272500" y="643818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41216</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088428" y="6213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22568</xdr:rowOff>
    </xdr:from>
    <xdr:to>
      <xdr:col>107</xdr:col>
      <xdr:colOff>101600</xdr:colOff>
      <xdr:row>38</xdr:row>
      <xdr:rowOff>124168</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20383500" y="6537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140695</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199428" y="6312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96787</xdr:rowOff>
    </xdr:from>
    <xdr:to>
      <xdr:col>102</xdr:col>
      <xdr:colOff>165100</xdr:colOff>
      <xdr:row>37</xdr:row>
      <xdr:rowOff>26937</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19494500" y="626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35</xdr:row>
      <xdr:rowOff>43464</xdr:rowOff>
    </xdr:from>
    <xdr:ext cx="534377"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278111" y="6044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170548</xdr:rowOff>
    </xdr:from>
    <xdr:to>
      <xdr:col>98</xdr:col>
      <xdr:colOff>38100</xdr:colOff>
      <xdr:row>37</xdr:row>
      <xdr:rowOff>100698</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18605500" y="6342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117225</xdr:rowOff>
    </xdr:from>
    <xdr:ext cx="469744"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421428" y="6117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貸付金グラフ枠">
          <a:extLst>
            <a:ext uri="{FF2B5EF4-FFF2-40B4-BE49-F238E27FC236}">
              <a16:creationId xmlns:a16="http://schemas.microsoft.com/office/drawing/2014/main" id="{00000000-0008-0000-0600-00001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45479</xdr:rowOff>
    </xdr:from>
    <xdr:to>
      <xdr:col>116</xdr:col>
      <xdr:colOff>62864</xdr:colOff>
      <xdr:row>59</xdr:row>
      <xdr:rowOff>44450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flipV="1">
          <a:off x="22159595" y="8789429"/>
          <a:ext cx="1269" cy="1370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6" name="貸付金最小値テキスト">
          <a:extLst>
            <a:ext uri="{FF2B5EF4-FFF2-40B4-BE49-F238E27FC236}">
              <a16:creationId xmlns:a16="http://schemas.microsoft.com/office/drawing/2014/main" id="{00000000-0008-0000-0600-000012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163606</xdr:rowOff>
    </xdr:from>
    <xdr:ext cx="534377" cy="259045"/>
    <xdr:sp macro="" textlink="">
      <xdr:nvSpPr>
        <xdr:cNvPr id="788" name="貸付金最大値テキスト">
          <a:extLst>
            <a:ext uri="{FF2B5EF4-FFF2-40B4-BE49-F238E27FC236}">
              <a16:creationId xmlns:a16="http://schemas.microsoft.com/office/drawing/2014/main" id="{00000000-0008-0000-0600-000014030000}"/>
            </a:ext>
          </a:extLst>
        </xdr:cNvPr>
        <xdr:cNvSpPr txBox="1"/>
      </xdr:nvSpPr>
      <xdr:spPr>
        <a:xfrm>
          <a:off x="22212300" y="8564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45479</xdr:rowOff>
    </xdr:from>
    <xdr:to>
      <xdr:col>116</xdr:col>
      <xdr:colOff>152400</xdr:colOff>
      <xdr:row>51</xdr:row>
      <xdr:rowOff>45479</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22072600" y="8789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72301</xdr:rowOff>
    </xdr:from>
    <xdr:to>
      <xdr:col>116</xdr:col>
      <xdr:colOff>63500</xdr:colOff>
      <xdr:row>57</xdr:row>
      <xdr:rowOff>76950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1323300" y="9844951"/>
          <a:ext cx="838200" cy="4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120819</xdr:rowOff>
    </xdr:from>
    <xdr:ext cx="469744" cy="259045"/>
    <xdr:sp macro="" textlink="">
      <xdr:nvSpPr>
        <xdr:cNvPr id="791" name="貸付金平均値テキスト">
          <a:extLst>
            <a:ext uri="{FF2B5EF4-FFF2-40B4-BE49-F238E27FC236}">
              <a16:creationId xmlns:a16="http://schemas.microsoft.com/office/drawing/2014/main" id="{00000000-0008-0000-0600-000017030000}"/>
            </a:ext>
          </a:extLst>
        </xdr:cNvPr>
        <xdr:cNvSpPr txBox="1"/>
      </xdr:nvSpPr>
      <xdr:spPr>
        <a:xfrm>
          <a:off x="22212300" y="98934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142392</xdr:rowOff>
    </xdr:from>
    <xdr:to>
      <xdr:col>116</xdr:col>
      <xdr:colOff>114300</xdr:colOff>
      <xdr:row>58</xdr:row>
      <xdr:rowOff>72542</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22110700" y="9915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72225</xdr:rowOff>
    </xdr:from>
    <xdr:to>
      <xdr:col>111</xdr:col>
      <xdr:colOff>177800</xdr:colOff>
      <xdr:row>57</xdr:row>
      <xdr:rowOff>72301</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0434300" y="9844875"/>
          <a:ext cx="8890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146126</xdr:rowOff>
    </xdr:from>
    <xdr:to>
      <xdr:col>112</xdr:col>
      <xdr:colOff>38100</xdr:colOff>
      <xdr:row>58</xdr:row>
      <xdr:rowOff>76276</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1272500" y="9918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67403</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1088428" y="10011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68720</xdr:rowOff>
    </xdr:from>
    <xdr:to>
      <xdr:col>107</xdr:col>
      <xdr:colOff>50800</xdr:colOff>
      <xdr:row>57</xdr:row>
      <xdr:rowOff>72225</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9545300" y="9841370"/>
          <a:ext cx="889000" cy="3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130619</xdr:rowOff>
    </xdr:from>
    <xdr:to>
      <xdr:col>107</xdr:col>
      <xdr:colOff>101600</xdr:colOff>
      <xdr:row>58</xdr:row>
      <xdr:rowOff>60769</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0383500" y="9903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51896</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0199428" y="9995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68720</xdr:rowOff>
    </xdr:from>
    <xdr:to>
      <xdr:col>102</xdr:col>
      <xdr:colOff>114300</xdr:colOff>
      <xdr:row>57</xdr:row>
      <xdr:rowOff>141605</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18656300" y="9841370"/>
          <a:ext cx="889000" cy="72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123342</xdr:rowOff>
    </xdr:from>
    <xdr:to>
      <xdr:col>102</xdr:col>
      <xdr:colOff>165100</xdr:colOff>
      <xdr:row>58</xdr:row>
      <xdr:rowOff>53492</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19494500" y="9895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44619</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9310428" y="9988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96101</xdr:rowOff>
    </xdr:from>
    <xdr:to>
      <xdr:col>98</xdr:col>
      <xdr:colOff>38100</xdr:colOff>
      <xdr:row>58</xdr:row>
      <xdr:rowOff>26251</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18605500" y="9868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17378</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8421428" y="9961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26150</xdr:rowOff>
    </xdr:from>
    <xdr:to>
      <xdr:col>116</xdr:col>
      <xdr:colOff>114300</xdr:colOff>
      <xdr:row>57</xdr:row>
      <xdr:rowOff>127750</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22110700" y="979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49027</xdr:rowOff>
    </xdr:from>
    <xdr:ext cx="469744" cy="259045"/>
    <xdr:sp macro="" textlink="">
      <xdr:nvSpPr>
        <xdr:cNvPr id="810" name="貸付金該当値テキスト">
          <a:extLst>
            <a:ext uri="{FF2B5EF4-FFF2-40B4-BE49-F238E27FC236}">
              <a16:creationId xmlns:a16="http://schemas.microsoft.com/office/drawing/2014/main" id="{00000000-0008-0000-0600-00002A030000}"/>
            </a:ext>
          </a:extLst>
        </xdr:cNvPr>
        <xdr:cNvSpPr txBox="1"/>
      </xdr:nvSpPr>
      <xdr:spPr>
        <a:xfrm>
          <a:off x="22212300" y="965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21501</xdr:rowOff>
    </xdr:from>
    <xdr:to>
      <xdr:col>112</xdr:col>
      <xdr:colOff>38100</xdr:colOff>
      <xdr:row>57</xdr:row>
      <xdr:rowOff>123101</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21272500" y="9794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139628</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1088428" y="9569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21425</xdr:rowOff>
    </xdr:from>
    <xdr:to>
      <xdr:col>107</xdr:col>
      <xdr:colOff>101600</xdr:colOff>
      <xdr:row>57</xdr:row>
      <xdr:rowOff>123025</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20383500" y="9794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139552</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0199428" y="9569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17920</xdr:rowOff>
    </xdr:from>
    <xdr:to>
      <xdr:col>102</xdr:col>
      <xdr:colOff>165100</xdr:colOff>
      <xdr:row>57</xdr:row>
      <xdr:rowOff>119520</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19494500" y="979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136047</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10428" y="9565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90805</xdr:rowOff>
    </xdr:from>
    <xdr:to>
      <xdr:col>98</xdr:col>
      <xdr:colOff>38100</xdr:colOff>
      <xdr:row>58</xdr:row>
      <xdr:rowOff>20955</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18605500" y="9863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37482</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8421428" y="9638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4" name="繰出金グラフ枠">
          <a:extLst>
            <a:ext uri="{FF2B5EF4-FFF2-40B4-BE49-F238E27FC236}">
              <a16:creationId xmlns:a16="http://schemas.microsoft.com/office/drawing/2014/main" id="{00000000-0008-0000-0600-00004C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43362</xdr:rowOff>
    </xdr:from>
    <xdr:to>
      <xdr:col>116</xdr:col>
      <xdr:colOff>62864</xdr:colOff>
      <xdr:row>78</xdr:row>
      <xdr:rowOff>120073</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flipV="1">
          <a:off x="22159595" y="12216312"/>
          <a:ext cx="1269" cy="12768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123900</xdr:rowOff>
    </xdr:from>
    <xdr:ext cx="534377" cy="259045"/>
    <xdr:sp macro="" textlink="">
      <xdr:nvSpPr>
        <xdr:cNvPr id="846" name="繰出金最小値テキスト">
          <a:extLst>
            <a:ext uri="{FF2B5EF4-FFF2-40B4-BE49-F238E27FC236}">
              <a16:creationId xmlns:a16="http://schemas.microsoft.com/office/drawing/2014/main" id="{00000000-0008-0000-0600-00004E030000}"/>
            </a:ext>
          </a:extLst>
        </xdr:cNvPr>
        <xdr:cNvSpPr txBox="1"/>
      </xdr:nvSpPr>
      <xdr:spPr>
        <a:xfrm>
          <a:off x="22212300" y="13497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120073</xdr:rowOff>
    </xdr:from>
    <xdr:to>
      <xdr:col>116</xdr:col>
      <xdr:colOff>152400</xdr:colOff>
      <xdr:row>78</xdr:row>
      <xdr:rowOff>120073</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2072600" y="134931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161489</xdr:rowOff>
    </xdr:from>
    <xdr:ext cx="534377" cy="259045"/>
    <xdr:sp macro="" textlink="">
      <xdr:nvSpPr>
        <xdr:cNvPr id="848" name="繰出金最大値テキスト">
          <a:extLst>
            <a:ext uri="{FF2B5EF4-FFF2-40B4-BE49-F238E27FC236}">
              <a16:creationId xmlns:a16="http://schemas.microsoft.com/office/drawing/2014/main" id="{00000000-0008-0000-0600-000050030000}"/>
            </a:ext>
          </a:extLst>
        </xdr:cNvPr>
        <xdr:cNvSpPr txBox="1"/>
      </xdr:nvSpPr>
      <xdr:spPr>
        <a:xfrm>
          <a:off x="22212300" y="11991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43362</xdr:rowOff>
    </xdr:from>
    <xdr:to>
      <xdr:col>116</xdr:col>
      <xdr:colOff>152400</xdr:colOff>
      <xdr:row>71</xdr:row>
      <xdr:rowOff>43362</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22072600" y="12216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72</xdr:row>
      <xdr:rowOff>93621</xdr:rowOff>
    </xdr:from>
    <xdr:to>
      <xdr:col>116</xdr:col>
      <xdr:colOff>63500</xdr:colOff>
      <xdr:row>72</xdr:row>
      <xdr:rowOff>110766</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1323300" y="12438021"/>
          <a:ext cx="8382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73891</xdr:rowOff>
    </xdr:from>
    <xdr:ext cx="534377" cy="259045"/>
    <xdr:sp macro="" textlink="">
      <xdr:nvSpPr>
        <xdr:cNvPr id="851" name="繰出金平均値テキスト">
          <a:extLst>
            <a:ext uri="{FF2B5EF4-FFF2-40B4-BE49-F238E27FC236}">
              <a16:creationId xmlns:a16="http://schemas.microsoft.com/office/drawing/2014/main" id="{00000000-0008-0000-0600-000053030000}"/>
            </a:ext>
          </a:extLst>
        </xdr:cNvPr>
        <xdr:cNvSpPr txBox="1"/>
      </xdr:nvSpPr>
      <xdr:spPr>
        <a:xfrm>
          <a:off x="22212300" y="127611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95464</xdr:rowOff>
    </xdr:from>
    <xdr:to>
      <xdr:col>116</xdr:col>
      <xdr:colOff>114300</xdr:colOff>
      <xdr:row>75</xdr:row>
      <xdr:rowOff>25614</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2110700" y="12782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72</xdr:row>
      <xdr:rowOff>110766</xdr:rowOff>
    </xdr:from>
    <xdr:to>
      <xdr:col>111</xdr:col>
      <xdr:colOff>177800</xdr:colOff>
      <xdr:row>73</xdr:row>
      <xdr:rowOff>24485</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0434300" y="12455166"/>
          <a:ext cx="889000" cy="85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73</xdr:row>
      <xdr:rowOff>79429</xdr:rowOff>
    </xdr:from>
    <xdr:to>
      <xdr:col>112</xdr:col>
      <xdr:colOff>38100</xdr:colOff>
      <xdr:row>74</xdr:row>
      <xdr:rowOff>9579</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1272500" y="12595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706</xdr:rowOff>
    </xdr:from>
    <xdr:ext cx="534377"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1056111" y="12688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24485</xdr:rowOff>
    </xdr:from>
    <xdr:to>
      <xdr:col>107</xdr:col>
      <xdr:colOff>50800</xdr:colOff>
      <xdr:row>73</xdr:row>
      <xdr:rowOff>34316</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19545300" y="12540335"/>
          <a:ext cx="889000" cy="9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73</xdr:row>
      <xdr:rowOff>36420</xdr:rowOff>
    </xdr:from>
    <xdr:to>
      <xdr:col>107</xdr:col>
      <xdr:colOff>101600</xdr:colOff>
      <xdr:row>73</xdr:row>
      <xdr:rowOff>138020</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0383500" y="12552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129147</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0167111" y="12644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34316</xdr:rowOff>
    </xdr:from>
    <xdr:to>
      <xdr:col>102</xdr:col>
      <xdr:colOff>114300</xdr:colOff>
      <xdr:row>73</xdr:row>
      <xdr:rowOff>34348</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18656300" y="12550166"/>
          <a:ext cx="889000" cy="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73</xdr:row>
      <xdr:rowOff>25709</xdr:rowOff>
    </xdr:from>
    <xdr:to>
      <xdr:col>102</xdr:col>
      <xdr:colOff>165100</xdr:colOff>
      <xdr:row>73</xdr:row>
      <xdr:rowOff>127309</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19494500" y="12541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118436</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9278111" y="12634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1608</xdr:rowOff>
    </xdr:from>
    <xdr:to>
      <xdr:col>98</xdr:col>
      <xdr:colOff>38100</xdr:colOff>
      <xdr:row>73</xdr:row>
      <xdr:rowOff>103208</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18605500" y="12517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94335</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8389111" y="12610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72</xdr:row>
      <xdr:rowOff>42821</xdr:rowOff>
    </xdr:from>
    <xdr:to>
      <xdr:col>116</xdr:col>
      <xdr:colOff>114300</xdr:colOff>
      <xdr:row>72</xdr:row>
      <xdr:rowOff>144421</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2110700" y="12387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71</xdr:row>
      <xdr:rowOff>65698</xdr:rowOff>
    </xdr:from>
    <xdr:ext cx="534377" cy="259045"/>
    <xdr:sp macro="" textlink="">
      <xdr:nvSpPr>
        <xdr:cNvPr id="870" name="繰出金該当値テキスト">
          <a:extLst>
            <a:ext uri="{FF2B5EF4-FFF2-40B4-BE49-F238E27FC236}">
              <a16:creationId xmlns:a16="http://schemas.microsoft.com/office/drawing/2014/main" id="{00000000-0008-0000-0600-000066030000}"/>
            </a:ext>
          </a:extLst>
        </xdr:cNvPr>
        <xdr:cNvSpPr txBox="1"/>
      </xdr:nvSpPr>
      <xdr:spPr>
        <a:xfrm>
          <a:off x="22212300" y="12238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72</xdr:row>
      <xdr:rowOff>59966</xdr:rowOff>
    </xdr:from>
    <xdr:to>
      <xdr:col>112</xdr:col>
      <xdr:colOff>38100</xdr:colOff>
      <xdr:row>72</xdr:row>
      <xdr:rowOff>161566</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1272500" y="12404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6643</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056111" y="12179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72</xdr:row>
      <xdr:rowOff>145135</xdr:rowOff>
    </xdr:from>
    <xdr:to>
      <xdr:col>107</xdr:col>
      <xdr:colOff>101600</xdr:colOff>
      <xdr:row>73</xdr:row>
      <xdr:rowOff>75285</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0383500" y="12489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91812</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0167111" y="12264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72</xdr:row>
      <xdr:rowOff>154966</xdr:rowOff>
    </xdr:from>
    <xdr:to>
      <xdr:col>102</xdr:col>
      <xdr:colOff>165100</xdr:colOff>
      <xdr:row>73</xdr:row>
      <xdr:rowOff>85116</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19494500" y="12499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101643</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9278111" y="12274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154998</xdr:rowOff>
    </xdr:from>
    <xdr:to>
      <xdr:col>98</xdr:col>
      <xdr:colOff>38100</xdr:colOff>
      <xdr:row>73</xdr:row>
      <xdr:rowOff>85148</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18605500" y="12499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101675</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389111" y="12274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3" name="前年度繰上充用金グラフ枠">
          <a:extLst>
            <a:ext uri="{FF2B5EF4-FFF2-40B4-BE49-F238E27FC236}">
              <a16:creationId xmlns:a16="http://schemas.microsoft.com/office/drawing/2014/main" id="{00000000-0008-0000-0600-00007D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5" name="前年度繰上充用金最小値テキスト">
          <a:extLst>
            <a:ext uri="{FF2B5EF4-FFF2-40B4-BE49-F238E27FC236}">
              <a16:creationId xmlns:a16="http://schemas.microsoft.com/office/drawing/2014/main" id="{00000000-0008-0000-0600-00007F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7" name="前年度繰上充用金最大値テキスト">
          <a:extLst>
            <a:ext uri="{FF2B5EF4-FFF2-40B4-BE49-F238E27FC236}">
              <a16:creationId xmlns:a16="http://schemas.microsoft.com/office/drawing/2014/main" id="{00000000-0008-0000-0600-000081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0" name="前年度繰上充用金平均値テキスト">
          <a:extLst>
            <a:ext uri="{FF2B5EF4-FFF2-40B4-BE49-F238E27FC236}">
              <a16:creationId xmlns:a16="http://schemas.microsoft.com/office/drawing/2014/main" id="{00000000-0008-0000-0600-000084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9" name="前年度繰上充用金該当値テキスト">
          <a:extLst>
            <a:ext uri="{FF2B5EF4-FFF2-40B4-BE49-F238E27FC236}">
              <a16:creationId xmlns:a16="http://schemas.microsoft.com/office/drawing/2014/main" id="{00000000-0008-0000-0600-000097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8" name="正方形/長方形 927">
          <a:extLst>
            <a:ext uri="{FF2B5EF4-FFF2-40B4-BE49-F238E27FC236}">
              <a16:creationId xmlns:a16="http://schemas.microsoft.com/office/drawing/2014/main" id="{00000000-0008-0000-0600-0000A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9" name="正方形/長方形 928">
          <a:extLst>
            <a:ext uri="{FF2B5EF4-FFF2-40B4-BE49-F238E27FC236}">
              <a16:creationId xmlns:a16="http://schemas.microsoft.com/office/drawing/2014/main" id="{00000000-0008-0000-0600-0000A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歳出総決算額は、住民一人当たり</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640,103</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円となっている。</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補助費</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額等により、全体としては前年度比</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4,768,218</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千円の</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額となっている。</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増額</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の主な要因としては、</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特別定額給付金、ひとり親世帯臨時特別給付金事業、中小企業者事業継続応援金、プレミアム商品券発行支援補助金</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額があげられる。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兵庫県丹波市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63,235
62,275
493.21
42,468,653
40,476,893
1,631,934
20,459,041
35,586,358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32</xdr:row>
      <xdr:rowOff>44602</xdr:rowOff>
    </xdr:from>
    <xdr:to>
      <xdr:col>24</xdr:col>
      <xdr:colOff>62865</xdr:colOff>
      <xdr:row>38</xdr:row>
      <xdr:rowOff>140615</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531002"/>
          <a:ext cx="1270" cy="1124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144442</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659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140615</xdr:rowOff>
    </xdr:from>
    <xdr:to>
      <xdr:col>24</xdr:col>
      <xdr:colOff>152400</xdr:colOff>
      <xdr:row>38</xdr:row>
      <xdr:rowOff>140615</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655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162729</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306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4,458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32</xdr:row>
      <xdr:rowOff>44602</xdr:rowOff>
    </xdr:from>
    <xdr:to>
      <xdr:col>24</xdr:col>
      <xdr:colOff>152400</xdr:colOff>
      <xdr:row>32</xdr:row>
      <xdr:rowOff>44602</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531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67919</xdr:rowOff>
    </xdr:from>
    <xdr:to>
      <xdr:col>24</xdr:col>
      <xdr:colOff>63500</xdr:colOff>
      <xdr:row>35</xdr:row>
      <xdr:rowOff>76149</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6068669"/>
          <a:ext cx="838200" cy="8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54068</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60548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75641</xdr:rowOff>
    </xdr:from>
    <xdr:to>
      <xdr:col>24</xdr:col>
      <xdr:colOff>114300</xdr:colOff>
      <xdr:row>36</xdr:row>
      <xdr:rowOff>5791</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076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76149</xdr:rowOff>
    </xdr:from>
    <xdr:to>
      <xdr:col>19</xdr:col>
      <xdr:colOff>177800</xdr:colOff>
      <xdr:row>35</xdr:row>
      <xdr:rowOff>82550</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6076899"/>
          <a:ext cx="889000" cy="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169367</xdr:rowOff>
    </xdr:from>
    <xdr:to>
      <xdr:col>20</xdr:col>
      <xdr:colOff>38100</xdr:colOff>
      <xdr:row>35</xdr:row>
      <xdr:rowOff>99517</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5998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116044</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5773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82550</xdr:rowOff>
    </xdr:from>
    <xdr:to>
      <xdr:col>15</xdr:col>
      <xdr:colOff>50800</xdr:colOff>
      <xdr:row>35</xdr:row>
      <xdr:rowOff>114097</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019300" y="6083300"/>
          <a:ext cx="889000" cy="31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167996</xdr:rowOff>
    </xdr:from>
    <xdr:to>
      <xdr:col>15</xdr:col>
      <xdr:colOff>101600</xdr:colOff>
      <xdr:row>35</xdr:row>
      <xdr:rowOff>98146</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5997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114673</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5772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114097</xdr:rowOff>
    </xdr:from>
    <xdr:to>
      <xdr:col>10</xdr:col>
      <xdr:colOff>114300</xdr:colOff>
      <xdr:row>35</xdr:row>
      <xdr:rowOff>124613</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1130300" y="6114847"/>
          <a:ext cx="889000" cy="10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2946</xdr:rowOff>
    </xdr:from>
    <xdr:to>
      <xdr:col>10</xdr:col>
      <xdr:colOff>165100</xdr:colOff>
      <xdr:row>35</xdr:row>
      <xdr:rowOff>104546</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03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121073</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778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113589</xdr:rowOff>
    </xdr:from>
    <xdr:to>
      <xdr:col>6</xdr:col>
      <xdr:colOff>38100</xdr:colOff>
      <xdr:row>35</xdr:row>
      <xdr:rowOff>43739</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5942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60266</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718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17119</xdr:rowOff>
    </xdr:from>
    <xdr:to>
      <xdr:col>24</xdr:col>
      <xdr:colOff>114300</xdr:colOff>
      <xdr:row>35</xdr:row>
      <xdr:rowOff>118719</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6017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39996</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869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25349</xdr:rowOff>
    </xdr:from>
    <xdr:to>
      <xdr:col>20</xdr:col>
      <xdr:colOff>38100</xdr:colOff>
      <xdr:row>35</xdr:row>
      <xdr:rowOff>126949</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6026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118076</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6118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31750</xdr:rowOff>
    </xdr:from>
    <xdr:to>
      <xdr:col>15</xdr:col>
      <xdr:colOff>101600</xdr:colOff>
      <xdr:row>35</xdr:row>
      <xdr:rowOff>133350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603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124477</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6125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63297</xdr:rowOff>
    </xdr:from>
    <xdr:to>
      <xdr:col>10</xdr:col>
      <xdr:colOff>165100</xdr:colOff>
      <xdr:row>35</xdr:row>
      <xdr:rowOff>164897</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6064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156024</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6156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73813</xdr:rowOff>
    </xdr:from>
    <xdr:to>
      <xdr:col>6</xdr:col>
      <xdr:colOff>38100</xdr:colOff>
      <xdr:row>36</xdr:row>
      <xdr:rowOff>3963</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6074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166540</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6167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158716</xdr:rowOff>
    </xdr:from>
    <xdr:to>
      <xdr:col>24</xdr:col>
      <xdr:colOff>62865</xdr:colOff>
      <xdr:row>56</xdr:row>
      <xdr:rowOff>48268</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902666"/>
          <a:ext cx="1270" cy="7468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52095</xdr:rowOff>
    </xdr:from>
    <xdr:ext cx="599010"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653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48268</xdr:rowOff>
    </xdr:from>
    <xdr:to>
      <xdr:col>24</xdr:col>
      <xdr:colOff>152400</xdr:colOff>
      <xdr:row>56</xdr:row>
      <xdr:rowOff>48268</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6494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105393</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677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330,009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158716</xdr:rowOff>
    </xdr:from>
    <xdr:to>
      <xdr:col>24</xdr:col>
      <xdr:colOff>152400</xdr:colOff>
      <xdr:row>51</xdr:row>
      <xdr:rowOff>158716</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902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113933</xdr:rowOff>
    </xdr:from>
    <xdr:to>
      <xdr:col>24</xdr:col>
      <xdr:colOff>63500</xdr:colOff>
      <xdr:row>57</xdr:row>
      <xdr:rowOff>33687</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3797300" y="9543683"/>
          <a:ext cx="838200" cy="262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65021</xdr:rowOff>
    </xdr:from>
    <xdr:ext cx="599010"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3233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42144</xdr:rowOff>
    </xdr:from>
    <xdr:to>
      <xdr:col>24</xdr:col>
      <xdr:colOff>114300</xdr:colOff>
      <xdr:row>55</xdr:row>
      <xdr:rowOff>143744</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471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33687</xdr:rowOff>
    </xdr:from>
    <xdr:to>
      <xdr:col>19</xdr:col>
      <xdr:colOff>177800</xdr:colOff>
      <xdr:row>57</xdr:row>
      <xdr:rowOff>106808</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2908300" y="9806337"/>
          <a:ext cx="889000" cy="73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102677</xdr:rowOff>
    </xdr:from>
    <xdr:to>
      <xdr:col>20</xdr:col>
      <xdr:colOff>38100</xdr:colOff>
      <xdr:row>58</xdr:row>
      <xdr:rowOff>32827</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875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23954</xdr:rowOff>
    </xdr:from>
    <xdr:ext cx="534377"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530111" y="9968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106808</xdr:rowOff>
    </xdr:from>
    <xdr:to>
      <xdr:col>15</xdr:col>
      <xdr:colOff>50800</xdr:colOff>
      <xdr:row>57</xdr:row>
      <xdr:rowOff>117304</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019300" y="9879458"/>
          <a:ext cx="889000" cy="10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108003</xdr:rowOff>
    </xdr:from>
    <xdr:to>
      <xdr:col>15</xdr:col>
      <xdr:colOff>101600</xdr:colOff>
      <xdr:row>58</xdr:row>
      <xdr:rowOff>38153</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880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29280</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41111" y="9973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82603</xdr:rowOff>
    </xdr:from>
    <xdr:to>
      <xdr:col>10</xdr:col>
      <xdr:colOff>114300</xdr:colOff>
      <xdr:row>57</xdr:row>
      <xdr:rowOff>117304</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1130300" y="9855253"/>
          <a:ext cx="889000" cy="34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128920</xdr:rowOff>
    </xdr:from>
    <xdr:to>
      <xdr:col>10</xdr:col>
      <xdr:colOff>165100</xdr:colOff>
      <xdr:row>58</xdr:row>
      <xdr:rowOff>59070</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901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50197</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52111" y="9994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106735</xdr:rowOff>
    </xdr:from>
    <xdr:to>
      <xdr:col>6</xdr:col>
      <xdr:colOff>38100</xdr:colOff>
      <xdr:row>58</xdr:row>
      <xdr:rowOff>36885</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879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28012</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63111" y="9972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63133</xdr:rowOff>
    </xdr:from>
    <xdr:to>
      <xdr:col>24</xdr:col>
      <xdr:colOff>114300</xdr:colOff>
      <xdr:row>55</xdr:row>
      <xdr:rowOff>164733</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492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20571</xdr:rowOff>
    </xdr:from>
    <xdr:ext cx="599010"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4503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154337</xdr:rowOff>
    </xdr:from>
    <xdr:to>
      <xdr:col>20</xdr:col>
      <xdr:colOff>38100</xdr:colOff>
      <xdr:row>57</xdr:row>
      <xdr:rowOff>84487</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755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101014</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530111" y="9530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56008</xdr:rowOff>
    </xdr:from>
    <xdr:to>
      <xdr:col>15</xdr:col>
      <xdr:colOff>101600</xdr:colOff>
      <xdr:row>57</xdr:row>
      <xdr:rowOff>157608</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828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2685</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41111" y="9603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66504</xdr:rowOff>
    </xdr:from>
    <xdr:to>
      <xdr:col>10</xdr:col>
      <xdr:colOff>165100</xdr:colOff>
      <xdr:row>57</xdr:row>
      <xdr:rowOff>168104</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839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13181</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52111" y="9614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31803</xdr:rowOff>
    </xdr:from>
    <xdr:to>
      <xdr:col>6</xdr:col>
      <xdr:colOff>38100</xdr:colOff>
      <xdr:row>57</xdr:row>
      <xdr:rowOff>133403</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804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149930</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63111" y="9579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125396</xdr:rowOff>
    </xdr:from>
    <xdr:to>
      <xdr:col>24</xdr:col>
      <xdr:colOff>62865</xdr:colOff>
      <xdr:row>78</xdr:row>
      <xdr:rowOff>80144</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1955446"/>
          <a:ext cx="1270" cy="14977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83971</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457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80144</xdr:rowOff>
    </xdr:from>
    <xdr:to>
      <xdr:col>24</xdr:col>
      <xdr:colOff>152400</xdr:colOff>
      <xdr:row>78</xdr:row>
      <xdr:rowOff>80144</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4532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72073</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730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245,064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125396</xdr:rowOff>
    </xdr:from>
    <xdr:to>
      <xdr:col>24</xdr:col>
      <xdr:colOff>152400</xdr:colOff>
      <xdr:row>69</xdr:row>
      <xdr:rowOff>125396</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1955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161385</xdr:rowOff>
    </xdr:from>
    <xdr:to>
      <xdr:col>24</xdr:col>
      <xdr:colOff>63500</xdr:colOff>
      <xdr:row>75</xdr:row>
      <xdr:rowOff>92641</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2848685"/>
          <a:ext cx="838200" cy="102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55277</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9140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76850</xdr:rowOff>
    </xdr:from>
    <xdr:to>
      <xdr:col>24</xdr:col>
      <xdr:colOff>114300</xdr:colOff>
      <xdr:row>76</xdr:row>
      <xdr:rowOff>7000</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93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58253</xdr:rowOff>
    </xdr:from>
    <xdr:to>
      <xdr:col>19</xdr:col>
      <xdr:colOff>177800</xdr:colOff>
      <xdr:row>75</xdr:row>
      <xdr:rowOff>92641</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2908300" y="12745553"/>
          <a:ext cx="889000" cy="205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135338</xdr:rowOff>
    </xdr:from>
    <xdr:to>
      <xdr:col>20</xdr:col>
      <xdr:colOff>38100</xdr:colOff>
      <xdr:row>76</xdr:row>
      <xdr:rowOff>65487</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299408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56616</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086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58253</xdr:rowOff>
    </xdr:from>
    <xdr:to>
      <xdr:col>15</xdr:col>
      <xdr:colOff>50800</xdr:colOff>
      <xdr:row>75</xdr:row>
      <xdr:rowOff>70543</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2745553"/>
          <a:ext cx="889000" cy="183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24696</xdr:rowOff>
    </xdr:from>
    <xdr:to>
      <xdr:col>15</xdr:col>
      <xdr:colOff>101600</xdr:colOff>
      <xdr:row>76</xdr:row>
      <xdr:rowOff>126296</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05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117423</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147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70543</xdr:rowOff>
    </xdr:from>
    <xdr:to>
      <xdr:col>10</xdr:col>
      <xdr:colOff>114300</xdr:colOff>
      <xdr:row>76</xdr:row>
      <xdr:rowOff>8527</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2929293"/>
          <a:ext cx="889000" cy="109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2446</xdr:rowOff>
    </xdr:from>
    <xdr:to>
      <xdr:col>10</xdr:col>
      <xdr:colOff>165100</xdr:colOff>
      <xdr:row>76</xdr:row>
      <xdr:rowOff>104046</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032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95173</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125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120577</xdr:rowOff>
    </xdr:from>
    <xdr:to>
      <xdr:col>6</xdr:col>
      <xdr:colOff>38100</xdr:colOff>
      <xdr:row>76</xdr:row>
      <xdr:rowOff>50727</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2979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67254</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2754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110585</xdr:rowOff>
    </xdr:from>
    <xdr:to>
      <xdr:col>24</xdr:col>
      <xdr:colOff>114300</xdr:colOff>
      <xdr:row>75</xdr:row>
      <xdr:rowOff>40735</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797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133462</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649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41841</xdr:rowOff>
    </xdr:from>
    <xdr:to>
      <xdr:col>20</xdr:col>
      <xdr:colOff>38100</xdr:colOff>
      <xdr:row>75</xdr:row>
      <xdr:rowOff>143441</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900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159968</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675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7453</xdr:rowOff>
    </xdr:from>
    <xdr:to>
      <xdr:col>15</xdr:col>
      <xdr:colOff>101600</xdr:colOff>
      <xdr:row>74</xdr:row>
      <xdr:rowOff>109053</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2694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125580</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4699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19743</xdr:rowOff>
    </xdr:from>
    <xdr:to>
      <xdr:col>10</xdr:col>
      <xdr:colOff>165100</xdr:colOff>
      <xdr:row>75</xdr:row>
      <xdr:rowOff>121343</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2878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137870</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653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129177</xdr:rowOff>
    </xdr:from>
    <xdr:to>
      <xdr:col>6</xdr:col>
      <xdr:colOff>38100</xdr:colOff>
      <xdr:row>76</xdr:row>
      <xdr:rowOff>59327</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2987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50454</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080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a:extLst>
            <a:ext uri="{FF2B5EF4-FFF2-40B4-BE49-F238E27FC236}">
              <a16:creationId xmlns:a16="http://schemas.microsoft.com/office/drawing/2014/main" id="{00000000-0008-0000-07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96822</xdr:rowOff>
    </xdr:from>
    <xdr:to>
      <xdr:col>24</xdr:col>
      <xdr:colOff>62865</xdr:colOff>
      <xdr:row>98</xdr:row>
      <xdr:rowOff>59858</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flipV="1">
          <a:off x="4633595" y="15698772"/>
          <a:ext cx="1270" cy="1163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63685</xdr:rowOff>
    </xdr:from>
    <xdr:ext cx="534377" cy="259045"/>
    <xdr:sp macro="" textlink="">
      <xdr:nvSpPr>
        <xdr:cNvPr id="229" name="衛生費最小値テキスト">
          <a:extLst>
            <a:ext uri="{FF2B5EF4-FFF2-40B4-BE49-F238E27FC236}">
              <a16:creationId xmlns:a16="http://schemas.microsoft.com/office/drawing/2014/main" id="{00000000-0008-0000-0700-0000E5000000}"/>
            </a:ext>
          </a:extLst>
        </xdr:cNvPr>
        <xdr:cNvSpPr txBox="1"/>
      </xdr:nvSpPr>
      <xdr:spPr>
        <a:xfrm>
          <a:off x="4686300" y="16865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59858</xdr:rowOff>
    </xdr:from>
    <xdr:to>
      <xdr:col>24</xdr:col>
      <xdr:colOff>152400</xdr:colOff>
      <xdr:row>98</xdr:row>
      <xdr:rowOff>59858</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6861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43499</xdr:rowOff>
    </xdr:from>
    <xdr:ext cx="599010" cy="259045"/>
    <xdr:sp macro="" textlink="">
      <xdr:nvSpPr>
        <xdr:cNvPr id="231" name="衛生費最大値テキスト">
          <a:extLst>
            <a:ext uri="{FF2B5EF4-FFF2-40B4-BE49-F238E27FC236}">
              <a16:creationId xmlns:a16="http://schemas.microsoft.com/office/drawing/2014/main" id="{00000000-0008-0000-0700-0000E7000000}"/>
            </a:ext>
          </a:extLst>
        </xdr:cNvPr>
        <xdr:cNvSpPr txBox="1"/>
      </xdr:nvSpPr>
      <xdr:spPr>
        <a:xfrm>
          <a:off x="4686300" y="154739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173,127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96822</xdr:rowOff>
    </xdr:from>
    <xdr:to>
      <xdr:col>24</xdr:col>
      <xdr:colOff>152400</xdr:colOff>
      <xdr:row>91</xdr:row>
      <xdr:rowOff>96822</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5698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140774</xdr:rowOff>
    </xdr:from>
    <xdr:to>
      <xdr:col>24</xdr:col>
      <xdr:colOff>63500</xdr:colOff>
      <xdr:row>97</xdr:row>
      <xdr:rowOff>6572</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3797300" y="16599974"/>
          <a:ext cx="838200" cy="37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155041</xdr:rowOff>
    </xdr:from>
    <xdr:ext cx="534377" cy="259045"/>
    <xdr:sp macro="" textlink="">
      <xdr:nvSpPr>
        <xdr:cNvPr id="234" name="衛生費平均値テキスト">
          <a:extLst>
            <a:ext uri="{FF2B5EF4-FFF2-40B4-BE49-F238E27FC236}">
              <a16:creationId xmlns:a16="http://schemas.microsoft.com/office/drawing/2014/main" id="{00000000-0008-0000-0700-0000EA000000}"/>
            </a:ext>
          </a:extLst>
        </xdr:cNvPr>
        <xdr:cNvSpPr txBox="1"/>
      </xdr:nvSpPr>
      <xdr:spPr>
        <a:xfrm>
          <a:off x="4686300" y="166142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5164</xdr:rowOff>
    </xdr:from>
    <xdr:to>
      <xdr:col>24</xdr:col>
      <xdr:colOff>114300</xdr:colOff>
      <xdr:row>97</xdr:row>
      <xdr:rowOff>106764</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4584700" y="16635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34178</xdr:rowOff>
    </xdr:from>
    <xdr:to>
      <xdr:col>19</xdr:col>
      <xdr:colOff>177800</xdr:colOff>
      <xdr:row>96</xdr:row>
      <xdr:rowOff>140774</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2908300" y="16321928"/>
          <a:ext cx="889000" cy="278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44841</xdr:rowOff>
    </xdr:from>
    <xdr:to>
      <xdr:col>20</xdr:col>
      <xdr:colOff>38100</xdr:colOff>
      <xdr:row>97</xdr:row>
      <xdr:rowOff>146441</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3746500" y="16675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137568</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3530111" y="16768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34178</xdr:rowOff>
    </xdr:from>
    <xdr:to>
      <xdr:col>15</xdr:col>
      <xdr:colOff>50800</xdr:colOff>
      <xdr:row>96</xdr:row>
      <xdr:rowOff>92433</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019300" y="16321928"/>
          <a:ext cx="889000" cy="229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47789</xdr:rowOff>
    </xdr:from>
    <xdr:to>
      <xdr:col>15</xdr:col>
      <xdr:colOff>101600</xdr:colOff>
      <xdr:row>97</xdr:row>
      <xdr:rowOff>149389</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2857500" y="16678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140516</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2641111" y="16771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92433</xdr:rowOff>
    </xdr:from>
    <xdr:to>
      <xdr:col>10</xdr:col>
      <xdr:colOff>114300</xdr:colOff>
      <xdr:row>96</xdr:row>
      <xdr:rowOff>113091</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1130300" y="16551633"/>
          <a:ext cx="889000" cy="20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65239</xdr:rowOff>
    </xdr:from>
    <xdr:to>
      <xdr:col>10</xdr:col>
      <xdr:colOff>165100</xdr:colOff>
      <xdr:row>97</xdr:row>
      <xdr:rowOff>166839</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968500" y="16695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157966</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752111" y="16788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62923</xdr:rowOff>
    </xdr:from>
    <xdr:to>
      <xdr:col>6</xdr:col>
      <xdr:colOff>38100</xdr:colOff>
      <xdr:row>97</xdr:row>
      <xdr:rowOff>164523</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079500" y="1669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155650</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863111" y="16786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127222</xdr:rowOff>
    </xdr:from>
    <xdr:to>
      <xdr:col>24</xdr:col>
      <xdr:colOff>114300</xdr:colOff>
      <xdr:row>97</xdr:row>
      <xdr:rowOff>57372</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4584700" y="16586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150099</xdr:rowOff>
    </xdr:from>
    <xdr:ext cx="534377" cy="259045"/>
    <xdr:sp macro="" textlink="">
      <xdr:nvSpPr>
        <xdr:cNvPr id="253" name="衛生費該当値テキスト">
          <a:extLst>
            <a:ext uri="{FF2B5EF4-FFF2-40B4-BE49-F238E27FC236}">
              <a16:creationId xmlns:a16="http://schemas.microsoft.com/office/drawing/2014/main" id="{00000000-0008-0000-0700-0000FD000000}"/>
            </a:ext>
          </a:extLst>
        </xdr:cNvPr>
        <xdr:cNvSpPr txBox="1"/>
      </xdr:nvSpPr>
      <xdr:spPr>
        <a:xfrm>
          <a:off x="4686300" y="16437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89974</xdr:rowOff>
    </xdr:from>
    <xdr:to>
      <xdr:col>20</xdr:col>
      <xdr:colOff>38100</xdr:colOff>
      <xdr:row>97</xdr:row>
      <xdr:rowOff>20124</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3746500" y="16549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36651</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3530111" y="16324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154828</xdr:rowOff>
    </xdr:from>
    <xdr:to>
      <xdr:col>15</xdr:col>
      <xdr:colOff>101600</xdr:colOff>
      <xdr:row>95</xdr:row>
      <xdr:rowOff>84978</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2857500" y="16271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101505</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2641111" y="16046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41633</xdr:rowOff>
    </xdr:from>
    <xdr:to>
      <xdr:col>10</xdr:col>
      <xdr:colOff>165100</xdr:colOff>
      <xdr:row>96</xdr:row>
      <xdr:rowOff>143233</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968500" y="16500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159760</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1752111" y="16276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62291</xdr:rowOff>
    </xdr:from>
    <xdr:to>
      <xdr:col>6</xdr:col>
      <xdr:colOff>38100</xdr:colOff>
      <xdr:row>96</xdr:row>
      <xdr:rowOff>163891</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079500" y="16521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8968</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863111" y="16296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25400</xdr:rowOff>
    </xdr:from>
    <xdr:to>
      <xdr:col>59</xdr:col>
      <xdr:colOff>50800</xdr:colOff>
      <xdr:row>38</xdr:row>
      <xdr:rowOff>25400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54627</xdr:rowOff>
    </xdr:from>
    <xdr:ext cx="248786"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355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82550</xdr:rowOff>
    </xdr:from>
    <xdr:to>
      <xdr:col>59</xdr:col>
      <xdr:colOff>50800</xdr:colOff>
      <xdr:row>31</xdr:row>
      <xdr:rowOff>82550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111777</xdr:rowOff>
    </xdr:from>
    <xdr:ext cx="53129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072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a:extLst>
            <a:ext uri="{FF2B5EF4-FFF2-40B4-BE49-F238E27FC236}">
              <a16:creationId xmlns:a16="http://schemas.microsoft.com/office/drawing/2014/main" id="{00000000-0008-0000-07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64776</xdr:rowOff>
    </xdr:from>
    <xdr:to>
      <xdr:col>54</xdr:col>
      <xdr:colOff>189865</xdr:colOff>
      <xdr:row>38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flipV="1">
          <a:off x="10475595" y="5379726"/>
          <a:ext cx="1270" cy="1160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29227</xdr:rowOff>
    </xdr:from>
    <xdr:ext cx="249299" cy="259045"/>
    <xdr:sp macro="" textlink="">
      <xdr:nvSpPr>
        <xdr:cNvPr id="282" name="労働費最小値テキスト">
          <a:extLst>
            <a:ext uri="{FF2B5EF4-FFF2-40B4-BE49-F238E27FC236}">
              <a16:creationId xmlns:a16="http://schemas.microsoft.com/office/drawing/2014/main" id="{00000000-0008-0000-0700-00001A010000}"/>
            </a:ext>
          </a:extLst>
        </xdr:cNvPr>
        <xdr:cNvSpPr txBox="1"/>
      </xdr:nvSpPr>
      <xdr:spPr>
        <a:xfrm>
          <a:off x="10528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25400</xdr:rowOff>
    </xdr:from>
    <xdr:to>
      <xdr:col>55</xdr:col>
      <xdr:colOff>88900</xdr:colOff>
      <xdr:row>38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11453</xdr:rowOff>
    </xdr:from>
    <xdr:ext cx="534377" cy="259045"/>
    <xdr:sp macro="" textlink="">
      <xdr:nvSpPr>
        <xdr:cNvPr id="284" name="労働費最大値テキスト">
          <a:extLst>
            <a:ext uri="{FF2B5EF4-FFF2-40B4-BE49-F238E27FC236}">
              <a16:creationId xmlns:a16="http://schemas.microsoft.com/office/drawing/2014/main" id="{00000000-0008-0000-0700-00001C010000}"/>
            </a:ext>
          </a:extLst>
        </xdr:cNvPr>
        <xdr:cNvSpPr txBox="1"/>
      </xdr:nvSpPr>
      <xdr:spPr>
        <a:xfrm>
          <a:off x="10528300" y="5154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20,311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64776</xdr:rowOff>
    </xdr:from>
    <xdr:to>
      <xdr:col>55</xdr:col>
      <xdr:colOff>88900</xdr:colOff>
      <xdr:row>31</xdr:row>
      <xdr:rowOff>64776</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53797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163588</xdr:rowOff>
    </xdr:from>
    <xdr:to>
      <xdr:col>55</xdr:col>
      <xdr:colOff>0</xdr:colOff>
      <xdr:row>37</xdr:row>
      <xdr:rowOff>168504</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9639300" y="6507238"/>
          <a:ext cx="838200" cy="4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98289</xdr:rowOff>
    </xdr:from>
    <xdr:ext cx="469744" cy="259045"/>
    <xdr:sp macro="" textlink="">
      <xdr:nvSpPr>
        <xdr:cNvPr id="287" name="労働費平均値テキスト">
          <a:extLst>
            <a:ext uri="{FF2B5EF4-FFF2-40B4-BE49-F238E27FC236}">
              <a16:creationId xmlns:a16="http://schemas.microsoft.com/office/drawing/2014/main" id="{00000000-0008-0000-0700-00001F010000}"/>
            </a:ext>
          </a:extLst>
        </xdr:cNvPr>
        <xdr:cNvSpPr txBox="1"/>
      </xdr:nvSpPr>
      <xdr:spPr>
        <a:xfrm>
          <a:off x="10528300" y="62704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75412</xdr:rowOff>
    </xdr:from>
    <xdr:to>
      <xdr:col>55</xdr:col>
      <xdr:colOff>50800</xdr:colOff>
      <xdr:row>38</xdr:row>
      <xdr:rowOff>5562</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10426700" y="6419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163588</xdr:rowOff>
    </xdr:from>
    <xdr:to>
      <xdr:col>50</xdr:col>
      <xdr:colOff>114300</xdr:colOff>
      <xdr:row>37</xdr:row>
      <xdr:rowOff>169304</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8750300" y="6507238"/>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68097</xdr:rowOff>
    </xdr:from>
    <xdr:to>
      <xdr:col>50</xdr:col>
      <xdr:colOff>165100</xdr:colOff>
      <xdr:row>37</xdr:row>
      <xdr:rowOff>169697</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9588500" y="6411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14774</xdr:rowOff>
    </xdr:from>
    <xdr:ext cx="469744"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9404428" y="6186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168732</xdr:rowOff>
    </xdr:from>
    <xdr:to>
      <xdr:col>45</xdr:col>
      <xdr:colOff>177800</xdr:colOff>
      <xdr:row>37</xdr:row>
      <xdr:rowOff>169304</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7861300" y="6512382"/>
          <a:ext cx="8890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63811</xdr:rowOff>
    </xdr:from>
    <xdr:to>
      <xdr:col>46</xdr:col>
      <xdr:colOff>38100</xdr:colOff>
      <xdr:row>37</xdr:row>
      <xdr:rowOff>165412</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8699500" y="640746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10488</xdr:rowOff>
    </xdr:from>
    <xdr:ext cx="469744"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8515428" y="6182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168732</xdr:rowOff>
    </xdr:from>
    <xdr:to>
      <xdr:col>41</xdr:col>
      <xdr:colOff>50800</xdr:colOff>
      <xdr:row>38</xdr:row>
      <xdr:rowOff>654</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6972300" y="6512382"/>
          <a:ext cx="889000" cy="3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62611</xdr:rowOff>
    </xdr:from>
    <xdr:to>
      <xdr:col>41</xdr:col>
      <xdr:colOff>101600</xdr:colOff>
      <xdr:row>37</xdr:row>
      <xdr:rowOff>164211</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7810500" y="640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9288</xdr:rowOff>
    </xdr:from>
    <xdr:ext cx="469744"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7626428" y="6181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55296</xdr:rowOff>
    </xdr:from>
    <xdr:to>
      <xdr:col>36</xdr:col>
      <xdr:colOff>165100</xdr:colOff>
      <xdr:row>37</xdr:row>
      <xdr:rowOff>156896</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6921500" y="6398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1973</xdr:rowOff>
    </xdr:from>
    <xdr:ext cx="469744"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6737428" y="6174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117704</xdr:rowOff>
    </xdr:from>
    <xdr:to>
      <xdr:col>55</xdr:col>
      <xdr:colOff>50800</xdr:colOff>
      <xdr:row>38</xdr:row>
      <xdr:rowOff>47854</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10426700" y="6461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53840</xdr:rowOff>
    </xdr:from>
    <xdr:ext cx="378565" cy="259045"/>
    <xdr:sp macro="" textlink="">
      <xdr:nvSpPr>
        <xdr:cNvPr id="306" name="労働費該当値テキスト">
          <a:extLst>
            <a:ext uri="{FF2B5EF4-FFF2-40B4-BE49-F238E27FC236}">
              <a16:creationId xmlns:a16="http://schemas.microsoft.com/office/drawing/2014/main" id="{00000000-0008-0000-0700-000032010000}"/>
            </a:ext>
          </a:extLst>
        </xdr:cNvPr>
        <xdr:cNvSpPr txBox="1"/>
      </xdr:nvSpPr>
      <xdr:spPr>
        <a:xfrm>
          <a:off x="10528300" y="63974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112789</xdr:rowOff>
    </xdr:from>
    <xdr:to>
      <xdr:col>50</xdr:col>
      <xdr:colOff>165100</xdr:colOff>
      <xdr:row>38</xdr:row>
      <xdr:rowOff>42938</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9588500" y="645643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34065</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50017" y="65491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118504</xdr:rowOff>
    </xdr:from>
    <xdr:to>
      <xdr:col>46</xdr:col>
      <xdr:colOff>38100</xdr:colOff>
      <xdr:row>38</xdr:row>
      <xdr:rowOff>48654</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8699500" y="6462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39781</xdr:rowOff>
    </xdr:from>
    <xdr:ext cx="378565"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61017" y="65548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117932</xdr:rowOff>
    </xdr:from>
    <xdr:to>
      <xdr:col>41</xdr:col>
      <xdr:colOff>101600</xdr:colOff>
      <xdr:row>38</xdr:row>
      <xdr:rowOff>48082</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7810500" y="6461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39209</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2017" y="65543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121304</xdr:rowOff>
    </xdr:from>
    <xdr:to>
      <xdr:col>36</xdr:col>
      <xdr:colOff>165100</xdr:colOff>
      <xdr:row>38</xdr:row>
      <xdr:rowOff>51454</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6921500" y="6464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42581</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783017" y="65576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5" name="農林水産業費グラフ枠">
          <a:extLst>
            <a:ext uri="{FF2B5EF4-FFF2-40B4-BE49-F238E27FC236}">
              <a16:creationId xmlns:a16="http://schemas.microsoft.com/office/drawing/2014/main" id="{00000000-0008-0000-0700-00004F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110677</xdr:rowOff>
    </xdr:from>
    <xdr:to>
      <xdr:col>54</xdr:col>
      <xdr:colOff>189865</xdr:colOff>
      <xdr:row>58</xdr:row>
      <xdr:rowOff>134826</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flipV="1">
          <a:off x="10475595" y="8683177"/>
          <a:ext cx="1270" cy="13957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138653</xdr:rowOff>
    </xdr:from>
    <xdr:ext cx="378565" cy="259045"/>
    <xdr:sp macro="" textlink="">
      <xdr:nvSpPr>
        <xdr:cNvPr id="337" name="農林水産業費最小値テキスト">
          <a:extLst>
            <a:ext uri="{FF2B5EF4-FFF2-40B4-BE49-F238E27FC236}">
              <a16:creationId xmlns:a16="http://schemas.microsoft.com/office/drawing/2014/main" id="{00000000-0008-0000-0700-000051010000}"/>
            </a:ext>
          </a:extLst>
        </xdr:cNvPr>
        <xdr:cNvSpPr txBox="1"/>
      </xdr:nvSpPr>
      <xdr:spPr>
        <a:xfrm>
          <a:off x="10528300" y="100827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134826</xdr:rowOff>
    </xdr:from>
    <xdr:to>
      <xdr:col>55</xdr:col>
      <xdr:colOff>88900</xdr:colOff>
      <xdr:row>58</xdr:row>
      <xdr:rowOff>134826</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10388600" y="10078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57354</xdr:rowOff>
    </xdr:from>
    <xdr:ext cx="599010" cy="259045"/>
    <xdr:sp macro="" textlink="">
      <xdr:nvSpPr>
        <xdr:cNvPr id="339" name="農林水産業費最大値テキスト">
          <a:extLst>
            <a:ext uri="{FF2B5EF4-FFF2-40B4-BE49-F238E27FC236}">
              <a16:creationId xmlns:a16="http://schemas.microsoft.com/office/drawing/2014/main" id="{00000000-0008-0000-0700-000053010000}"/>
            </a:ext>
          </a:extLst>
        </xdr:cNvPr>
        <xdr:cNvSpPr txBox="1"/>
      </xdr:nvSpPr>
      <xdr:spPr>
        <a:xfrm>
          <a:off x="10528300" y="8458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153,174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110677</xdr:rowOff>
    </xdr:from>
    <xdr:to>
      <xdr:col>55</xdr:col>
      <xdr:colOff>88900</xdr:colOff>
      <xdr:row>50</xdr:row>
      <xdr:rowOff>110677</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8683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53180</xdr:rowOff>
    </xdr:from>
    <xdr:to>
      <xdr:col>55</xdr:col>
      <xdr:colOff>0</xdr:colOff>
      <xdr:row>57</xdr:row>
      <xdr:rowOff>104569</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9639300" y="9825830"/>
          <a:ext cx="838200" cy="51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122502</xdr:rowOff>
    </xdr:from>
    <xdr:ext cx="534377" cy="259045"/>
    <xdr:sp macro="" textlink="">
      <xdr:nvSpPr>
        <xdr:cNvPr id="342" name="農林水産業費平均値テキスト">
          <a:extLst>
            <a:ext uri="{FF2B5EF4-FFF2-40B4-BE49-F238E27FC236}">
              <a16:creationId xmlns:a16="http://schemas.microsoft.com/office/drawing/2014/main" id="{00000000-0008-0000-0700-000056010000}"/>
            </a:ext>
          </a:extLst>
        </xdr:cNvPr>
        <xdr:cNvSpPr txBox="1"/>
      </xdr:nvSpPr>
      <xdr:spPr>
        <a:xfrm>
          <a:off x="10528300" y="98951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144075</xdr:rowOff>
    </xdr:from>
    <xdr:to>
      <xdr:col>55</xdr:col>
      <xdr:colOff>50800</xdr:colOff>
      <xdr:row>58</xdr:row>
      <xdr:rowOff>74225</xdr:rowOff>
    </xdr:to>
    <xdr:sp macro="" textlink="">
      <xdr:nvSpPr>
        <xdr:cNvPr id="343" name="フローチャート: 判断 342">
          <a:extLst>
            <a:ext uri="{FF2B5EF4-FFF2-40B4-BE49-F238E27FC236}">
              <a16:creationId xmlns:a16="http://schemas.microsoft.com/office/drawing/2014/main" id="{00000000-0008-0000-0700-000057010000}"/>
            </a:ext>
          </a:extLst>
        </xdr:cNvPr>
        <xdr:cNvSpPr/>
      </xdr:nvSpPr>
      <xdr:spPr>
        <a:xfrm>
          <a:off x="10426700" y="9916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97757</xdr:rowOff>
    </xdr:from>
    <xdr:to>
      <xdr:col>50</xdr:col>
      <xdr:colOff>114300</xdr:colOff>
      <xdr:row>57</xdr:row>
      <xdr:rowOff>104569</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8750300" y="9870407"/>
          <a:ext cx="889000" cy="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136339</xdr:rowOff>
    </xdr:from>
    <xdr:to>
      <xdr:col>50</xdr:col>
      <xdr:colOff>165100</xdr:colOff>
      <xdr:row>58</xdr:row>
      <xdr:rowOff>66489</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9588500" y="9908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57616</xdr:rowOff>
    </xdr:from>
    <xdr:ext cx="534377"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9372111" y="10001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97757</xdr:rowOff>
    </xdr:from>
    <xdr:to>
      <xdr:col>45</xdr:col>
      <xdr:colOff>177800</xdr:colOff>
      <xdr:row>57</xdr:row>
      <xdr:rowOff>105566</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7861300" y="9870407"/>
          <a:ext cx="889000" cy="7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143463</xdr:rowOff>
    </xdr:from>
    <xdr:to>
      <xdr:col>46</xdr:col>
      <xdr:colOff>38100</xdr:colOff>
      <xdr:row>58</xdr:row>
      <xdr:rowOff>73613</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8699500" y="9916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64740</xdr:rowOff>
    </xdr:from>
    <xdr:ext cx="534377" cy="259045"/>
    <xdr:sp macro="" textlink="">
      <xdr:nvSpPr>
        <xdr:cNvPr id="349" name="テキスト ボックス 348">
          <a:extLst>
            <a:ext uri="{FF2B5EF4-FFF2-40B4-BE49-F238E27FC236}">
              <a16:creationId xmlns:a16="http://schemas.microsoft.com/office/drawing/2014/main" id="{00000000-0008-0000-0700-00005D010000}"/>
            </a:ext>
          </a:extLst>
        </xdr:cNvPr>
        <xdr:cNvSpPr txBox="1"/>
      </xdr:nvSpPr>
      <xdr:spPr>
        <a:xfrm>
          <a:off x="8483111" y="10008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48086</xdr:rowOff>
    </xdr:from>
    <xdr:to>
      <xdr:col>41</xdr:col>
      <xdr:colOff>50800</xdr:colOff>
      <xdr:row>57</xdr:row>
      <xdr:rowOff>105566</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6972300" y="9820736"/>
          <a:ext cx="889000" cy="57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145455</xdr:rowOff>
    </xdr:from>
    <xdr:to>
      <xdr:col>41</xdr:col>
      <xdr:colOff>101600</xdr:colOff>
      <xdr:row>58</xdr:row>
      <xdr:rowOff>75605</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7810500" y="991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66732</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7594111" y="10010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142786</xdr:rowOff>
    </xdr:from>
    <xdr:to>
      <xdr:col>36</xdr:col>
      <xdr:colOff>165100</xdr:colOff>
      <xdr:row>58</xdr:row>
      <xdr:rowOff>72936</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6921500" y="9915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64063</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6705111" y="10008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2380</xdr:rowOff>
    </xdr:from>
    <xdr:to>
      <xdr:col>55</xdr:col>
      <xdr:colOff>50800</xdr:colOff>
      <xdr:row>57</xdr:row>
      <xdr:rowOff>103980</xdr:rowOff>
    </xdr:to>
    <xdr:sp macro="" textlink="">
      <xdr:nvSpPr>
        <xdr:cNvPr id="360" name="楕円 359">
          <a:extLst>
            <a:ext uri="{FF2B5EF4-FFF2-40B4-BE49-F238E27FC236}">
              <a16:creationId xmlns:a16="http://schemas.microsoft.com/office/drawing/2014/main" id="{00000000-0008-0000-0700-000068010000}"/>
            </a:ext>
          </a:extLst>
        </xdr:cNvPr>
        <xdr:cNvSpPr/>
      </xdr:nvSpPr>
      <xdr:spPr>
        <a:xfrm>
          <a:off x="10426700" y="9775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25257</xdr:rowOff>
    </xdr:from>
    <xdr:ext cx="534377" cy="259045"/>
    <xdr:sp macro="" textlink="">
      <xdr:nvSpPr>
        <xdr:cNvPr id="361" name="農林水産業費該当値テキスト">
          <a:extLst>
            <a:ext uri="{FF2B5EF4-FFF2-40B4-BE49-F238E27FC236}">
              <a16:creationId xmlns:a16="http://schemas.microsoft.com/office/drawing/2014/main" id="{00000000-0008-0000-0700-000069010000}"/>
            </a:ext>
          </a:extLst>
        </xdr:cNvPr>
        <xdr:cNvSpPr txBox="1"/>
      </xdr:nvSpPr>
      <xdr:spPr>
        <a:xfrm>
          <a:off x="10528300" y="9626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53769</xdr:rowOff>
    </xdr:from>
    <xdr:to>
      <xdr:col>50</xdr:col>
      <xdr:colOff>165100</xdr:colOff>
      <xdr:row>57</xdr:row>
      <xdr:rowOff>155369</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9588500" y="9826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446</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372111" y="9601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46957</xdr:rowOff>
    </xdr:from>
    <xdr:to>
      <xdr:col>46</xdr:col>
      <xdr:colOff>38100</xdr:colOff>
      <xdr:row>57</xdr:row>
      <xdr:rowOff>148557</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8699500" y="9819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165084</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483111" y="9594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54766</xdr:rowOff>
    </xdr:from>
    <xdr:to>
      <xdr:col>41</xdr:col>
      <xdr:colOff>101600</xdr:colOff>
      <xdr:row>57</xdr:row>
      <xdr:rowOff>156366</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7810500" y="9827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1443</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7594111" y="9602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168736</xdr:rowOff>
    </xdr:from>
    <xdr:to>
      <xdr:col>36</xdr:col>
      <xdr:colOff>165100</xdr:colOff>
      <xdr:row>57</xdr:row>
      <xdr:rowOff>98886</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6921500" y="9769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115413</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6705111" y="9545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0" name="正方形/長方形 369">
          <a:extLst>
            <a:ext uri="{FF2B5EF4-FFF2-40B4-BE49-F238E27FC236}">
              <a16:creationId xmlns:a16="http://schemas.microsoft.com/office/drawing/2014/main" id="{00000000-0008-0000-0700-000072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9" name="直線コネクタ 378">
          <a:extLst>
            <a:ext uri="{FF2B5EF4-FFF2-40B4-BE49-F238E27FC236}">
              <a16:creationId xmlns:a16="http://schemas.microsoft.com/office/drawing/2014/main" id="{00000000-0008-0000-0700-00007B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0" name="商工費グラフ枠">
          <a:extLst>
            <a:ext uri="{FF2B5EF4-FFF2-40B4-BE49-F238E27FC236}">
              <a16:creationId xmlns:a16="http://schemas.microsoft.com/office/drawing/2014/main" id="{00000000-0008-0000-0700-00008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90780</xdr:rowOff>
    </xdr:from>
    <xdr:to>
      <xdr:col>54</xdr:col>
      <xdr:colOff>189865</xdr:colOff>
      <xdr:row>78</xdr:row>
      <xdr:rowOff>97867</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flipV="1">
          <a:off x="10475595" y="12092280"/>
          <a:ext cx="1270" cy="13786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101694</xdr:rowOff>
    </xdr:from>
    <xdr:ext cx="469744" cy="259045"/>
    <xdr:sp macro="" textlink="">
      <xdr:nvSpPr>
        <xdr:cNvPr id="392" name="商工費最小値テキスト">
          <a:extLst>
            <a:ext uri="{FF2B5EF4-FFF2-40B4-BE49-F238E27FC236}">
              <a16:creationId xmlns:a16="http://schemas.microsoft.com/office/drawing/2014/main" id="{00000000-0008-0000-0700-000088010000}"/>
            </a:ext>
          </a:extLst>
        </xdr:cNvPr>
        <xdr:cNvSpPr txBox="1"/>
      </xdr:nvSpPr>
      <xdr:spPr>
        <a:xfrm>
          <a:off x="10528300" y="13474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97867</xdr:rowOff>
    </xdr:from>
    <xdr:to>
      <xdr:col>55</xdr:col>
      <xdr:colOff>88900</xdr:colOff>
      <xdr:row>78</xdr:row>
      <xdr:rowOff>97867</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10388600" y="13470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37457</xdr:rowOff>
    </xdr:from>
    <xdr:ext cx="534377" cy="259045"/>
    <xdr:sp macro="" textlink="">
      <xdr:nvSpPr>
        <xdr:cNvPr id="394" name="商工費最大値テキスト">
          <a:extLst>
            <a:ext uri="{FF2B5EF4-FFF2-40B4-BE49-F238E27FC236}">
              <a16:creationId xmlns:a16="http://schemas.microsoft.com/office/drawing/2014/main" id="{00000000-0008-0000-0700-00008A010000}"/>
            </a:ext>
          </a:extLst>
        </xdr:cNvPr>
        <xdr:cNvSpPr txBox="1"/>
      </xdr:nvSpPr>
      <xdr:spPr>
        <a:xfrm>
          <a:off x="10528300" y="11867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62,140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90780</xdr:rowOff>
    </xdr:from>
    <xdr:to>
      <xdr:col>55</xdr:col>
      <xdr:colOff>88900</xdr:colOff>
      <xdr:row>70</xdr:row>
      <xdr:rowOff>90780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10388600" y="12092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91671</xdr:rowOff>
    </xdr:from>
    <xdr:to>
      <xdr:col>55</xdr:col>
      <xdr:colOff>0</xdr:colOff>
      <xdr:row>76</xdr:row>
      <xdr:rowOff>88883</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flipV="1">
          <a:off x="9639300" y="12950421"/>
          <a:ext cx="838200" cy="168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150972</xdr:rowOff>
    </xdr:from>
    <xdr:ext cx="534377" cy="259045"/>
    <xdr:sp macro="" textlink="">
      <xdr:nvSpPr>
        <xdr:cNvPr id="397" name="商工費平均値テキスト">
          <a:extLst>
            <a:ext uri="{FF2B5EF4-FFF2-40B4-BE49-F238E27FC236}">
              <a16:creationId xmlns:a16="http://schemas.microsoft.com/office/drawing/2014/main" id="{00000000-0008-0000-0700-00008D010000}"/>
            </a:ext>
          </a:extLst>
        </xdr:cNvPr>
        <xdr:cNvSpPr txBox="1"/>
      </xdr:nvSpPr>
      <xdr:spPr>
        <a:xfrm>
          <a:off x="10528300" y="130097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1095</xdr:rowOff>
    </xdr:from>
    <xdr:to>
      <xdr:col>55</xdr:col>
      <xdr:colOff>50800</xdr:colOff>
      <xdr:row>76</xdr:row>
      <xdr:rowOff>102695</xdr:rowOff>
    </xdr:to>
    <xdr:sp macro="" textlink="">
      <xdr:nvSpPr>
        <xdr:cNvPr id="398" name="フローチャート: 判断 397">
          <a:extLst>
            <a:ext uri="{FF2B5EF4-FFF2-40B4-BE49-F238E27FC236}">
              <a16:creationId xmlns:a16="http://schemas.microsoft.com/office/drawing/2014/main" id="{00000000-0008-0000-0700-00008E010000}"/>
            </a:ext>
          </a:extLst>
        </xdr:cNvPr>
        <xdr:cNvSpPr/>
      </xdr:nvSpPr>
      <xdr:spPr>
        <a:xfrm>
          <a:off x="10426700" y="13031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88883</xdr:rowOff>
    </xdr:from>
    <xdr:to>
      <xdr:col>50</xdr:col>
      <xdr:colOff>114300</xdr:colOff>
      <xdr:row>76</xdr:row>
      <xdr:rowOff>95580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8750300" y="13119083"/>
          <a:ext cx="889000" cy="6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152177</xdr:rowOff>
    </xdr:from>
    <xdr:to>
      <xdr:col>50</xdr:col>
      <xdr:colOff>165100</xdr:colOff>
      <xdr:row>77</xdr:row>
      <xdr:rowOff>82327</xdr:rowOff>
    </xdr:to>
    <xdr:sp macro="" textlink="">
      <xdr:nvSpPr>
        <xdr:cNvPr id="400" name="フローチャート: 判断 399">
          <a:extLst>
            <a:ext uri="{FF2B5EF4-FFF2-40B4-BE49-F238E27FC236}">
              <a16:creationId xmlns:a16="http://schemas.microsoft.com/office/drawing/2014/main" id="{00000000-0008-0000-0700-000090010000}"/>
            </a:ext>
          </a:extLst>
        </xdr:cNvPr>
        <xdr:cNvSpPr/>
      </xdr:nvSpPr>
      <xdr:spPr>
        <a:xfrm>
          <a:off x="9588500" y="13182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73454</xdr:rowOff>
    </xdr:from>
    <xdr:ext cx="534377"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9372111" y="13275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63095</xdr:rowOff>
    </xdr:from>
    <xdr:to>
      <xdr:col>45</xdr:col>
      <xdr:colOff>177800</xdr:colOff>
      <xdr:row>76</xdr:row>
      <xdr:rowOff>95580</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7861300" y="13093295"/>
          <a:ext cx="889000" cy="32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167287</xdr:rowOff>
    </xdr:from>
    <xdr:to>
      <xdr:col>46</xdr:col>
      <xdr:colOff>38100</xdr:colOff>
      <xdr:row>77</xdr:row>
      <xdr:rowOff>97437</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8699500" y="13197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88564</xdr:rowOff>
    </xdr:from>
    <xdr:ext cx="534377" cy="259045"/>
    <xdr:sp macro=""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8483111" y="13290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5969</xdr:rowOff>
    </xdr:from>
    <xdr:to>
      <xdr:col>41</xdr:col>
      <xdr:colOff>50800</xdr:colOff>
      <xdr:row>76</xdr:row>
      <xdr:rowOff>63095</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6972300" y="13036169"/>
          <a:ext cx="889000" cy="57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156063</xdr:rowOff>
    </xdr:from>
    <xdr:to>
      <xdr:col>41</xdr:col>
      <xdr:colOff>101600</xdr:colOff>
      <xdr:row>77</xdr:row>
      <xdr:rowOff>86213</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7810500" y="13186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77340</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7594111" y="13278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137020</xdr:rowOff>
    </xdr:from>
    <xdr:to>
      <xdr:col>36</xdr:col>
      <xdr:colOff>165100</xdr:colOff>
      <xdr:row>77</xdr:row>
      <xdr:rowOff>67170</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6921500" y="1316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58297</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6705111" y="13259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40871</xdr:rowOff>
    </xdr:from>
    <xdr:to>
      <xdr:col>55</xdr:col>
      <xdr:colOff>50800</xdr:colOff>
      <xdr:row>75</xdr:row>
      <xdr:rowOff>142471</xdr:rowOff>
    </xdr:to>
    <xdr:sp macro="" textlink="">
      <xdr:nvSpPr>
        <xdr:cNvPr id="415" name="楕円 414">
          <a:extLst>
            <a:ext uri="{FF2B5EF4-FFF2-40B4-BE49-F238E27FC236}">
              <a16:creationId xmlns:a16="http://schemas.microsoft.com/office/drawing/2014/main" id="{00000000-0008-0000-0700-00009F010000}"/>
            </a:ext>
          </a:extLst>
        </xdr:cNvPr>
        <xdr:cNvSpPr/>
      </xdr:nvSpPr>
      <xdr:spPr>
        <a:xfrm>
          <a:off x="10426700" y="12899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63748</xdr:rowOff>
    </xdr:from>
    <xdr:ext cx="534377" cy="259045"/>
    <xdr:sp macro="" textlink="">
      <xdr:nvSpPr>
        <xdr:cNvPr id="416" name="商工費該当値テキスト">
          <a:extLst>
            <a:ext uri="{FF2B5EF4-FFF2-40B4-BE49-F238E27FC236}">
              <a16:creationId xmlns:a16="http://schemas.microsoft.com/office/drawing/2014/main" id="{00000000-0008-0000-0700-0000A0010000}"/>
            </a:ext>
          </a:extLst>
        </xdr:cNvPr>
        <xdr:cNvSpPr txBox="1"/>
      </xdr:nvSpPr>
      <xdr:spPr>
        <a:xfrm>
          <a:off x="10528300" y="12751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38083</xdr:rowOff>
    </xdr:from>
    <xdr:to>
      <xdr:col>50</xdr:col>
      <xdr:colOff>165100</xdr:colOff>
      <xdr:row>76</xdr:row>
      <xdr:rowOff>139683</xdr:rowOff>
    </xdr:to>
    <xdr:sp macro="" textlink="">
      <xdr:nvSpPr>
        <xdr:cNvPr id="417" name="楕円 416">
          <a:extLst>
            <a:ext uri="{FF2B5EF4-FFF2-40B4-BE49-F238E27FC236}">
              <a16:creationId xmlns:a16="http://schemas.microsoft.com/office/drawing/2014/main" id="{00000000-0008-0000-0700-0000A1010000}"/>
            </a:ext>
          </a:extLst>
        </xdr:cNvPr>
        <xdr:cNvSpPr/>
      </xdr:nvSpPr>
      <xdr:spPr>
        <a:xfrm>
          <a:off x="9588500" y="13068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156209</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372111" y="12843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44780</xdr:rowOff>
    </xdr:from>
    <xdr:to>
      <xdr:col>46</xdr:col>
      <xdr:colOff>38100</xdr:colOff>
      <xdr:row>76</xdr:row>
      <xdr:rowOff>146380</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8699500" y="130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162907</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483111" y="12850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12295</xdr:rowOff>
    </xdr:from>
    <xdr:to>
      <xdr:col>41</xdr:col>
      <xdr:colOff>101600</xdr:colOff>
      <xdr:row>76</xdr:row>
      <xdr:rowOff>113895</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7810500" y="13042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130423</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594111" y="12817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126619</xdr:rowOff>
    </xdr:from>
    <xdr:to>
      <xdr:col>36</xdr:col>
      <xdr:colOff>165100</xdr:colOff>
      <xdr:row>76</xdr:row>
      <xdr:rowOff>56769</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6921500" y="12985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73296</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05111" y="12760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5" name="正方形/長方形 424">
          <a:extLst>
            <a:ext uri="{FF2B5EF4-FFF2-40B4-BE49-F238E27FC236}">
              <a16:creationId xmlns:a16="http://schemas.microsoft.com/office/drawing/2014/main" id="{00000000-0008-0000-0700-0000A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6" name="正方形/長方形 425">
          <a:extLst>
            <a:ext uri="{FF2B5EF4-FFF2-40B4-BE49-F238E27FC236}">
              <a16:creationId xmlns:a16="http://schemas.microsoft.com/office/drawing/2014/main" id="{00000000-0008-0000-0700-0000AA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7" name="正方形/長方形 426">
          <a:extLst>
            <a:ext uri="{FF2B5EF4-FFF2-40B4-BE49-F238E27FC236}">
              <a16:creationId xmlns:a16="http://schemas.microsoft.com/office/drawing/2014/main" id="{00000000-0008-0000-0700-0000AB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4" name="直線コネクタ 433">
          <a:extLst>
            <a:ext uri="{FF2B5EF4-FFF2-40B4-BE49-F238E27FC236}">
              <a16:creationId xmlns:a16="http://schemas.microsoft.com/office/drawing/2014/main" id="{00000000-0008-0000-0700-0000B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5" name="直線コネクタ 434">
          <a:extLst>
            <a:ext uri="{FF2B5EF4-FFF2-40B4-BE49-F238E27FC236}">
              <a16:creationId xmlns:a16="http://schemas.microsoft.com/office/drawing/2014/main" id="{00000000-0008-0000-0700-0000B3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7" name="土木費グラフ枠">
          <a:extLst>
            <a:ext uri="{FF2B5EF4-FFF2-40B4-BE49-F238E27FC236}">
              <a16:creationId xmlns:a16="http://schemas.microsoft.com/office/drawing/2014/main" id="{00000000-0008-0000-0700-0000B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83888</xdr:rowOff>
    </xdr:from>
    <xdr:to>
      <xdr:col>54</xdr:col>
      <xdr:colOff>189865</xdr:colOff>
      <xdr:row>98</xdr:row>
      <xdr:rowOff>145171</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flipV="1">
          <a:off x="10475595" y="15514388"/>
          <a:ext cx="1270" cy="1432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148998</xdr:rowOff>
    </xdr:from>
    <xdr:ext cx="534377" cy="259045"/>
    <xdr:sp macro="" textlink="">
      <xdr:nvSpPr>
        <xdr:cNvPr id="449" name="土木費最小値テキスト">
          <a:extLst>
            <a:ext uri="{FF2B5EF4-FFF2-40B4-BE49-F238E27FC236}">
              <a16:creationId xmlns:a16="http://schemas.microsoft.com/office/drawing/2014/main" id="{00000000-0008-0000-0700-0000C1010000}"/>
            </a:ext>
          </a:extLst>
        </xdr:cNvPr>
        <xdr:cNvSpPr txBox="1"/>
      </xdr:nvSpPr>
      <xdr:spPr>
        <a:xfrm>
          <a:off x="10528300" y="16951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145171</xdr:rowOff>
    </xdr:from>
    <xdr:to>
      <xdr:col>55</xdr:col>
      <xdr:colOff>88900</xdr:colOff>
      <xdr:row>98</xdr:row>
      <xdr:rowOff>145171</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10388600" y="16947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30565</xdr:rowOff>
    </xdr:from>
    <xdr:ext cx="599010" cy="259045"/>
    <xdr:sp macro="" textlink="">
      <xdr:nvSpPr>
        <xdr:cNvPr id="451" name="土木費最大値テキスト">
          <a:extLst>
            <a:ext uri="{FF2B5EF4-FFF2-40B4-BE49-F238E27FC236}">
              <a16:creationId xmlns:a16="http://schemas.microsoft.com/office/drawing/2014/main" id="{00000000-0008-0000-0700-0000C3010000}"/>
            </a:ext>
          </a:extLst>
        </xdr:cNvPr>
        <xdr:cNvSpPr txBox="1"/>
      </xdr:nvSpPr>
      <xdr:spPr>
        <a:xfrm>
          <a:off x="10528300" y="152896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394,649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83888</xdr:rowOff>
    </xdr:from>
    <xdr:to>
      <xdr:col>55</xdr:col>
      <xdr:colOff>88900</xdr:colOff>
      <xdr:row>90</xdr:row>
      <xdr:rowOff>83888</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5514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157911</xdr:rowOff>
    </xdr:from>
    <xdr:to>
      <xdr:col>55</xdr:col>
      <xdr:colOff>0</xdr:colOff>
      <xdr:row>98</xdr:row>
      <xdr:rowOff>10038</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9639300" y="16788561"/>
          <a:ext cx="838200" cy="23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144270</xdr:rowOff>
    </xdr:from>
    <xdr:ext cx="534377" cy="259045"/>
    <xdr:sp macro="" textlink="">
      <xdr:nvSpPr>
        <xdr:cNvPr id="454" name="土木費平均値テキスト">
          <a:extLst>
            <a:ext uri="{FF2B5EF4-FFF2-40B4-BE49-F238E27FC236}">
              <a16:creationId xmlns:a16="http://schemas.microsoft.com/office/drawing/2014/main" id="{00000000-0008-0000-0700-0000C6010000}"/>
            </a:ext>
          </a:extLst>
        </xdr:cNvPr>
        <xdr:cNvSpPr txBox="1"/>
      </xdr:nvSpPr>
      <xdr:spPr>
        <a:xfrm>
          <a:off x="10528300" y="167749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165843</xdr:rowOff>
    </xdr:from>
    <xdr:to>
      <xdr:col>55</xdr:col>
      <xdr:colOff>50800</xdr:colOff>
      <xdr:row>98</xdr:row>
      <xdr:rowOff>95993</xdr:rowOff>
    </xdr:to>
    <xdr:sp macro="" textlink="">
      <xdr:nvSpPr>
        <xdr:cNvPr id="455" name="フローチャート: 判断 454">
          <a:extLst>
            <a:ext uri="{FF2B5EF4-FFF2-40B4-BE49-F238E27FC236}">
              <a16:creationId xmlns:a16="http://schemas.microsoft.com/office/drawing/2014/main" id="{00000000-0008-0000-0700-0000C7010000}"/>
            </a:ext>
          </a:extLst>
        </xdr:cNvPr>
        <xdr:cNvSpPr/>
      </xdr:nvSpPr>
      <xdr:spPr>
        <a:xfrm>
          <a:off x="10426700" y="16796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157911</xdr:rowOff>
    </xdr:from>
    <xdr:to>
      <xdr:col>50</xdr:col>
      <xdr:colOff>114300</xdr:colOff>
      <xdr:row>97</xdr:row>
      <xdr:rowOff>168157</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flipV="1">
          <a:off x="8750300" y="16788561"/>
          <a:ext cx="889000" cy="10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168952</xdr:rowOff>
    </xdr:from>
    <xdr:to>
      <xdr:col>50</xdr:col>
      <xdr:colOff>165100</xdr:colOff>
      <xdr:row>98</xdr:row>
      <xdr:rowOff>99102</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9588500" y="16799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90229</xdr:rowOff>
    </xdr:from>
    <xdr:ext cx="534377"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9372111" y="16892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147704</xdr:rowOff>
    </xdr:from>
    <xdr:to>
      <xdr:col>45</xdr:col>
      <xdr:colOff>177800</xdr:colOff>
      <xdr:row>97</xdr:row>
      <xdr:rowOff>168157</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7861300" y="16778354"/>
          <a:ext cx="889000" cy="20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170590</xdr:rowOff>
    </xdr:from>
    <xdr:to>
      <xdr:col>46</xdr:col>
      <xdr:colOff>38100</xdr:colOff>
      <xdr:row>98</xdr:row>
      <xdr:rowOff>100740</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8699500" y="1680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91867</xdr:rowOff>
    </xdr:from>
    <xdr:ext cx="534377" cy="259045"/>
    <xdr:sp macro="" textlink="">
      <xdr:nvSpPr>
        <xdr:cNvPr id="461" name="テキスト ボックス 460">
          <a:extLst>
            <a:ext uri="{FF2B5EF4-FFF2-40B4-BE49-F238E27FC236}">
              <a16:creationId xmlns:a16="http://schemas.microsoft.com/office/drawing/2014/main" id="{00000000-0008-0000-0700-0000CD010000}"/>
            </a:ext>
          </a:extLst>
        </xdr:cNvPr>
        <xdr:cNvSpPr txBox="1"/>
      </xdr:nvSpPr>
      <xdr:spPr>
        <a:xfrm>
          <a:off x="8483111" y="16893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86860</xdr:rowOff>
    </xdr:from>
    <xdr:to>
      <xdr:col>41</xdr:col>
      <xdr:colOff>50800</xdr:colOff>
      <xdr:row>97</xdr:row>
      <xdr:rowOff>147704</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6972300" y="16717510"/>
          <a:ext cx="889000" cy="60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166002</xdr:rowOff>
    </xdr:from>
    <xdr:to>
      <xdr:col>41</xdr:col>
      <xdr:colOff>101600</xdr:colOff>
      <xdr:row>98</xdr:row>
      <xdr:rowOff>96152</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7810500" y="16796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87279</xdr:rowOff>
    </xdr:from>
    <xdr:ext cx="534377"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7594111" y="16889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166334</xdr:rowOff>
    </xdr:from>
    <xdr:to>
      <xdr:col>36</xdr:col>
      <xdr:colOff>165100</xdr:colOff>
      <xdr:row>98</xdr:row>
      <xdr:rowOff>96484</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6921500" y="1679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87611</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6705111" y="16889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130688</xdr:rowOff>
    </xdr:from>
    <xdr:to>
      <xdr:col>55</xdr:col>
      <xdr:colOff>50800</xdr:colOff>
      <xdr:row>98</xdr:row>
      <xdr:rowOff>60838</xdr:rowOff>
    </xdr:to>
    <xdr:sp macro="" textlink="">
      <xdr:nvSpPr>
        <xdr:cNvPr id="472" name="楕円 471">
          <a:extLst>
            <a:ext uri="{FF2B5EF4-FFF2-40B4-BE49-F238E27FC236}">
              <a16:creationId xmlns:a16="http://schemas.microsoft.com/office/drawing/2014/main" id="{00000000-0008-0000-0700-0000D8010000}"/>
            </a:ext>
          </a:extLst>
        </xdr:cNvPr>
        <xdr:cNvSpPr/>
      </xdr:nvSpPr>
      <xdr:spPr>
        <a:xfrm>
          <a:off x="10426700" y="16761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153565</xdr:rowOff>
    </xdr:from>
    <xdr:ext cx="534377" cy="259045"/>
    <xdr:sp macro="" textlink="">
      <xdr:nvSpPr>
        <xdr:cNvPr id="473" name="土木費該当値テキスト">
          <a:extLst>
            <a:ext uri="{FF2B5EF4-FFF2-40B4-BE49-F238E27FC236}">
              <a16:creationId xmlns:a16="http://schemas.microsoft.com/office/drawing/2014/main" id="{00000000-0008-0000-0700-0000D9010000}"/>
            </a:ext>
          </a:extLst>
        </xdr:cNvPr>
        <xdr:cNvSpPr txBox="1"/>
      </xdr:nvSpPr>
      <xdr:spPr>
        <a:xfrm>
          <a:off x="10528300" y="16612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107111</xdr:rowOff>
    </xdr:from>
    <xdr:to>
      <xdr:col>50</xdr:col>
      <xdr:colOff>165100</xdr:colOff>
      <xdr:row>98</xdr:row>
      <xdr:rowOff>37261</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9588500" y="16737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53788</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372111" y="16512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117357</xdr:rowOff>
    </xdr:from>
    <xdr:to>
      <xdr:col>46</xdr:col>
      <xdr:colOff>38100</xdr:colOff>
      <xdr:row>98</xdr:row>
      <xdr:rowOff>47507</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8699500" y="16748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64034</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483111" y="16523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96904</xdr:rowOff>
    </xdr:from>
    <xdr:to>
      <xdr:col>41</xdr:col>
      <xdr:colOff>101600</xdr:colOff>
      <xdr:row>98</xdr:row>
      <xdr:rowOff>27054</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7810500" y="16727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43581</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594111" y="16502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36060</xdr:rowOff>
    </xdr:from>
    <xdr:to>
      <xdr:col>36</xdr:col>
      <xdr:colOff>165100</xdr:colOff>
      <xdr:row>97</xdr:row>
      <xdr:rowOff>137660</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6921500" y="16666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154187</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05111" y="16441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2" name="正方形/長方形 481">
          <a:extLst>
            <a:ext uri="{FF2B5EF4-FFF2-40B4-BE49-F238E27FC236}">
              <a16:creationId xmlns:a16="http://schemas.microsoft.com/office/drawing/2014/main" id="{00000000-0008-0000-0700-0000E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3" name="正方形/長方形 482">
          <a:extLst>
            <a:ext uri="{FF2B5EF4-FFF2-40B4-BE49-F238E27FC236}">
              <a16:creationId xmlns:a16="http://schemas.microsoft.com/office/drawing/2014/main" id="{00000000-0008-0000-0700-0000E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1" name="直線コネクタ 490">
          <a:extLst>
            <a:ext uri="{FF2B5EF4-FFF2-40B4-BE49-F238E27FC236}">
              <a16:creationId xmlns:a16="http://schemas.microsoft.com/office/drawing/2014/main" id="{00000000-0008-0000-0700-0000E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3" name="消防費グラフ枠">
          <a:extLst>
            <a:ext uri="{FF2B5EF4-FFF2-40B4-BE49-F238E27FC236}">
              <a16:creationId xmlns:a16="http://schemas.microsoft.com/office/drawing/2014/main" id="{00000000-0008-0000-0700-0000F7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52512</xdr:rowOff>
    </xdr:from>
    <xdr:to>
      <xdr:col>85</xdr:col>
      <xdr:colOff>126364</xdr:colOff>
      <xdr:row>38</xdr:row>
      <xdr:rowOff>171247</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flipV="1">
          <a:off x="16317595" y="5367462"/>
          <a:ext cx="1269" cy="1318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3624</xdr:rowOff>
    </xdr:from>
    <xdr:ext cx="469744" cy="259045"/>
    <xdr:sp macro="" textlink="">
      <xdr:nvSpPr>
        <xdr:cNvPr id="505" name="消防費最小値テキスト">
          <a:extLst>
            <a:ext uri="{FF2B5EF4-FFF2-40B4-BE49-F238E27FC236}">
              <a16:creationId xmlns:a16="http://schemas.microsoft.com/office/drawing/2014/main" id="{00000000-0008-0000-0700-0000F9010000}"/>
            </a:ext>
          </a:extLst>
        </xdr:cNvPr>
        <xdr:cNvSpPr txBox="1"/>
      </xdr:nvSpPr>
      <xdr:spPr>
        <a:xfrm>
          <a:off x="16370300" y="6690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171247</xdr:rowOff>
    </xdr:from>
    <xdr:to>
      <xdr:col>86</xdr:col>
      <xdr:colOff>25400</xdr:colOff>
      <xdr:row>38</xdr:row>
      <xdr:rowOff>171247</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6230600" y="6686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170639</xdr:rowOff>
    </xdr:from>
    <xdr:ext cx="534377" cy="259045"/>
    <xdr:sp macro="" textlink="">
      <xdr:nvSpPr>
        <xdr:cNvPr id="507" name="消防費最大値テキスト">
          <a:extLst>
            <a:ext uri="{FF2B5EF4-FFF2-40B4-BE49-F238E27FC236}">
              <a16:creationId xmlns:a16="http://schemas.microsoft.com/office/drawing/2014/main" id="{00000000-0008-0000-0700-0000FB010000}"/>
            </a:ext>
          </a:extLst>
        </xdr:cNvPr>
        <xdr:cNvSpPr txBox="1"/>
      </xdr:nvSpPr>
      <xdr:spPr>
        <a:xfrm>
          <a:off x="16370300" y="5142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38,157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52512</xdr:rowOff>
    </xdr:from>
    <xdr:to>
      <xdr:col>86</xdr:col>
      <xdr:colOff>25400</xdr:colOff>
      <xdr:row>31</xdr:row>
      <xdr:rowOff>52512</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6230600" y="53674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123149</xdr:rowOff>
    </xdr:from>
    <xdr:to>
      <xdr:col>85</xdr:col>
      <xdr:colOff>127000</xdr:colOff>
      <xdr:row>37</xdr:row>
      <xdr:rowOff>86208</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5481300" y="6295349"/>
          <a:ext cx="838200" cy="134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136877</xdr:rowOff>
    </xdr:from>
    <xdr:ext cx="534377" cy="259045"/>
    <xdr:sp macro="" textlink="">
      <xdr:nvSpPr>
        <xdr:cNvPr id="510" name="消防費平均値テキスト">
          <a:extLst>
            <a:ext uri="{FF2B5EF4-FFF2-40B4-BE49-F238E27FC236}">
              <a16:creationId xmlns:a16="http://schemas.microsoft.com/office/drawing/2014/main" id="{00000000-0008-0000-0700-0000FE010000}"/>
            </a:ext>
          </a:extLst>
        </xdr:cNvPr>
        <xdr:cNvSpPr txBox="1"/>
      </xdr:nvSpPr>
      <xdr:spPr>
        <a:xfrm>
          <a:off x="16370300" y="61376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114000</xdr:rowOff>
    </xdr:from>
    <xdr:to>
      <xdr:col>85</xdr:col>
      <xdr:colOff>177800</xdr:colOff>
      <xdr:row>37</xdr:row>
      <xdr:rowOff>44150</xdr:rowOff>
    </xdr:to>
    <xdr:sp macro="" textlink="">
      <xdr:nvSpPr>
        <xdr:cNvPr id="511" name="フローチャート: 判断 510">
          <a:extLst>
            <a:ext uri="{FF2B5EF4-FFF2-40B4-BE49-F238E27FC236}">
              <a16:creationId xmlns:a16="http://schemas.microsoft.com/office/drawing/2014/main" id="{00000000-0008-0000-0700-0000FF010000}"/>
            </a:ext>
          </a:extLst>
        </xdr:cNvPr>
        <xdr:cNvSpPr/>
      </xdr:nvSpPr>
      <xdr:spPr>
        <a:xfrm>
          <a:off x="16268700" y="628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123149</xdr:rowOff>
    </xdr:from>
    <xdr:to>
      <xdr:col>81</xdr:col>
      <xdr:colOff>50800</xdr:colOff>
      <xdr:row>37</xdr:row>
      <xdr:rowOff>78435</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4592300" y="6295349"/>
          <a:ext cx="889000" cy="126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126253</xdr:rowOff>
    </xdr:from>
    <xdr:to>
      <xdr:col>81</xdr:col>
      <xdr:colOff>101600</xdr:colOff>
      <xdr:row>37</xdr:row>
      <xdr:rowOff>56403</xdr:rowOff>
    </xdr:to>
    <xdr:sp macro="" textlink="">
      <xdr:nvSpPr>
        <xdr:cNvPr id="513" name="フローチャート: 判断 512">
          <a:extLst>
            <a:ext uri="{FF2B5EF4-FFF2-40B4-BE49-F238E27FC236}">
              <a16:creationId xmlns:a16="http://schemas.microsoft.com/office/drawing/2014/main" id="{00000000-0008-0000-0700-000001020000}"/>
            </a:ext>
          </a:extLst>
        </xdr:cNvPr>
        <xdr:cNvSpPr/>
      </xdr:nvSpPr>
      <xdr:spPr>
        <a:xfrm>
          <a:off x="15430500" y="6298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47530</xdr:rowOff>
    </xdr:from>
    <xdr:ext cx="534377"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5214111" y="6391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149347</xdr:rowOff>
    </xdr:from>
    <xdr:to>
      <xdr:col>76</xdr:col>
      <xdr:colOff>114300</xdr:colOff>
      <xdr:row>37</xdr:row>
      <xdr:rowOff>78435</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3703300" y="6321547"/>
          <a:ext cx="889000" cy="100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158349</xdr:rowOff>
    </xdr:from>
    <xdr:to>
      <xdr:col>76</xdr:col>
      <xdr:colOff>165100</xdr:colOff>
      <xdr:row>37</xdr:row>
      <xdr:rowOff>88499</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4541500" y="6330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105026</xdr:rowOff>
    </xdr:from>
    <xdr:ext cx="534377"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4325111" y="6105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149347</xdr:rowOff>
    </xdr:from>
    <xdr:to>
      <xdr:col>71</xdr:col>
      <xdr:colOff>177800</xdr:colOff>
      <xdr:row>37</xdr:row>
      <xdr:rowOff>47940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2814300" y="6321547"/>
          <a:ext cx="889000" cy="70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158669</xdr:rowOff>
    </xdr:from>
    <xdr:to>
      <xdr:col>72</xdr:col>
      <xdr:colOff>38100</xdr:colOff>
      <xdr:row>37</xdr:row>
      <xdr:rowOff>88819</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3652500" y="6330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79946</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3436111" y="6423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166898</xdr:rowOff>
    </xdr:from>
    <xdr:to>
      <xdr:col>67</xdr:col>
      <xdr:colOff>101600</xdr:colOff>
      <xdr:row>37</xdr:row>
      <xdr:rowOff>97048</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2763500" y="6339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113575</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2547111" y="6114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35408</xdr:rowOff>
    </xdr:from>
    <xdr:to>
      <xdr:col>85</xdr:col>
      <xdr:colOff>177800</xdr:colOff>
      <xdr:row>37</xdr:row>
      <xdr:rowOff>137008</xdr:rowOff>
    </xdr:to>
    <xdr:sp macro="" textlink="">
      <xdr:nvSpPr>
        <xdr:cNvPr id="528" name="楕円 527">
          <a:extLst>
            <a:ext uri="{FF2B5EF4-FFF2-40B4-BE49-F238E27FC236}">
              <a16:creationId xmlns:a16="http://schemas.microsoft.com/office/drawing/2014/main" id="{00000000-0008-0000-0700-000010020000}"/>
            </a:ext>
          </a:extLst>
        </xdr:cNvPr>
        <xdr:cNvSpPr/>
      </xdr:nvSpPr>
      <xdr:spPr>
        <a:xfrm>
          <a:off x="16268700" y="6379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13835</xdr:rowOff>
    </xdr:from>
    <xdr:ext cx="534377" cy="259045"/>
    <xdr:sp macro="" textlink="">
      <xdr:nvSpPr>
        <xdr:cNvPr id="529" name="消防費該当値テキスト">
          <a:extLst>
            <a:ext uri="{FF2B5EF4-FFF2-40B4-BE49-F238E27FC236}">
              <a16:creationId xmlns:a16="http://schemas.microsoft.com/office/drawing/2014/main" id="{00000000-0008-0000-0700-000011020000}"/>
            </a:ext>
          </a:extLst>
        </xdr:cNvPr>
        <xdr:cNvSpPr txBox="1"/>
      </xdr:nvSpPr>
      <xdr:spPr>
        <a:xfrm>
          <a:off x="16370300" y="6357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72349</xdr:rowOff>
    </xdr:from>
    <xdr:to>
      <xdr:col>81</xdr:col>
      <xdr:colOff>101600</xdr:colOff>
      <xdr:row>37</xdr:row>
      <xdr:rowOff>2499</xdr:rowOff>
    </xdr:to>
    <xdr:sp macro="" textlink="">
      <xdr:nvSpPr>
        <xdr:cNvPr id="530" name="楕円 529">
          <a:extLst>
            <a:ext uri="{FF2B5EF4-FFF2-40B4-BE49-F238E27FC236}">
              <a16:creationId xmlns:a16="http://schemas.microsoft.com/office/drawing/2014/main" id="{00000000-0008-0000-0700-000012020000}"/>
            </a:ext>
          </a:extLst>
        </xdr:cNvPr>
        <xdr:cNvSpPr/>
      </xdr:nvSpPr>
      <xdr:spPr>
        <a:xfrm>
          <a:off x="15430500" y="6244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19026</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14111" y="6019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27635</xdr:rowOff>
    </xdr:from>
    <xdr:to>
      <xdr:col>76</xdr:col>
      <xdr:colOff>165100</xdr:colOff>
      <xdr:row>37</xdr:row>
      <xdr:rowOff>129235</xdr:rowOff>
    </xdr:to>
    <xdr:sp macro="" textlink="">
      <xdr:nvSpPr>
        <xdr:cNvPr id="532" name="楕円 531">
          <a:extLst>
            <a:ext uri="{FF2B5EF4-FFF2-40B4-BE49-F238E27FC236}">
              <a16:creationId xmlns:a16="http://schemas.microsoft.com/office/drawing/2014/main" id="{00000000-0008-0000-0700-000014020000}"/>
            </a:ext>
          </a:extLst>
        </xdr:cNvPr>
        <xdr:cNvSpPr/>
      </xdr:nvSpPr>
      <xdr:spPr>
        <a:xfrm>
          <a:off x="14541500" y="6371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120362</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325111" y="6464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98547</xdr:rowOff>
    </xdr:from>
    <xdr:to>
      <xdr:col>72</xdr:col>
      <xdr:colOff>38100</xdr:colOff>
      <xdr:row>37</xdr:row>
      <xdr:rowOff>28697</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3652500" y="6270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45224</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436111" y="6045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168590</xdr:rowOff>
    </xdr:from>
    <xdr:to>
      <xdr:col>67</xdr:col>
      <xdr:colOff>101600</xdr:colOff>
      <xdr:row>37</xdr:row>
      <xdr:rowOff>98740</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2763500" y="6340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89867</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547111" y="6433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8" name="正方形/長方形 537">
          <a:extLst>
            <a:ext uri="{FF2B5EF4-FFF2-40B4-BE49-F238E27FC236}">
              <a16:creationId xmlns:a16="http://schemas.microsoft.com/office/drawing/2014/main" id="{00000000-0008-0000-0700-00001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9" name="正方形/長方形 538">
          <a:extLst>
            <a:ext uri="{FF2B5EF4-FFF2-40B4-BE49-F238E27FC236}">
              <a16:creationId xmlns:a16="http://schemas.microsoft.com/office/drawing/2014/main" id="{00000000-0008-0000-0700-00001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0" name="正方形/長方形 539">
          <a:extLst>
            <a:ext uri="{FF2B5EF4-FFF2-40B4-BE49-F238E27FC236}">
              <a16:creationId xmlns:a16="http://schemas.microsoft.com/office/drawing/2014/main" id="{00000000-0008-0000-0700-00001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7" name="直線コネクタ 546">
          <a:extLst>
            <a:ext uri="{FF2B5EF4-FFF2-40B4-BE49-F238E27FC236}">
              <a16:creationId xmlns:a16="http://schemas.microsoft.com/office/drawing/2014/main" id="{00000000-0008-0000-0700-00002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49" name="直線コネクタ 548">
          <a:extLst>
            <a:ext uri="{FF2B5EF4-FFF2-40B4-BE49-F238E27FC236}">
              <a16:creationId xmlns:a16="http://schemas.microsoft.com/office/drawing/2014/main" id="{00000000-0008-0000-0700-000025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教育費グラフ枠">
          <a:extLst>
            <a:ext uri="{FF2B5EF4-FFF2-40B4-BE49-F238E27FC236}">
              <a16:creationId xmlns:a16="http://schemas.microsoft.com/office/drawing/2014/main" id="{00000000-0008-0000-07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156311</xdr:rowOff>
    </xdr:from>
    <xdr:to>
      <xdr:col>85</xdr:col>
      <xdr:colOff>126364</xdr:colOff>
      <xdr:row>59</xdr:row>
      <xdr:rowOff>123793</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flipV="1">
          <a:off x="16317595" y="8900261"/>
          <a:ext cx="1269" cy="13390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127620</xdr:rowOff>
    </xdr:from>
    <xdr:ext cx="534377" cy="259045"/>
    <xdr:sp macro="" textlink="">
      <xdr:nvSpPr>
        <xdr:cNvPr id="563" name="教育費最小値テキスト">
          <a:extLst>
            <a:ext uri="{FF2B5EF4-FFF2-40B4-BE49-F238E27FC236}">
              <a16:creationId xmlns:a16="http://schemas.microsoft.com/office/drawing/2014/main" id="{00000000-0008-0000-0700-000033020000}"/>
            </a:ext>
          </a:extLst>
        </xdr:cNvPr>
        <xdr:cNvSpPr txBox="1"/>
      </xdr:nvSpPr>
      <xdr:spPr>
        <a:xfrm>
          <a:off x="16370300" y="10243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123793</xdr:rowOff>
    </xdr:from>
    <xdr:to>
      <xdr:col>86</xdr:col>
      <xdr:colOff>25400</xdr:colOff>
      <xdr:row>59</xdr:row>
      <xdr:rowOff>123793</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6230600" y="10239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102988</xdr:rowOff>
    </xdr:from>
    <xdr:ext cx="599010" cy="259045"/>
    <xdr:sp macro="" textlink="">
      <xdr:nvSpPr>
        <xdr:cNvPr id="565" name="教育費最大値テキスト">
          <a:extLst>
            <a:ext uri="{FF2B5EF4-FFF2-40B4-BE49-F238E27FC236}">
              <a16:creationId xmlns:a16="http://schemas.microsoft.com/office/drawing/2014/main" id="{00000000-0008-0000-0700-000035020000}"/>
            </a:ext>
          </a:extLst>
        </xdr:cNvPr>
        <xdr:cNvSpPr txBox="1"/>
      </xdr:nvSpPr>
      <xdr:spPr>
        <a:xfrm>
          <a:off x="16370300" y="86754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106,128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156311</xdr:rowOff>
    </xdr:from>
    <xdr:to>
      <xdr:col>86</xdr:col>
      <xdr:colOff>25400</xdr:colOff>
      <xdr:row>51</xdr:row>
      <xdr:rowOff>156311</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6230600" y="8900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50774</xdr:rowOff>
    </xdr:from>
    <xdr:to>
      <xdr:col>85</xdr:col>
      <xdr:colOff>127000</xdr:colOff>
      <xdr:row>57</xdr:row>
      <xdr:rowOff>97561</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flipV="1">
          <a:off x="15481300" y="9651974"/>
          <a:ext cx="838200" cy="218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170825</xdr:rowOff>
    </xdr:from>
    <xdr:ext cx="534377" cy="259045"/>
    <xdr:sp macro="" textlink="">
      <xdr:nvSpPr>
        <xdr:cNvPr id="568" name="教育費平均値テキスト">
          <a:extLst>
            <a:ext uri="{FF2B5EF4-FFF2-40B4-BE49-F238E27FC236}">
              <a16:creationId xmlns:a16="http://schemas.microsoft.com/office/drawing/2014/main" id="{00000000-0008-0000-0700-000038020000}"/>
            </a:ext>
          </a:extLst>
        </xdr:cNvPr>
        <xdr:cNvSpPr txBox="1"/>
      </xdr:nvSpPr>
      <xdr:spPr>
        <a:xfrm>
          <a:off x="16370300" y="97720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20948</xdr:rowOff>
    </xdr:from>
    <xdr:to>
      <xdr:col>85</xdr:col>
      <xdr:colOff>177800</xdr:colOff>
      <xdr:row>57</xdr:row>
      <xdr:rowOff>122548</xdr:rowOff>
    </xdr:to>
    <xdr:sp macro="" textlink="">
      <xdr:nvSpPr>
        <xdr:cNvPr id="569" name="フローチャート: 判断 568">
          <a:extLst>
            <a:ext uri="{FF2B5EF4-FFF2-40B4-BE49-F238E27FC236}">
              <a16:creationId xmlns:a16="http://schemas.microsoft.com/office/drawing/2014/main" id="{00000000-0008-0000-0700-000039020000}"/>
            </a:ext>
          </a:extLst>
        </xdr:cNvPr>
        <xdr:cNvSpPr/>
      </xdr:nvSpPr>
      <xdr:spPr>
        <a:xfrm>
          <a:off x="16268700" y="9793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97561</xdr:rowOff>
    </xdr:from>
    <xdr:to>
      <xdr:col>81</xdr:col>
      <xdr:colOff>50800</xdr:colOff>
      <xdr:row>58</xdr:row>
      <xdr:rowOff>69462</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4592300" y="9870211"/>
          <a:ext cx="889000" cy="143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78804</xdr:rowOff>
    </xdr:from>
    <xdr:to>
      <xdr:col>81</xdr:col>
      <xdr:colOff>101600</xdr:colOff>
      <xdr:row>58</xdr:row>
      <xdr:rowOff>8954</xdr:rowOff>
    </xdr:to>
    <xdr:sp macro="" textlink="">
      <xdr:nvSpPr>
        <xdr:cNvPr id="571" name="フローチャート: 判断 570">
          <a:extLst>
            <a:ext uri="{FF2B5EF4-FFF2-40B4-BE49-F238E27FC236}">
              <a16:creationId xmlns:a16="http://schemas.microsoft.com/office/drawing/2014/main" id="{00000000-0008-0000-0700-00003B020000}"/>
            </a:ext>
          </a:extLst>
        </xdr:cNvPr>
        <xdr:cNvSpPr/>
      </xdr:nvSpPr>
      <xdr:spPr>
        <a:xfrm>
          <a:off x="15430500" y="9851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81</xdr:rowOff>
    </xdr:from>
    <xdr:ext cx="534377"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5214111" y="9944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69462</xdr:rowOff>
    </xdr:from>
    <xdr:to>
      <xdr:col>76</xdr:col>
      <xdr:colOff>114300</xdr:colOff>
      <xdr:row>58</xdr:row>
      <xdr:rowOff>83065</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3703300" y="10013562"/>
          <a:ext cx="889000" cy="13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22740</xdr:rowOff>
    </xdr:from>
    <xdr:to>
      <xdr:col>76</xdr:col>
      <xdr:colOff>165100</xdr:colOff>
      <xdr:row>58</xdr:row>
      <xdr:rowOff>124340</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4541500" y="9966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115467</xdr:rowOff>
    </xdr:from>
    <xdr:ext cx="534377"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4325111" y="10059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58909</xdr:rowOff>
    </xdr:from>
    <xdr:to>
      <xdr:col>71</xdr:col>
      <xdr:colOff>177800</xdr:colOff>
      <xdr:row>58</xdr:row>
      <xdr:rowOff>83065</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2814300" y="9660109"/>
          <a:ext cx="889000" cy="367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43542</xdr:rowOff>
    </xdr:from>
    <xdr:to>
      <xdr:col>72</xdr:col>
      <xdr:colOff>38100</xdr:colOff>
      <xdr:row>58</xdr:row>
      <xdr:rowOff>145142</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3652500" y="9987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136269</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3436111" y="10080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61258</xdr:rowOff>
    </xdr:from>
    <xdr:to>
      <xdr:col>67</xdr:col>
      <xdr:colOff>101600</xdr:colOff>
      <xdr:row>58</xdr:row>
      <xdr:rowOff>162858</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2763500" y="10005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153985</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2547111" y="10098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171424</xdr:rowOff>
    </xdr:from>
    <xdr:to>
      <xdr:col>85</xdr:col>
      <xdr:colOff>177800</xdr:colOff>
      <xdr:row>56</xdr:row>
      <xdr:rowOff>101574</xdr:rowOff>
    </xdr:to>
    <xdr:sp macro="" textlink="">
      <xdr:nvSpPr>
        <xdr:cNvPr id="586" name="楕円 585">
          <a:extLst>
            <a:ext uri="{FF2B5EF4-FFF2-40B4-BE49-F238E27FC236}">
              <a16:creationId xmlns:a16="http://schemas.microsoft.com/office/drawing/2014/main" id="{00000000-0008-0000-0700-00004A020000}"/>
            </a:ext>
          </a:extLst>
        </xdr:cNvPr>
        <xdr:cNvSpPr/>
      </xdr:nvSpPr>
      <xdr:spPr>
        <a:xfrm>
          <a:off x="16268700" y="9601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22851</xdr:rowOff>
    </xdr:from>
    <xdr:ext cx="534377" cy="259045"/>
    <xdr:sp macro="" textlink="">
      <xdr:nvSpPr>
        <xdr:cNvPr id="587" name="教育費該当値テキスト">
          <a:extLst>
            <a:ext uri="{FF2B5EF4-FFF2-40B4-BE49-F238E27FC236}">
              <a16:creationId xmlns:a16="http://schemas.microsoft.com/office/drawing/2014/main" id="{00000000-0008-0000-0700-00004B020000}"/>
            </a:ext>
          </a:extLst>
        </xdr:cNvPr>
        <xdr:cNvSpPr txBox="1"/>
      </xdr:nvSpPr>
      <xdr:spPr>
        <a:xfrm>
          <a:off x="16370300" y="9452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46761</xdr:rowOff>
    </xdr:from>
    <xdr:to>
      <xdr:col>81</xdr:col>
      <xdr:colOff>101600</xdr:colOff>
      <xdr:row>57</xdr:row>
      <xdr:rowOff>148361</xdr:rowOff>
    </xdr:to>
    <xdr:sp macro="" textlink="">
      <xdr:nvSpPr>
        <xdr:cNvPr id="588" name="楕円 587">
          <a:extLst>
            <a:ext uri="{FF2B5EF4-FFF2-40B4-BE49-F238E27FC236}">
              <a16:creationId xmlns:a16="http://schemas.microsoft.com/office/drawing/2014/main" id="{00000000-0008-0000-0700-00004C020000}"/>
            </a:ext>
          </a:extLst>
        </xdr:cNvPr>
        <xdr:cNvSpPr/>
      </xdr:nvSpPr>
      <xdr:spPr>
        <a:xfrm>
          <a:off x="15430500" y="9819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164888</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14111" y="9594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18662</xdr:rowOff>
    </xdr:from>
    <xdr:to>
      <xdr:col>76</xdr:col>
      <xdr:colOff>165100</xdr:colOff>
      <xdr:row>58</xdr:row>
      <xdr:rowOff>120262</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4541500" y="996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136789</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325111" y="9737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32265</xdr:rowOff>
    </xdr:from>
    <xdr:to>
      <xdr:col>72</xdr:col>
      <xdr:colOff>38100</xdr:colOff>
      <xdr:row>58</xdr:row>
      <xdr:rowOff>133865</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3652500" y="9976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150392</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436111" y="9751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8109</xdr:rowOff>
    </xdr:from>
    <xdr:to>
      <xdr:col>67</xdr:col>
      <xdr:colOff>101600</xdr:colOff>
      <xdr:row>56</xdr:row>
      <xdr:rowOff>109709</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2763500" y="9609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126236</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547111" y="9384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7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7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7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6" name="直線コネクタ 605">
          <a:extLst>
            <a:ext uri="{FF2B5EF4-FFF2-40B4-BE49-F238E27FC236}">
              <a16:creationId xmlns:a16="http://schemas.microsoft.com/office/drawing/2014/main" id="{00000000-0008-0000-0700-00005E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災害復旧費グラフ枠">
          <a:extLst>
            <a:ext uri="{FF2B5EF4-FFF2-40B4-BE49-F238E27FC236}">
              <a16:creationId xmlns:a16="http://schemas.microsoft.com/office/drawing/2014/main" id="{00000000-0008-0000-0700-00006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144470</xdr:rowOff>
    </xdr:from>
    <xdr:to>
      <xdr:col>85</xdr:col>
      <xdr:colOff>126364</xdr:colOff>
      <xdr:row>79</xdr:row>
      <xdr:rowOff>44450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flipV="1">
          <a:off x="16317595" y="12317420"/>
          <a:ext cx="1269" cy="127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66197</xdr:rowOff>
    </xdr:from>
    <xdr:ext cx="249299" cy="259045"/>
    <xdr:sp macro="" textlink="">
      <xdr:nvSpPr>
        <xdr:cNvPr id="620" name="災害復旧費最小値テキスト">
          <a:extLst>
            <a:ext uri="{FF2B5EF4-FFF2-40B4-BE49-F238E27FC236}">
              <a16:creationId xmlns:a16="http://schemas.microsoft.com/office/drawing/2014/main" id="{00000000-0008-0000-0700-00006C020000}"/>
            </a:ext>
          </a:extLst>
        </xdr:cNvPr>
        <xdr:cNvSpPr txBox="1"/>
      </xdr:nvSpPr>
      <xdr:spPr>
        <a:xfrm>
          <a:off x="16370300" y="136107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91147</xdr:rowOff>
    </xdr:from>
    <xdr:ext cx="599010" cy="259045"/>
    <xdr:sp macro="" textlink="">
      <xdr:nvSpPr>
        <xdr:cNvPr id="622" name="災害復旧費最大値テキスト">
          <a:extLst>
            <a:ext uri="{FF2B5EF4-FFF2-40B4-BE49-F238E27FC236}">
              <a16:creationId xmlns:a16="http://schemas.microsoft.com/office/drawing/2014/main" id="{00000000-0008-0000-0700-00006E020000}"/>
            </a:ext>
          </a:extLst>
        </xdr:cNvPr>
        <xdr:cNvSpPr txBox="1"/>
      </xdr:nvSpPr>
      <xdr:spPr>
        <a:xfrm>
          <a:off x="16370300" y="12092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166,874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144470</xdr:rowOff>
    </xdr:from>
    <xdr:to>
      <xdr:col>86</xdr:col>
      <xdr:colOff>25400</xdr:colOff>
      <xdr:row>71</xdr:row>
      <xdr:rowOff>144470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6230600" y="12317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149340</xdr:rowOff>
    </xdr:from>
    <xdr:to>
      <xdr:col>85</xdr:col>
      <xdr:colOff>127000</xdr:colOff>
      <xdr:row>79</xdr:row>
      <xdr:rowOff>31824</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5481300" y="13522440"/>
          <a:ext cx="838200" cy="53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155097</xdr:rowOff>
    </xdr:from>
    <xdr:ext cx="469744" cy="259045"/>
    <xdr:sp macro="" textlink="">
      <xdr:nvSpPr>
        <xdr:cNvPr id="625" name="災害復旧費平均値テキスト">
          <a:extLst>
            <a:ext uri="{FF2B5EF4-FFF2-40B4-BE49-F238E27FC236}">
              <a16:creationId xmlns:a16="http://schemas.microsoft.com/office/drawing/2014/main" id="{00000000-0008-0000-0700-000071020000}"/>
            </a:ext>
          </a:extLst>
        </xdr:cNvPr>
        <xdr:cNvSpPr txBox="1"/>
      </xdr:nvSpPr>
      <xdr:spPr>
        <a:xfrm>
          <a:off x="16370300" y="133567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132220</xdr:rowOff>
    </xdr:from>
    <xdr:to>
      <xdr:col>85</xdr:col>
      <xdr:colOff>177800</xdr:colOff>
      <xdr:row>79</xdr:row>
      <xdr:rowOff>62370</xdr:rowOff>
    </xdr:to>
    <xdr:sp macro="" textlink="">
      <xdr:nvSpPr>
        <xdr:cNvPr id="626" name="フローチャート: 判断 625">
          <a:extLst>
            <a:ext uri="{FF2B5EF4-FFF2-40B4-BE49-F238E27FC236}">
              <a16:creationId xmlns:a16="http://schemas.microsoft.com/office/drawing/2014/main" id="{00000000-0008-0000-0700-000072020000}"/>
            </a:ext>
          </a:extLst>
        </xdr:cNvPr>
        <xdr:cNvSpPr/>
      </xdr:nvSpPr>
      <xdr:spPr>
        <a:xfrm>
          <a:off x="16268700" y="13505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149340</xdr:rowOff>
    </xdr:from>
    <xdr:to>
      <xdr:col>81</xdr:col>
      <xdr:colOff>50800</xdr:colOff>
      <xdr:row>78</xdr:row>
      <xdr:rowOff>152220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4592300" y="13522440"/>
          <a:ext cx="889000" cy="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139695</xdr:rowOff>
    </xdr:from>
    <xdr:to>
      <xdr:col>81</xdr:col>
      <xdr:colOff>101600</xdr:colOff>
      <xdr:row>79</xdr:row>
      <xdr:rowOff>69845</xdr:rowOff>
    </xdr:to>
    <xdr:sp macro="" textlink="">
      <xdr:nvSpPr>
        <xdr:cNvPr id="628" name="フローチャート: 判断 627">
          <a:extLst>
            <a:ext uri="{FF2B5EF4-FFF2-40B4-BE49-F238E27FC236}">
              <a16:creationId xmlns:a16="http://schemas.microsoft.com/office/drawing/2014/main" id="{00000000-0008-0000-0700-000074020000}"/>
            </a:ext>
          </a:extLst>
        </xdr:cNvPr>
        <xdr:cNvSpPr/>
      </xdr:nvSpPr>
      <xdr:spPr>
        <a:xfrm>
          <a:off x="15430500" y="13512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60972</xdr:rowOff>
    </xdr:from>
    <xdr:ext cx="469744"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5246428" y="13605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152220</xdr:rowOff>
    </xdr:from>
    <xdr:to>
      <xdr:col>76</xdr:col>
      <xdr:colOff>114300</xdr:colOff>
      <xdr:row>79</xdr:row>
      <xdr:rowOff>31969</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3703300" y="13525320"/>
          <a:ext cx="889000" cy="51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148512</xdr:rowOff>
    </xdr:from>
    <xdr:to>
      <xdr:col>76</xdr:col>
      <xdr:colOff>165100</xdr:colOff>
      <xdr:row>79</xdr:row>
      <xdr:rowOff>78662</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4541500" y="13521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69789</xdr:rowOff>
    </xdr:from>
    <xdr:ext cx="469744"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4357428" y="13614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95230</xdr:rowOff>
    </xdr:from>
    <xdr:to>
      <xdr:col>71</xdr:col>
      <xdr:colOff>177800</xdr:colOff>
      <xdr:row>79</xdr:row>
      <xdr:rowOff>31969</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814300" y="13468330"/>
          <a:ext cx="889000" cy="108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155133</xdr:rowOff>
    </xdr:from>
    <xdr:to>
      <xdr:col>72</xdr:col>
      <xdr:colOff>38100</xdr:colOff>
      <xdr:row>79</xdr:row>
      <xdr:rowOff>85283</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3652500" y="13528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76410</xdr:rowOff>
    </xdr:from>
    <xdr:ext cx="469744"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3468428" y="13620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147475</xdr:rowOff>
    </xdr:from>
    <xdr:to>
      <xdr:col>67</xdr:col>
      <xdr:colOff>101600</xdr:colOff>
      <xdr:row>79</xdr:row>
      <xdr:rowOff>77625</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2763500" y="13520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68752</xdr:rowOff>
    </xdr:from>
    <xdr:ext cx="469744"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2579428" y="13613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152474</xdr:rowOff>
    </xdr:from>
    <xdr:to>
      <xdr:col>85</xdr:col>
      <xdr:colOff>177800</xdr:colOff>
      <xdr:row>79</xdr:row>
      <xdr:rowOff>82624</xdr:rowOff>
    </xdr:to>
    <xdr:sp macro="" textlink="">
      <xdr:nvSpPr>
        <xdr:cNvPr id="643" name="楕円 642">
          <a:extLst>
            <a:ext uri="{FF2B5EF4-FFF2-40B4-BE49-F238E27FC236}">
              <a16:creationId xmlns:a16="http://schemas.microsoft.com/office/drawing/2014/main" id="{00000000-0008-0000-0700-000083020000}"/>
            </a:ext>
          </a:extLst>
        </xdr:cNvPr>
        <xdr:cNvSpPr/>
      </xdr:nvSpPr>
      <xdr:spPr>
        <a:xfrm>
          <a:off x="16268700" y="13525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110647</xdr:rowOff>
    </xdr:from>
    <xdr:ext cx="469744" cy="259045"/>
    <xdr:sp macro="" textlink="">
      <xdr:nvSpPr>
        <xdr:cNvPr id="644" name="災害復旧費該当値テキスト">
          <a:extLst>
            <a:ext uri="{FF2B5EF4-FFF2-40B4-BE49-F238E27FC236}">
              <a16:creationId xmlns:a16="http://schemas.microsoft.com/office/drawing/2014/main" id="{00000000-0008-0000-0700-000084020000}"/>
            </a:ext>
          </a:extLst>
        </xdr:cNvPr>
        <xdr:cNvSpPr txBox="1"/>
      </xdr:nvSpPr>
      <xdr:spPr>
        <a:xfrm>
          <a:off x="16370300" y="1348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98540</xdr:rowOff>
    </xdr:from>
    <xdr:to>
      <xdr:col>81</xdr:col>
      <xdr:colOff>101600</xdr:colOff>
      <xdr:row>79</xdr:row>
      <xdr:rowOff>28690</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5430500" y="13471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45217</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46428" y="13246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101420</xdr:rowOff>
    </xdr:from>
    <xdr:to>
      <xdr:col>76</xdr:col>
      <xdr:colOff>165100</xdr:colOff>
      <xdr:row>79</xdr:row>
      <xdr:rowOff>31570</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4541500" y="1347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48097</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357428" y="13249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152619</xdr:rowOff>
    </xdr:from>
    <xdr:to>
      <xdr:col>72</xdr:col>
      <xdr:colOff>38100</xdr:colOff>
      <xdr:row>79</xdr:row>
      <xdr:rowOff>82769</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3652500" y="13525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99296</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468428" y="13300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44430</xdr:rowOff>
    </xdr:from>
    <xdr:to>
      <xdr:col>67</xdr:col>
      <xdr:colOff>101600</xdr:colOff>
      <xdr:row>78</xdr:row>
      <xdr:rowOff>146030</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2763500" y="13417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162557</xdr:rowOff>
    </xdr:from>
    <xdr:ext cx="534377"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547111" y="13192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a:extLst>
            <a:ext uri="{FF2B5EF4-FFF2-40B4-BE49-F238E27FC236}">
              <a16:creationId xmlns:a16="http://schemas.microsoft.com/office/drawing/2014/main" id="{00000000-0008-0000-0700-00009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公債費グラフ枠">
          <a:extLst>
            <a:ext uri="{FF2B5EF4-FFF2-40B4-BE49-F238E27FC236}">
              <a16:creationId xmlns:a16="http://schemas.microsoft.com/office/drawing/2014/main" id="{00000000-0008-0000-0700-0000A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63157</xdr:rowOff>
    </xdr:from>
    <xdr:to>
      <xdr:col>85</xdr:col>
      <xdr:colOff>126364</xdr:colOff>
      <xdr:row>98</xdr:row>
      <xdr:rowOff>37954</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flipV="1">
          <a:off x="16317595" y="15493657"/>
          <a:ext cx="1269" cy="13463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41781</xdr:rowOff>
    </xdr:from>
    <xdr:ext cx="469744" cy="259045"/>
    <xdr:sp macro="" textlink="">
      <xdr:nvSpPr>
        <xdr:cNvPr id="677" name="公債費最小値テキスト">
          <a:extLst>
            <a:ext uri="{FF2B5EF4-FFF2-40B4-BE49-F238E27FC236}">
              <a16:creationId xmlns:a16="http://schemas.microsoft.com/office/drawing/2014/main" id="{00000000-0008-0000-0700-0000A5020000}"/>
            </a:ext>
          </a:extLst>
        </xdr:cNvPr>
        <xdr:cNvSpPr txBox="1"/>
      </xdr:nvSpPr>
      <xdr:spPr>
        <a:xfrm>
          <a:off x="16370300" y="16843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37954</xdr:rowOff>
    </xdr:from>
    <xdr:to>
      <xdr:col>86</xdr:col>
      <xdr:colOff>25400</xdr:colOff>
      <xdr:row>98</xdr:row>
      <xdr:rowOff>37954</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6230600" y="16840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9834</xdr:rowOff>
    </xdr:from>
    <xdr:ext cx="534377" cy="259045"/>
    <xdr:sp macro="" textlink="">
      <xdr:nvSpPr>
        <xdr:cNvPr id="679" name="公債費最大値テキスト">
          <a:extLst>
            <a:ext uri="{FF2B5EF4-FFF2-40B4-BE49-F238E27FC236}">
              <a16:creationId xmlns:a16="http://schemas.microsoft.com/office/drawing/2014/main" id="{00000000-0008-0000-0700-0000A7020000}"/>
            </a:ext>
          </a:extLst>
        </xdr:cNvPr>
        <xdr:cNvSpPr txBox="1"/>
      </xdr:nvSpPr>
      <xdr:spPr>
        <a:xfrm>
          <a:off x="16370300" y="15268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80,018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63157</xdr:rowOff>
    </xdr:from>
    <xdr:to>
      <xdr:col>86</xdr:col>
      <xdr:colOff>25400</xdr:colOff>
      <xdr:row>90</xdr:row>
      <xdr:rowOff>63157</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6230600" y="15493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91</xdr:row>
      <xdr:rowOff>53690</xdr:rowOff>
    </xdr:from>
    <xdr:to>
      <xdr:col>85</xdr:col>
      <xdr:colOff>127000</xdr:colOff>
      <xdr:row>91</xdr:row>
      <xdr:rowOff>54070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5481300" y="15655640"/>
          <a:ext cx="838200" cy="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72928</xdr:rowOff>
    </xdr:from>
    <xdr:ext cx="534377" cy="259045"/>
    <xdr:sp macro="" textlink="">
      <xdr:nvSpPr>
        <xdr:cNvPr id="682" name="公債費平均値テキスト">
          <a:extLst>
            <a:ext uri="{FF2B5EF4-FFF2-40B4-BE49-F238E27FC236}">
              <a16:creationId xmlns:a16="http://schemas.microsoft.com/office/drawing/2014/main" id="{00000000-0008-0000-0700-0000AA020000}"/>
            </a:ext>
          </a:extLst>
        </xdr:cNvPr>
        <xdr:cNvSpPr txBox="1"/>
      </xdr:nvSpPr>
      <xdr:spPr>
        <a:xfrm>
          <a:off x="16370300" y="161892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94501</xdr:rowOff>
    </xdr:from>
    <xdr:to>
      <xdr:col>85</xdr:col>
      <xdr:colOff>177800</xdr:colOff>
      <xdr:row>95</xdr:row>
      <xdr:rowOff>24651</xdr:rowOff>
    </xdr:to>
    <xdr:sp macro="" textlink="">
      <xdr:nvSpPr>
        <xdr:cNvPr id="683" name="フローチャート: 判断 682">
          <a:extLst>
            <a:ext uri="{FF2B5EF4-FFF2-40B4-BE49-F238E27FC236}">
              <a16:creationId xmlns:a16="http://schemas.microsoft.com/office/drawing/2014/main" id="{00000000-0008-0000-0700-0000AB020000}"/>
            </a:ext>
          </a:extLst>
        </xdr:cNvPr>
        <xdr:cNvSpPr/>
      </xdr:nvSpPr>
      <xdr:spPr>
        <a:xfrm>
          <a:off x="16268700" y="16210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90</xdr:row>
      <xdr:rowOff>161226</xdr:rowOff>
    </xdr:from>
    <xdr:to>
      <xdr:col>81</xdr:col>
      <xdr:colOff>50800</xdr:colOff>
      <xdr:row>91</xdr:row>
      <xdr:rowOff>53690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4592300" y="15591726"/>
          <a:ext cx="889000" cy="63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82080</xdr:rowOff>
    </xdr:from>
    <xdr:to>
      <xdr:col>81</xdr:col>
      <xdr:colOff>101600</xdr:colOff>
      <xdr:row>95</xdr:row>
      <xdr:rowOff>12230</xdr:rowOff>
    </xdr:to>
    <xdr:sp macro="" textlink="">
      <xdr:nvSpPr>
        <xdr:cNvPr id="685" name="フローチャート: 判断 684">
          <a:extLst>
            <a:ext uri="{FF2B5EF4-FFF2-40B4-BE49-F238E27FC236}">
              <a16:creationId xmlns:a16="http://schemas.microsoft.com/office/drawing/2014/main" id="{00000000-0008-0000-0700-0000AD020000}"/>
            </a:ext>
          </a:extLst>
        </xdr:cNvPr>
        <xdr:cNvSpPr/>
      </xdr:nvSpPr>
      <xdr:spPr>
        <a:xfrm>
          <a:off x="15430500" y="16198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3357</xdr:rowOff>
    </xdr:from>
    <xdr:ext cx="534377"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5214111" y="16291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90</xdr:row>
      <xdr:rowOff>156293</xdr:rowOff>
    </xdr:from>
    <xdr:to>
      <xdr:col>76</xdr:col>
      <xdr:colOff>114300</xdr:colOff>
      <xdr:row>90</xdr:row>
      <xdr:rowOff>161226</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3703300" y="15586793"/>
          <a:ext cx="889000" cy="4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70650</xdr:rowOff>
    </xdr:from>
    <xdr:to>
      <xdr:col>76</xdr:col>
      <xdr:colOff>165100</xdr:colOff>
      <xdr:row>95</xdr:row>
      <xdr:rowOff>800</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4541500" y="1618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163377</xdr:rowOff>
    </xdr:from>
    <xdr:ext cx="534377"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4325111" y="16279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90</xdr:row>
      <xdr:rowOff>156293</xdr:rowOff>
    </xdr:from>
    <xdr:to>
      <xdr:col>71</xdr:col>
      <xdr:colOff>177800</xdr:colOff>
      <xdr:row>91</xdr:row>
      <xdr:rowOff>67748</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2814300" y="15586793"/>
          <a:ext cx="889000" cy="82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73889</xdr:rowOff>
    </xdr:from>
    <xdr:to>
      <xdr:col>72</xdr:col>
      <xdr:colOff>38100</xdr:colOff>
      <xdr:row>95</xdr:row>
      <xdr:rowOff>4039</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3652500" y="16190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166616</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3436111" y="16282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74098</xdr:rowOff>
    </xdr:from>
    <xdr:to>
      <xdr:col>67</xdr:col>
      <xdr:colOff>101600</xdr:colOff>
      <xdr:row>95</xdr:row>
      <xdr:rowOff>4248</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2763500" y="16190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166825</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2547111" y="16283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91</xdr:row>
      <xdr:rowOff>3270</xdr:rowOff>
    </xdr:from>
    <xdr:to>
      <xdr:col>85</xdr:col>
      <xdr:colOff>177800</xdr:colOff>
      <xdr:row>91</xdr:row>
      <xdr:rowOff>104870</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6268700" y="15605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90</xdr:row>
      <xdr:rowOff>26147</xdr:rowOff>
    </xdr:from>
    <xdr:ext cx="534377" cy="259045"/>
    <xdr:sp macro="" textlink="">
      <xdr:nvSpPr>
        <xdr:cNvPr id="701" name="公債費該当値テキスト">
          <a:extLst>
            <a:ext uri="{FF2B5EF4-FFF2-40B4-BE49-F238E27FC236}">
              <a16:creationId xmlns:a16="http://schemas.microsoft.com/office/drawing/2014/main" id="{00000000-0008-0000-0700-0000BD020000}"/>
            </a:ext>
          </a:extLst>
        </xdr:cNvPr>
        <xdr:cNvSpPr txBox="1"/>
      </xdr:nvSpPr>
      <xdr:spPr>
        <a:xfrm>
          <a:off x="16370300" y="15456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91</xdr:row>
      <xdr:rowOff>2890</xdr:rowOff>
    </xdr:from>
    <xdr:to>
      <xdr:col>81</xdr:col>
      <xdr:colOff>101600</xdr:colOff>
      <xdr:row>91</xdr:row>
      <xdr:rowOff>104490</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5430500" y="1560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89</xdr:row>
      <xdr:rowOff>121017</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14111" y="15380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90</xdr:row>
      <xdr:rowOff>110426</xdr:rowOff>
    </xdr:from>
    <xdr:to>
      <xdr:col>76</xdr:col>
      <xdr:colOff>165100</xdr:colOff>
      <xdr:row>91</xdr:row>
      <xdr:rowOff>40576</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4541500" y="15540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89</xdr:row>
      <xdr:rowOff>57103</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325111" y="15316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90</xdr:row>
      <xdr:rowOff>105493</xdr:rowOff>
    </xdr:from>
    <xdr:to>
      <xdr:col>72</xdr:col>
      <xdr:colOff>38100</xdr:colOff>
      <xdr:row>91</xdr:row>
      <xdr:rowOff>35643</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3652500" y="15535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89</xdr:row>
      <xdr:rowOff>52170</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3436111" y="15311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91</xdr:row>
      <xdr:rowOff>16948</xdr:rowOff>
    </xdr:from>
    <xdr:to>
      <xdr:col>67</xdr:col>
      <xdr:colOff>101600</xdr:colOff>
      <xdr:row>91</xdr:row>
      <xdr:rowOff>118548</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2763500" y="15618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89</xdr:row>
      <xdr:rowOff>135075</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547111" y="15394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a:extLst>
            <a:ext uri="{FF2B5EF4-FFF2-40B4-BE49-F238E27FC236}">
              <a16:creationId xmlns:a16="http://schemas.microsoft.com/office/drawing/2014/main" id="{00000000-0008-0000-0700-0000C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諸支出金グラフ枠">
          <a:extLst>
            <a:ext uri="{FF2B5EF4-FFF2-40B4-BE49-F238E27FC236}">
              <a16:creationId xmlns:a16="http://schemas.microsoft.com/office/drawing/2014/main" id="{00000000-0008-0000-0700-0000D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5055</xdr:rowOff>
    </xdr:from>
    <xdr:to>
      <xdr:col>116</xdr:col>
      <xdr:colOff>62864</xdr:colOff>
      <xdr:row>38</xdr:row>
      <xdr:rowOff>139700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flipV="1">
          <a:off x="22159595" y="5148555"/>
          <a:ext cx="1269" cy="15062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6189</xdr:rowOff>
    </xdr:from>
    <xdr:ext cx="249299" cy="259045"/>
    <xdr:sp macro="" textlink="">
      <xdr:nvSpPr>
        <xdr:cNvPr id="732" name="諸支出金最小値テキスト">
          <a:extLst>
            <a:ext uri="{FF2B5EF4-FFF2-40B4-BE49-F238E27FC236}">
              <a16:creationId xmlns:a16="http://schemas.microsoft.com/office/drawing/2014/main" id="{00000000-0008-0000-0700-0000DC020000}"/>
            </a:ext>
          </a:extLst>
        </xdr:cNvPr>
        <xdr:cNvSpPr txBox="1"/>
      </xdr:nvSpPr>
      <xdr:spPr>
        <a:xfrm>
          <a:off x="22212300" y="669273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123182</xdr:rowOff>
    </xdr:from>
    <xdr:ext cx="469744" cy="259045"/>
    <xdr:sp macro="" textlink="">
      <xdr:nvSpPr>
        <xdr:cNvPr id="734" name="諸支出金最大値テキスト">
          <a:extLst>
            <a:ext uri="{FF2B5EF4-FFF2-40B4-BE49-F238E27FC236}">
              <a16:creationId xmlns:a16="http://schemas.microsoft.com/office/drawing/2014/main" id="{00000000-0008-0000-0700-0000DE020000}"/>
            </a:ext>
          </a:extLst>
        </xdr:cNvPr>
        <xdr:cNvSpPr txBox="1"/>
      </xdr:nvSpPr>
      <xdr:spPr>
        <a:xfrm>
          <a:off x="22212300" y="4923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6,589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5055</xdr:rowOff>
    </xdr:from>
    <xdr:to>
      <xdr:col>116</xdr:col>
      <xdr:colOff>152400</xdr:colOff>
      <xdr:row>30</xdr:row>
      <xdr:rowOff>5055</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22072600" y="5148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95089</xdr:rowOff>
    </xdr:from>
    <xdr:ext cx="313932" cy="259045"/>
    <xdr:sp macro="" textlink="">
      <xdr:nvSpPr>
        <xdr:cNvPr id="737" name="諸支出金平均値テキスト">
          <a:extLst>
            <a:ext uri="{FF2B5EF4-FFF2-40B4-BE49-F238E27FC236}">
              <a16:creationId xmlns:a16="http://schemas.microsoft.com/office/drawing/2014/main" id="{00000000-0008-0000-0700-0000E1020000}"/>
            </a:ext>
          </a:extLst>
        </xdr:cNvPr>
        <xdr:cNvSpPr txBox="1"/>
      </xdr:nvSpPr>
      <xdr:spPr>
        <a:xfrm>
          <a:off x="22212300" y="643873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72212</xdr:rowOff>
    </xdr:from>
    <xdr:to>
      <xdr:col>116</xdr:col>
      <xdr:colOff>114300</xdr:colOff>
      <xdr:row>39</xdr:row>
      <xdr:rowOff>2362</xdr:rowOff>
    </xdr:to>
    <xdr:sp macro="" textlink="">
      <xdr:nvSpPr>
        <xdr:cNvPr id="738" name="フローチャート: 判断 737">
          <a:extLst>
            <a:ext uri="{FF2B5EF4-FFF2-40B4-BE49-F238E27FC236}">
              <a16:creationId xmlns:a16="http://schemas.microsoft.com/office/drawing/2014/main" id="{00000000-0008-0000-0700-0000E2020000}"/>
            </a:ext>
          </a:extLst>
        </xdr:cNvPr>
        <xdr:cNvSpPr/>
      </xdr:nvSpPr>
      <xdr:spPr>
        <a:xfrm>
          <a:off x="22110700" y="6587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68555</xdr:rowOff>
    </xdr:from>
    <xdr:to>
      <xdr:col>112</xdr:col>
      <xdr:colOff>38100</xdr:colOff>
      <xdr:row>38</xdr:row>
      <xdr:rowOff>170155</xdr:rowOff>
    </xdr:to>
    <xdr:sp macro="" textlink="">
      <xdr:nvSpPr>
        <xdr:cNvPr id="740" name="フローチャート: 判断 739">
          <a:extLst>
            <a:ext uri="{FF2B5EF4-FFF2-40B4-BE49-F238E27FC236}">
              <a16:creationId xmlns:a16="http://schemas.microsoft.com/office/drawing/2014/main" id="{00000000-0008-0000-0700-0000E4020000}"/>
            </a:ext>
          </a:extLst>
        </xdr:cNvPr>
        <xdr:cNvSpPr/>
      </xdr:nvSpPr>
      <xdr:spPr>
        <a:xfrm>
          <a:off x="21272500" y="6583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15232</xdr:rowOff>
    </xdr:from>
    <xdr:ext cx="313932"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21166333" y="63588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68555</xdr:rowOff>
    </xdr:from>
    <xdr:to>
      <xdr:col>107</xdr:col>
      <xdr:colOff>101600</xdr:colOff>
      <xdr:row>38</xdr:row>
      <xdr:rowOff>170155</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0383500" y="6583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15232</xdr:rowOff>
    </xdr:from>
    <xdr:ext cx="313932"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20277333" y="63588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37236</xdr:rowOff>
    </xdr:from>
    <xdr:to>
      <xdr:col>102</xdr:col>
      <xdr:colOff>165100</xdr:colOff>
      <xdr:row>38</xdr:row>
      <xdr:rowOff>138836</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19494500" y="6552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155363</xdr:rowOff>
    </xdr:from>
    <xdr:ext cx="378565"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9356017" y="63275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27178</xdr:rowOff>
    </xdr:from>
    <xdr:to>
      <xdr:col>98</xdr:col>
      <xdr:colOff>38100</xdr:colOff>
      <xdr:row>38</xdr:row>
      <xdr:rowOff>128778</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18605500" y="6542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145305</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8467017" y="63175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5" name="楕円 754">
          <a:extLst>
            <a:ext uri="{FF2B5EF4-FFF2-40B4-BE49-F238E27FC236}">
              <a16:creationId xmlns:a16="http://schemas.microsoft.com/office/drawing/2014/main" id="{00000000-0008-0000-0700-0000F3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50639</xdr:rowOff>
    </xdr:from>
    <xdr:ext cx="249299" cy="259045"/>
    <xdr:sp macro="" textlink="">
      <xdr:nvSpPr>
        <xdr:cNvPr id="756" name="諸支出金該当値テキスト">
          <a:extLst>
            <a:ext uri="{FF2B5EF4-FFF2-40B4-BE49-F238E27FC236}">
              <a16:creationId xmlns:a16="http://schemas.microsoft.com/office/drawing/2014/main" id="{00000000-0008-0000-0700-0000F4020000}"/>
            </a:ext>
          </a:extLst>
        </xdr:cNvPr>
        <xdr:cNvSpPr txBox="1"/>
      </xdr:nvSpPr>
      <xdr:spPr>
        <a:xfrm>
          <a:off x="22212300" y="656573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a:extLst>
            <a:ext uri="{FF2B5EF4-FFF2-40B4-BE49-F238E27FC236}">
              <a16:creationId xmlns:a16="http://schemas.microsoft.com/office/drawing/2014/main" id="{00000000-0008-0000-0700-0000FD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a:extLst>
            <a:ext uri="{FF2B5EF4-FFF2-40B4-BE49-F238E27FC236}">
              <a16:creationId xmlns:a16="http://schemas.microsoft.com/office/drawing/2014/main" id="{00000000-0008-0000-0700-00000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9" name="前年度繰上充用金グラフ枠">
          <a:extLst>
            <a:ext uri="{FF2B5EF4-FFF2-40B4-BE49-F238E27FC236}">
              <a16:creationId xmlns:a16="http://schemas.microsoft.com/office/drawing/2014/main" id="{00000000-0008-0000-0700-00000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1" name="前年度繰上充用金最小値テキスト">
          <a:extLst>
            <a:ext uri="{FF2B5EF4-FFF2-40B4-BE49-F238E27FC236}">
              <a16:creationId xmlns:a16="http://schemas.microsoft.com/office/drawing/2014/main" id="{00000000-0008-0000-0700-00000D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3" name="前年度繰上充用金最大値テキスト">
          <a:extLst>
            <a:ext uri="{FF2B5EF4-FFF2-40B4-BE49-F238E27FC236}">
              <a16:creationId xmlns:a16="http://schemas.microsoft.com/office/drawing/2014/main" id="{00000000-0008-0000-0700-00000F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6" name="前年度繰上充用金平均値テキスト">
          <a:extLst>
            <a:ext uri="{FF2B5EF4-FFF2-40B4-BE49-F238E27FC236}">
              <a16:creationId xmlns:a16="http://schemas.microsoft.com/office/drawing/2014/main" id="{00000000-0008-0000-0700-000012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7" name="フローチャート: 判断 786">
          <a:extLst>
            <a:ext uri="{FF2B5EF4-FFF2-40B4-BE49-F238E27FC236}">
              <a16:creationId xmlns:a16="http://schemas.microsoft.com/office/drawing/2014/main" id="{00000000-0008-0000-0700-000013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9" name="フローチャート: 判断 788">
          <a:extLst>
            <a:ext uri="{FF2B5EF4-FFF2-40B4-BE49-F238E27FC236}">
              <a16:creationId xmlns:a16="http://schemas.microsoft.com/office/drawing/2014/main" id="{00000000-0008-0000-0700-000015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4" name="楕円 803">
          <a:extLst>
            <a:ext uri="{FF2B5EF4-FFF2-40B4-BE49-F238E27FC236}">
              <a16:creationId xmlns:a16="http://schemas.microsoft.com/office/drawing/2014/main" id="{00000000-0008-0000-0700-000024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5" name="前年度繰上充用金該当値テキスト">
          <a:extLst>
            <a:ext uri="{FF2B5EF4-FFF2-40B4-BE49-F238E27FC236}">
              <a16:creationId xmlns:a16="http://schemas.microsoft.com/office/drawing/2014/main" id="{00000000-0008-0000-0700-000025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6" name="楕円 805">
          <a:extLst>
            <a:ext uri="{FF2B5EF4-FFF2-40B4-BE49-F238E27FC236}">
              <a16:creationId xmlns:a16="http://schemas.microsoft.com/office/drawing/2014/main" id="{00000000-0008-0000-0700-000026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4" name="正方形/長方形 813">
          <a:extLst>
            <a:ext uri="{FF2B5EF4-FFF2-40B4-BE49-F238E27FC236}">
              <a16:creationId xmlns:a16="http://schemas.microsoft.com/office/drawing/2014/main" id="{00000000-0008-0000-0700-00002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5" name="正方形/長方形 814">
          <a:extLst>
            <a:ext uri="{FF2B5EF4-FFF2-40B4-BE49-F238E27FC236}">
              <a16:creationId xmlns:a16="http://schemas.microsoft.com/office/drawing/2014/main" id="{00000000-0008-0000-0700-00002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歳出総決算額は、住民一人当たり</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640,103</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円となっている。</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補助費</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額等により、全体としては前年度比</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4,768,218</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千円の</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額となっている。</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増額</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の主な要因としては、</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特別定額給付金事業などの民生費、商工振興事業などの商工費、教育情報化事業などの教育費</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額があげられる。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兵庫県丹波市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財政調整基金については、約</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1,800</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万円を積み立てたことにより、令和</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２</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年度末現在残高は、約</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54</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9,000</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万円となっている。</a:t>
          </a:r>
          <a:endParaRPr lang="ja-JP" altLang="ja-JP" sz="11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実質単年度収支については、約</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４</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3,400</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万円の黒字となっている。主な要因としては、</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国庫支出金の増加により、単年度収支が、約４億</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1,700</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万円の黒字となったことなどがあげられる。</a:t>
          </a:r>
          <a:endPar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引き続き、実質単年度収支の均衡を図り、適正な黒字額を確保することにより、持続可能で健全な財政運営を行う必要がある。</a:t>
          </a:r>
          <a:endParaRPr lang="ja-JP" altLang="ja-JP" sz="11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兵庫県丹波市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連結実質赤字は発生しておらず、黒字となっている。黒字額における標準財政規模比の構成割合は、上下水道事業会計及び一般会計で９割以上を占めている。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今後も事務の適正化を図り、引き続き健全な財政運営を行っていく。</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650" t="s">
        <v>80</v>
      </c>
      <c r="C1" s="650"/>
      <c r="D1" s="650"/>
      <c r="E1" s="650"/>
      <c r="F1" s="650"/>
      <c r="G1" s="650"/>
      <c r="H1" s="650"/>
      <c r="I1" s="650"/>
      <c r="J1" s="650"/>
      <c r="K1" s="650"/>
      <c r="L1" s="650"/>
      <c r="M1" s="650"/>
      <c r="N1" s="650"/>
      <c r="O1" s="650"/>
      <c r="P1" s="650"/>
      <c r="Q1" s="650"/>
      <c r="R1" s="650"/>
      <c r="S1" s="650"/>
      <c r="T1" s="650"/>
      <c r="U1" s="650"/>
      <c r="V1" s="650"/>
      <c r="W1" s="650"/>
      <c r="X1" s="650"/>
      <c r="Y1" s="650"/>
      <c r="Z1" s="650"/>
      <c r="AA1" s="650"/>
      <c r="AB1" s="650"/>
      <c r="AC1" s="650"/>
      <c r="AD1" s="650"/>
      <c r="AE1" s="650"/>
      <c r="AF1" s="650"/>
      <c r="AG1" s="650"/>
      <c r="AH1" s="650"/>
      <c r="AI1" s="650"/>
      <c r="AJ1" s="650"/>
      <c r="AK1" s="650"/>
      <c r="AL1" s="650"/>
      <c r="AM1" s="650"/>
      <c r="AN1" s="650"/>
      <c r="AO1" s="650"/>
      <c r="AP1" s="650"/>
      <c r="AQ1" s="650"/>
      <c r="AR1" s="650"/>
      <c r="AS1" s="650"/>
      <c r="AT1" s="650"/>
      <c r="AU1" s="650"/>
      <c r="AV1" s="650"/>
      <c r="AW1" s="650"/>
      <c r="AX1" s="650"/>
      <c r="AY1" s="650"/>
      <c r="AZ1" s="650"/>
      <c r="BA1" s="650"/>
      <c r="BB1" s="650"/>
      <c r="BC1" s="650"/>
      <c r="BD1" s="650"/>
      <c r="BE1" s="650"/>
      <c r="BF1" s="650"/>
      <c r="BG1" s="650"/>
      <c r="BH1" s="650"/>
      <c r="BI1" s="650"/>
      <c r="BJ1" s="650"/>
      <c r="BK1" s="650"/>
      <c r="BL1" s="650"/>
      <c r="BM1" s="650"/>
      <c r="BN1" s="650"/>
      <c r="BO1" s="650"/>
      <c r="BP1" s="650"/>
      <c r="BQ1" s="650"/>
      <c r="BR1" s="650"/>
      <c r="BS1" s="650"/>
      <c r="BT1" s="650"/>
      <c r="BU1" s="650"/>
      <c r="BV1" s="650"/>
      <c r="BW1" s="650"/>
      <c r="BX1" s="650"/>
      <c r="BY1" s="650"/>
      <c r="BZ1" s="650"/>
      <c r="CA1" s="650"/>
      <c r="CB1" s="650"/>
      <c r="CC1" s="650"/>
      <c r="CD1" s="650"/>
      <c r="CE1" s="650"/>
      <c r="CF1" s="650"/>
      <c r="CG1" s="650"/>
      <c r="CH1" s="650"/>
      <c r="CI1" s="650"/>
      <c r="CJ1" s="650"/>
      <c r="CK1" s="650"/>
      <c r="CL1" s="650"/>
      <c r="CM1" s="650"/>
      <c r="CN1" s="650"/>
      <c r="CO1" s="650"/>
      <c r="CP1" s="650"/>
      <c r="CQ1" s="650"/>
      <c r="CR1" s="650"/>
      <c r="CS1" s="650"/>
      <c r="CT1" s="650"/>
      <c r="CU1" s="650"/>
      <c r="CV1" s="650"/>
      <c r="CW1" s="650"/>
      <c r="CX1" s="650"/>
      <c r="CY1" s="650"/>
      <c r="CZ1" s="650"/>
      <c r="DA1" s="650"/>
      <c r="DB1" s="650"/>
      <c r="DC1" s="650"/>
      <c r="DD1" s="650"/>
      <c r="DE1" s="650"/>
      <c r="DF1" s="650"/>
      <c r="DG1" s="650"/>
      <c r="DH1" s="650"/>
      <c r="DI1" s="650"/>
      <c r="DJ1" s="187"/>
      <c r="DK1" s="187"/>
      <c r="DL1" s="187"/>
      <c r="DM1" s="187"/>
      <c r="DN1" s="187"/>
      <c r="DO1" s="187"/>
    </row>
    <row r="2" spans="1:119" ht="24.75" thickBot="1" x14ac:dyDescent="0.2">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651" t="s">
        <v>82</v>
      </c>
      <c r="C3" s="652"/>
      <c r="D3" s="652"/>
      <c r="E3" s="653"/>
      <c r="F3" s="653"/>
      <c r="G3" s="653"/>
      <c r="H3" s="653"/>
      <c r="I3" s="653"/>
      <c r="J3" s="653"/>
      <c r="K3" s="653"/>
      <c r="L3" s="653" t="s">
        <v>83</v>
      </c>
      <c r="M3" s="653"/>
      <c r="N3" s="653"/>
      <c r="O3" s="653"/>
      <c r="P3" s="653"/>
      <c r="Q3" s="653"/>
      <c r="R3" s="656"/>
      <c r="S3" s="656"/>
      <c r="T3" s="656"/>
      <c r="U3" s="656"/>
      <c r="V3" s="657"/>
      <c r="W3" s="547" t="s">
        <v>84</v>
      </c>
      <c r="X3" s="548"/>
      <c r="Y3" s="548"/>
      <c r="Z3" s="548"/>
      <c r="AA3" s="548"/>
      <c r="AB3" s="652"/>
      <c r="AC3" s="656" t="s">
        <v>85</v>
      </c>
      <c r="AD3" s="548"/>
      <c r="AE3" s="548"/>
      <c r="AF3" s="548"/>
      <c r="AG3" s="548"/>
      <c r="AH3" s="548"/>
      <c r="AI3" s="548"/>
      <c r="AJ3" s="548"/>
      <c r="AK3" s="548"/>
      <c r="AL3" s="618"/>
      <c r="AM3" s="547" t="s">
        <v>86</v>
      </c>
      <c r="AN3" s="548"/>
      <c r="AO3" s="548"/>
      <c r="AP3" s="548"/>
      <c r="AQ3" s="548"/>
      <c r="AR3" s="548"/>
      <c r="AS3" s="548"/>
      <c r="AT3" s="548"/>
      <c r="AU3" s="548"/>
      <c r="AV3" s="548"/>
      <c r="AW3" s="548"/>
      <c r="AX3" s="618"/>
      <c r="AY3" s="610" t="s">
        <v>1</v>
      </c>
      <c r="AZ3" s="611"/>
      <c r="BA3" s="611"/>
      <c r="BB3" s="611"/>
      <c r="BC3" s="611"/>
      <c r="BD3" s="611"/>
      <c r="BE3" s="611"/>
      <c r="BF3" s="611"/>
      <c r="BG3" s="611"/>
      <c r="BH3" s="611"/>
      <c r="BI3" s="611"/>
      <c r="BJ3" s="611"/>
      <c r="BK3" s="611"/>
      <c r="BL3" s="611"/>
      <c r="BM3" s="660"/>
      <c r="BN3" s="547" t="s">
        <v>87</v>
      </c>
      <c r="BO3" s="548"/>
      <c r="BP3" s="548"/>
      <c r="BQ3" s="548"/>
      <c r="BR3" s="548"/>
      <c r="BS3" s="548"/>
      <c r="BT3" s="548"/>
      <c r="BU3" s="618"/>
      <c r="BV3" s="547" t="s">
        <v>88</v>
      </c>
      <c r="BW3" s="548"/>
      <c r="BX3" s="548"/>
      <c r="BY3" s="548"/>
      <c r="BZ3" s="548"/>
      <c r="CA3" s="548"/>
      <c r="CB3" s="548"/>
      <c r="CC3" s="618"/>
      <c r="CD3" s="610" t="s">
        <v>1</v>
      </c>
      <c r="CE3" s="611"/>
      <c r="CF3" s="611"/>
      <c r="CG3" s="611"/>
      <c r="CH3" s="611"/>
      <c r="CI3" s="611"/>
      <c r="CJ3" s="611"/>
      <c r="CK3" s="611"/>
      <c r="CL3" s="611"/>
      <c r="CM3" s="611"/>
      <c r="CN3" s="611"/>
      <c r="CO3" s="611"/>
      <c r="CP3" s="611"/>
      <c r="CQ3" s="611"/>
      <c r="CR3" s="611"/>
      <c r="CS3" s="660"/>
      <c r="CT3" s="547" t="s">
        <v>89</v>
      </c>
      <c r="CU3" s="548"/>
      <c r="CV3" s="548"/>
      <c r="CW3" s="548"/>
      <c r="CX3" s="548"/>
      <c r="CY3" s="548"/>
      <c r="CZ3" s="548"/>
      <c r="DA3" s="618"/>
      <c r="DB3" s="547" t="s">
        <v>90</v>
      </c>
      <c r="DC3" s="548"/>
      <c r="DD3" s="548"/>
      <c r="DE3" s="548"/>
      <c r="DF3" s="548"/>
      <c r="DG3" s="548"/>
      <c r="DH3" s="548"/>
      <c r="DI3" s="618"/>
      <c r="DJ3" s="186"/>
      <c r="DK3" s="186"/>
      <c r="DL3" s="186"/>
      <c r="DM3" s="186"/>
      <c r="DN3" s="186"/>
      <c r="DO3" s="186"/>
    </row>
    <row r="4" spans="1:119" ht="18.75" customHeight="1" x14ac:dyDescent="0.15">
      <c r="A4" s="187"/>
      <c r="B4" s="626"/>
      <c r="C4" s="627"/>
      <c r="D4" s="627"/>
      <c r="E4" s="628"/>
      <c r="F4" s="628"/>
      <c r="G4" s="628"/>
      <c r="H4" s="628"/>
      <c r="I4" s="628"/>
      <c r="J4" s="628"/>
      <c r="K4" s="628"/>
      <c r="L4" s="628"/>
      <c r="M4" s="628"/>
      <c r="N4" s="628"/>
      <c r="O4" s="628"/>
      <c r="P4" s="628"/>
      <c r="Q4" s="628"/>
      <c r="R4" s="632"/>
      <c r="S4" s="632"/>
      <c r="T4" s="632"/>
      <c r="U4" s="632"/>
      <c r="V4" s="633"/>
      <c r="W4" s="619"/>
      <c r="X4" s="430"/>
      <c r="Y4" s="430"/>
      <c r="Z4" s="430"/>
      <c r="AA4" s="430"/>
      <c r="AB4" s="627"/>
      <c r="AC4" s="632"/>
      <c r="AD4" s="430"/>
      <c r="AE4" s="430"/>
      <c r="AF4" s="430"/>
      <c r="AG4" s="430"/>
      <c r="AH4" s="430"/>
      <c r="AI4" s="430"/>
      <c r="AJ4" s="430"/>
      <c r="AK4" s="430"/>
      <c r="AL4" s="620"/>
      <c r="AM4" s="574"/>
      <c r="AN4" s="484"/>
      <c r="AO4" s="484"/>
      <c r="AP4" s="484"/>
      <c r="AQ4" s="484"/>
      <c r="AR4" s="484"/>
      <c r="AS4" s="484"/>
      <c r="AT4" s="484"/>
      <c r="AU4" s="484"/>
      <c r="AV4" s="484"/>
      <c r="AW4" s="484"/>
      <c r="AX4" s="659"/>
      <c r="AY4" s="460" t="s">
        <v>91</v>
      </c>
      <c r="AZ4" s="461"/>
      <c r="BA4" s="461"/>
      <c r="BB4" s="461"/>
      <c r="BC4" s="461"/>
      <c r="BD4" s="461"/>
      <c r="BE4" s="461"/>
      <c r="BF4" s="461"/>
      <c r="BG4" s="461"/>
      <c r="BH4" s="461"/>
      <c r="BI4" s="461"/>
      <c r="BJ4" s="461"/>
      <c r="BK4" s="461"/>
      <c r="BL4" s="461"/>
      <c r="BM4" s="462"/>
      <c r="BN4" s="463">
        <v>42468653</v>
      </c>
      <c r="BO4" s="464"/>
      <c r="BP4" s="464"/>
      <c r="BQ4" s="464"/>
      <c r="BR4" s="464"/>
      <c r="BS4" s="464"/>
      <c r="BT4" s="464"/>
      <c r="BU4" s="465"/>
      <c r="BV4" s="463">
        <v>37419954</v>
      </c>
      <c r="BW4" s="464"/>
      <c r="BX4" s="464"/>
      <c r="BY4" s="464"/>
      <c r="BZ4" s="464"/>
      <c r="CA4" s="464"/>
      <c r="CB4" s="464"/>
      <c r="CC4" s="465"/>
      <c r="CD4" s="644" t="s">
        <v>92</v>
      </c>
      <c r="CE4" s="645"/>
      <c r="CF4" s="645"/>
      <c r="CG4" s="645"/>
      <c r="CH4" s="645"/>
      <c r="CI4" s="645"/>
      <c r="CJ4" s="645"/>
      <c r="CK4" s="645"/>
      <c r="CL4" s="645"/>
      <c r="CM4" s="645"/>
      <c r="CN4" s="645"/>
      <c r="CO4" s="645"/>
      <c r="CP4" s="645"/>
      <c r="CQ4" s="645"/>
      <c r="CR4" s="645"/>
      <c r="CS4" s="646"/>
      <c r="CT4" s="647">
        <v>8</v>
      </c>
      <c r="CU4" s="648"/>
      <c r="CV4" s="648"/>
      <c r="CW4" s="648"/>
      <c r="CX4" s="648"/>
      <c r="CY4" s="648"/>
      <c r="CZ4" s="648"/>
      <c r="DA4" s="649"/>
      <c r="DB4" s="647">
        <v>5.7</v>
      </c>
      <c r="DC4" s="648"/>
      <c r="DD4" s="648"/>
      <c r="DE4" s="648"/>
      <c r="DF4" s="648"/>
      <c r="DG4" s="648"/>
      <c r="DH4" s="648"/>
      <c r="DI4" s="649"/>
      <c r="DJ4" s="186"/>
      <c r="DK4" s="186"/>
      <c r="DL4" s="186"/>
      <c r="DM4" s="186"/>
      <c r="DN4" s="186"/>
      <c r="DO4" s="186"/>
    </row>
    <row r="5" spans="1:119" ht="18.75" customHeight="1" x14ac:dyDescent="0.15">
      <c r="A5" s="187"/>
      <c r="B5" s="654"/>
      <c r="C5" s="485"/>
      <c r="D5" s="485"/>
      <c r="E5" s="655"/>
      <c r="F5" s="655"/>
      <c r="G5" s="655"/>
      <c r="H5" s="655"/>
      <c r="I5" s="655"/>
      <c r="J5" s="655"/>
      <c r="K5" s="655"/>
      <c r="L5" s="655"/>
      <c r="M5" s="655"/>
      <c r="N5" s="655"/>
      <c r="O5" s="655"/>
      <c r="P5" s="655"/>
      <c r="Q5" s="655"/>
      <c r="R5" s="483"/>
      <c r="S5" s="483"/>
      <c r="T5" s="483"/>
      <c r="U5" s="483"/>
      <c r="V5" s="658"/>
      <c r="W5" s="574"/>
      <c r="X5" s="484"/>
      <c r="Y5" s="484"/>
      <c r="Z5" s="484"/>
      <c r="AA5" s="484"/>
      <c r="AB5" s="485"/>
      <c r="AC5" s="483"/>
      <c r="AD5" s="484"/>
      <c r="AE5" s="484"/>
      <c r="AF5" s="484"/>
      <c r="AG5" s="484"/>
      <c r="AH5" s="484"/>
      <c r="AI5" s="484"/>
      <c r="AJ5" s="484"/>
      <c r="AK5" s="484"/>
      <c r="AL5" s="659"/>
      <c r="AM5" s="537" t="s">
        <v>93</v>
      </c>
      <c r="AN5" s="442"/>
      <c r="AO5" s="442"/>
      <c r="AP5" s="442"/>
      <c r="AQ5" s="442"/>
      <c r="AR5" s="442"/>
      <c r="AS5" s="442"/>
      <c r="AT5" s="443"/>
      <c r="AU5" s="525" t="s">
        <v>94</v>
      </c>
      <c r="AV5" s="526"/>
      <c r="AW5" s="526"/>
      <c r="AX5" s="526"/>
      <c r="AY5" s="448" t="s">
        <v>95</v>
      </c>
      <c r="AZ5" s="449"/>
      <c r="BA5" s="449"/>
      <c r="BB5" s="449"/>
      <c r="BC5" s="449"/>
      <c r="BD5" s="449"/>
      <c r="BE5" s="449"/>
      <c r="BF5" s="449"/>
      <c r="BG5" s="449"/>
      <c r="BH5" s="449"/>
      <c r="BI5" s="449"/>
      <c r="BJ5" s="449"/>
      <c r="BK5" s="449"/>
      <c r="BL5" s="449"/>
      <c r="BM5" s="450"/>
      <c r="BN5" s="468">
        <v>40476893</v>
      </c>
      <c r="BO5" s="469"/>
      <c r="BP5" s="469"/>
      <c r="BQ5" s="469"/>
      <c r="BR5" s="469"/>
      <c r="BS5" s="469"/>
      <c r="BT5" s="469"/>
      <c r="BU5" s="470"/>
      <c r="BV5" s="468">
        <v>35708675</v>
      </c>
      <c r="BW5" s="469"/>
      <c r="BX5" s="469"/>
      <c r="BY5" s="469"/>
      <c r="BZ5" s="469"/>
      <c r="CA5" s="469"/>
      <c r="CB5" s="469"/>
      <c r="CC5" s="470"/>
      <c r="CD5" s="477" t="s">
        <v>96</v>
      </c>
      <c r="CE5" s="478"/>
      <c r="CF5" s="478"/>
      <c r="CG5" s="478"/>
      <c r="CH5" s="478"/>
      <c r="CI5" s="478"/>
      <c r="CJ5" s="478"/>
      <c r="CK5" s="478"/>
      <c r="CL5" s="478"/>
      <c r="CM5" s="478"/>
      <c r="CN5" s="478"/>
      <c r="CO5" s="478"/>
      <c r="CP5" s="478"/>
      <c r="CQ5" s="478"/>
      <c r="CR5" s="478"/>
      <c r="CS5" s="479"/>
      <c r="CT5" s="438">
        <v>91.6</v>
      </c>
      <c r="CU5" s="439"/>
      <c r="CV5" s="439"/>
      <c r="CW5" s="439"/>
      <c r="CX5" s="439"/>
      <c r="CY5" s="439"/>
      <c r="CZ5" s="439"/>
      <c r="DA5" s="440"/>
      <c r="DB5" s="438">
        <v>89.4</v>
      </c>
      <c r="DC5" s="439"/>
      <c r="DD5" s="439"/>
      <c r="DE5" s="439"/>
      <c r="DF5" s="439"/>
      <c r="DG5" s="439"/>
      <c r="DH5" s="439"/>
      <c r="DI5" s="440"/>
      <c r="DJ5" s="186"/>
      <c r="DK5" s="186"/>
      <c r="DL5" s="186"/>
      <c r="DM5" s="186"/>
      <c r="DN5" s="186"/>
      <c r="DO5" s="186"/>
    </row>
    <row r="6" spans="1:119" ht="18.75" customHeight="1" x14ac:dyDescent="0.15">
      <c r="A6" s="187"/>
      <c r="B6" s="624" t="s">
        <v>97</v>
      </c>
      <c r="C6" s="482"/>
      <c r="D6" s="482"/>
      <c r="E6" s="625"/>
      <c r="F6" s="625"/>
      <c r="G6" s="625"/>
      <c r="H6" s="625"/>
      <c r="I6" s="625"/>
      <c r="J6" s="625"/>
      <c r="K6" s="625"/>
      <c r="L6" s="625" t="s">
        <v>98</v>
      </c>
      <c r="M6" s="625"/>
      <c r="N6" s="625"/>
      <c r="O6" s="625"/>
      <c r="P6" s="625"/>
      <c r="Q6" s="625"/>
      <c r="R6" s="506"/>
      <c r="S6" s="506"/>
      <c r="T6" s="506"/>
      <c r="U6" s="506"/>
      <c r="V6" s="631"/>
      <c r="W6" s="559" t="s">
        <v>99</v>
      </c>
      <c r="X6" s="481"/>
      <c r="Y6" s="481"/>
      <c r="Z6" s="481"/>
      <c r="AA6" s="481"/>
      <c r="AB6" s="482"/>
      <c r="AC6" s="636" t="s">
        <v>100</v>
      </c>
      <c r="AD6" s="637"/>
      <c r="AE6" s="637"/>
      <c r="AF6" s="637"/>
      <c r="AG6" s="637"/>
      <c r="AH6" s="637"/>
      <c r="AI6" s="637"/>
      <c r="AJ6" s="637"/>
      <c r="AK6" s="637"/>
      <c r="AL6" s="638"/>
      <c r="AM6" s="537" t="s">
        <v>101</v>
      </c>
      <c r="AN6" s="442"/>
      <c r="AO6" s="442"/>
      <c r="AP6" s="442"/>
      <c r="AQ6" s="442"/>
      <c r="AR6" s="442"/>
      <c r="AS6" s="442"/>
      <c r="AT6" s="443"/>
      <c r="AU6" s="525" t="s">
        <v>94</v>
      </c>
      <c r="AV6" s="526"/>
      <c r="AW6" s="526"/>
      <c r="AX6" s="526"/>
      <c r="AY6" s="448" t="s">
        <v>102</v>
      </c>
      <c r="AZ6" s="449"/>
      <c r="BA6" s="449"/>
      <c r="BB6" s="449"/>
      <c r="BC6" s="449"/>
      <c r="BD6" s="449"/>
      <c r="BE6" s="449"/>
      <c r="BF6" s="449"/>
      <c r="BG6" s="449"/>
      <c r="BH6" s="449"/>
      <c r="BI6" s="449"/>
      <c r="BJ6" s="449"/>
      <c r="BK6" s="449"/>
      <c r="BL6" s="449"/>
      <c r="BM6" s="450"/>
      <c r="BN6" s="468">
        <v>1991760</v>
      </c>
      <c r="BO6" s="469"/>
      <c r="BP6" s="469"/>
      <c r="BQ6" s="469"/>
      <c r="BR6" s="469"/>
      <c r="BS6" s="469"/>
      <c r="BT6" s="469"/>
      <c r="BU6" s="470"/>
      <c r="BV6" s="468">
        <v>1711279</v>
      </c>
      <c r="BW6" s="469"/>
      <c r="BX6" s="469"/>
      <c r="BY6" s="469"/>
      <c r="BZ6" s="469"/>
      <c r="CA6" s="469"/>
      <c r="CB6" s="469"/>
      <c r="CC6" s="470"/>
      <c r="CD6" s="477" t="s">
        <v>103</v>
      </c>
      <c r="CE6" s="478"/>
      <c r="CF6" s="478"/>
      <c r="CG6" s="478"/>
      <c r="CH6" s="478"/>
      <c r="CI6" s="478"/>
      <c r="CJ6" s="478"/>
      <c r="CK6" s="478"/>
      <c r="CL6" s="478"/>
      <c r="CM6" s="478"/>
      <c r="CN6" s="478"/>
      <c r="CO6" s="478"/>
      <c r="CP6" s="478"/>
      <c r="CQ6" s="478"/>
      <c r="CR6" s="478"/>
      <c r="CS6" s="479"/>
      <c r="CT6" s="621">
        <v>95.4</v>
      </c>
      <c r="CU6" s="622"/>
      <c r="CV6" s="622"/>
      <c r="CW6" s="622"/>
      <c r="CX6" s="622"/>
      <c r="CY6" s="622"/>
      <c r="CZ6" s="622"/>
      <c r="DA6" s="623"/>
      <c r="DB6" s="621">
        <v>92.7</v>
      </c>
      <c r="DC6" s="622"/>
      <c r="DD6" s="622"/>
      <c r="DE6" s="622"/>
      <c r="DF6" s="622"/>
      <c r="DG6" s="622"/>
      <c r="DH6" s="622"/>
      <c r="DI6" s="623"/>
      <c r="DJ6" s="186"/>
      <c r="DK6" s="186"/>
      <c r="DL6" s="186"/>
      <c r="DM6" s="186"/>
      <c r="DN6" s="186"/>
      <c r="DO6" s="186"/>
    </row>
    <row r="7" spans="1:119" ht="18.75" customHeight="1" x14ac:dyDescent="0.15">
      <c r="A7" s="187"/>
      <c r="B7" s="626"/>
      <c r="C7" s="627"/>
      <c r="D7" s="627"/>
      <c r="E7" s="628"/>
      <c r="F7" s="628"/>
      <c r="G7" s="628"/>
      <c r="H7" s="628"/>
      <c r="I7" s="628"/>
      <c r="J7" s="628"/>
      <c r="K7" s="628"/>
      <c r="L7" s="628"/>
      <c r="M7" s="628"/>
      <c r="N7" s="628"/>
      <c r="O7" s="628"/>
      <c r="P7" s="628"/>
      <c r="Q7" s="628"/>
      <c r="R7" s="632"/>
      <c r="S7" s="632"/>
      <c r="T7" s="632"/>
      <c r="U7" s="632"/>
      <c r="V7" s="633"/>
      <c r="W7" s="619"/>
      <c r="X7" s="430"/>
      <c r="Y7" s="430"/>
      <c r="Z7" s="430"/>
      <c r="AA7" s="430"/>
      <c r="AB7" s="627"/>
      <c r="AC7" s="639"/>
      <c r="AD7" s="431"/>
      <c r="AE7" s="431"/>
      <c r="AF7" s="431"/>
      <c r="AG7" s="431"/>
      <c r="AH7" s="431"/>
      <c r="AI7" s="431"/>
      <c r="AJ7" s="431"/>
      <c r="AK7" s="431"/>
      <c r="AL7" s="640"/>
      <c r="AM7" s="537" t="s">
        <v>104</v>
      </c>
      <c r="AN7" s="442"/>
      <c r="AO7" s="442"/>
      <c r="AP7" s="442"/>
      <c r="AQ7" s="442"/>
      <c r="AR7" s="442"/>
      <c r="AS7" s="442"/>
      <c r="AT7" s="443"/>
      <c r="AU7" s="525" t="s">
        <v>105</v>
      </c>
      <c r="AV7" s="526"/>
      <c r="AW7" s="526"/>
      <c r="AX7" s="526"/>
      <c r="AY7" s="448" t="s">
        <v>106</v>
      </c>
      <c r="AZ7" s="449"/>
      <c r="BA7" s="449"/>
      <c r="BB7" s="449"/>
      <c r="BC7" s="449"/>
      <c r="BD7" s="449"/>
      <c r="BE7" s="449"/>
      <c r="BF7" s="449"/>
      <c r="BG7" s="449"/>
      <c r="BH7" s="449"/>
      <c r="BI7" s="449"/>
      <c r="BJ7" s="449"/>
      <c r="BK7" s="449"/>
      <c r="BL7" s="449"/>
      <c r="BM7" s="450"/>
      <c r="BN7" s="468">
        <v>359826</v>
      </c>
      <c r="BO7" s="469"/>
      <c r="BP7" s="469"/>
      <c r="BQ7" s="469"/>
      <c r="BR7" s="469"/>
      <c r="BS7" s="469"/>
      <c r="BT7" s="469"/>
      <c r="BU7" s="470"/>
      <c r="BV7" s="468">
        <v>496175</v>
      </c>
      <c r="BW7" s="469"/>
      <c r="BX7" s="469"/>
      <c r="BY7" s="469"/>
      <c r="BZ7" s="469"/>
      <c r="CA7" s="469"/>
      <c r="CB7" s="469"/>
      <c r="CC7" s="470"/>
      <c r="CD7" s="477" t="s">
        <v>107</v>
      </c>
      <c r="CE7" s="478"/>
      <c r="CF7" s="478"/>
      <c r="CG7" s="478"/>
      <c r="CH7" s="478"/>
      <c r="CI7" s="478"/>
      <c r="CJ7" s="478"/>
      <c r="CK7" s="478"/>
      <c r="CL7" s="478"/>
      <c r="CM7" s="478"/>
      <c r="CN7" s="478"/>
      <c r="CO7" s="478"/>
      <c r="CP7" s="478"/>
      <c r="CQ7" s="478"/>
      <c r="CR7" s="478"/>
      <c r="CS7" s="479"/>
      <c r="CT7" s="468">
        <v>20459041</v>
      </c>
      <c r="CU7" s="469"/>
      <c r="CV7" s="469"/>
      <c r="CW7" s="469"/>
      <c r="CX7" s="469"/>
      <c r="CY7" s="469"/>
      <c r="CZ7" s="469"/>
      <c r="DA7" s="470"/>
      <c r="DB7" s="468">
        <v>21203798</v>
      </c>
      <c r="DC7" s="469"/>
      <c r="DD7" s="469"/>
      <c r="DE7" s="469"/>
      <c r="DF7" s="469"/>
      <c r="DG7" s="469"/>
      <c r="DH7" s="469"/>
      <c r="DI7" s="470"/>
      <c r="DJ7" s="186"/>
      <c r="DK7" s="186"/>
      <c r="DL7" s="186"/>
      <c r="DM7" s="186"/>
      <c r="DN7" s="186"/>
      <c r="DO7" s="186"/>
    </row>
    <row r="8" spans="1:119" ht="18.75" customHeight="1" thickBot="1" x14ac:dyDescent="0.2">
      <c r="A8" s="187"/>
      <c r="B8" s="629"/>
      <c r="C8" s="560"/>
      <c r="D8" s="560"/>
      <c r="E8" s="630"/>
      <c r="F8" s="630"/>
      <c r="G8" s="630"/>
      <c r="H8" s="630"/>
      <c r="I8" s="630"/>
      <c r="J8" s="630"/>
      <c r="K8" s="630"/>
      <c r="L8" s="630"/>
      <c r="M8" s="630"/>
      <c r="N8" s="630"/>
      <c r="O8" s="630"/>
      <c r="P8" s="630"/>
      <c r="Q8" s="630"/>
      <c r="R8" s="634"/>
      <c r="S8" s="634"/>
      <c r="T8" s="634"/>
      <c r="U8" s="634"/>
      <c r="V8" s="635"/>
      <c r="W8" s="549"/>
      <c r="X8" s="550"/>
      <c r="Y8" s="550"/>
      <c r="Z8" s="550"/>
      <c r="AA8" s="550"/>
      <c r="AB8" s="560"/>
      <c r="AC8" s="641"/>
      <c r="AD8" s="642"/>
      <c r="AE8" s="642"/>
      <c r="AF8" s="642"/>
      <c r="AG8" s="642"/>
      <c r="AH8" s="642"/>
      <c r="AI8" s="642"/>
      <c r="AJ8" s="642"/>
      <c r="AK8" s="642"/>
      <c r="AL8" s="643"/>
      <c r="AM8" s="537" t="s">
        <v>108</v>
      </c>
      <c r="AN8" s="442"/>
      <c r="AO8" s="442"/>
      <c r="AP8" s="442"/>
      <c r="AQ8" s="442"/>
      <c r="AR8" s="442"/>
      <c r="AS8" s="442"/>
      <c r="AT8" s="443"/>
      <c r="AU8" s="525" t="s">
        <v>109</v>
      </c>
      <c r="AV8" s="526"/>
      <c r="AW8" s="526"/>
      <c r="AX8" s="526"/>
      <c r="AY8" s="448" t="s">
        <v>110</v>
      </c>
      <c r="AZ8" s="449"/>
      <c r="BA8" s="449"/>
      <c r="BB8" s="449"/>
      <c r="BC8" s="449"/>
      <c r="BD8" s="449"/>
      <c r="BE8" s="449"/>
      <c r="BF8" s="449"/>
      <c r="BG8" s="449"/>
      <c r="BH8" s="449"/>
      <c r="BI8" s="449"/>
      <c r="BJ8" s="449"/>
      <c r="BK8" s="449"/>
      <c r="BL8" s="449"/>
      <c r="BM8" s="450"/>
      <c r="BN8" s="468">
        <v>1631934</v>
      </c>
      <c r="BO8" s="469"/>
      <c r="BP8" s="469"/>
      <c r="BQ8" s="469"/>
      <c r="BR8" s="469"/>
      <c r="BS8" s="469"/>
      <c r="BT8" s="469"/>
      <c r="BU8" s="470"/>
      <c r="BV8" s="468">
        <v>1215104</v>
      </c>
      <c r="BW8" s="469"/>
      <c r="BX8" s="469"/>
      <c r="BY8" s="469"/>
      <c r="BZ8" s="469"/>
      <c r="CA8" s="469"/>
      <c r="CB8" s="469"/>
      <c r="CC8" s="470"/>
      <c r="CD8" s="477" t="s">
        <v>111</v>
      </c>
      <c r="CE8" s="478"/>
      <c r="CF8" s="478"/>
      <c r="CG8" s="478"/>
      <c r="CH8" s="478"/>
      <c r="CI8" s="478"/>
      <c r="CJ8" s="478"/>
      <c r="CK8" s="478"/>
      <c r="CL8" s="478"/>
      <c r="CM8" s="478"/>
      <c r="CN8" s="478"/>
      <c r="CO8" s="478"/>
      <c r="CP8" s="478"/>
      <c r="CQ8" s="478"/>
      <c r="CR8" s="478"/>
      <c r="CS8" s="479"/>
      <c r="CT8" s="581">
        <v>0.44</v>
      </c>
      <c r="CU8" s="582"/>
      <c r="CV8" s="582"/>
      <c r="CW8" s="582"/>
      <c r="CX8" s="582"/>
      <c r="CY8" s="582"/>
      <c r="CZ8" s="582"/>
      <c r="DA8" s="583"/>
      <c r="DB8" s="581">
        <v>0.44</v>
      </c>
      <c r="DC8" s="582"/>
      <c r="DD8" s="582"/>
      <c r="DE8" s="582"/>
      <c r="DF8" s="582"/>
      <c r="DG8" s="582"/>
      <c r="DH8" s="582"/>
      <c r="DI8" s="583"/>
      <c r="DJ8" s="186"/>
      <c r="DK8" s="186"/>
      <c r="DL8" s="186"/>
      <c r="DM8" s="186"/>
      <c r="DN8" s="186"/>
      <c r="DO8" s="186"/>
    </row>
    <row r="9" spans="1:119" ht="18.75" customHeight="1" thickBot="1" x14ac:dyDescent="0.2">
      <c r="A9" s="187"/>
      <c r="B9" s="610" t="s">
        <v>112</v>
      </c>
      <c r="C9" s="611"/>
      <c r="D9" s="611"/>
      <c r="E9" s="611"/>
      <c r="F9" s="611"/>
      <c r="G9" s="611"/>
      <c r="H9" s="611"/>
      <c r="I9" s="611"/>
      <c r="J9" s="611"/>
      <c r="K9" s="531"/>
      <c r="L9" s="612" t="s">
        <v>113</v>
      </c>
      <c r="M9" s="613"/>
      <c r="N9" s="613"/>
      <c r="O9" s="613"/>
      <c r="P9" s="613"/>
      <c r="Q9" s="614"/>
      <c r="R9" s="615">
        <v>61471</v>
      </c>
      <c r="S9" s="616"/>
      <c r="T9" s="616"/>
      <c r="U9" s="616"/>
      <c r="V9" s="617"/>
      <c r="W9" s="547" t="s">
        <v>114</v>
      </c>
      <c r="X9" s="548"/>
      <c r="Y9" s="548"/>
      <c r="Z9" s="548"/>
      <c r="AA9" s="548"/>
      <c r="AB9" s="548"/>
      <c r="AC9" s="548"/>
      <c r="AD9" s="548"/>
      <c r="AE9" s="548"/>
      <c r="AF9" s="548"/>
      <c r="AG9" s="548"/>
      <c r="AH9" s="548"/>
      <c r="AI9" s="548"/>
      <c r="AJ9" s="548"/>
      <c r="AK9" s="548"/>
      <c r="AL9" s="618"/>
      <c r="AM9" s="537" t="s">
        <v>115</v>
      </c>
      <c r="AN9" s="442"/>
      <c r="AO9" s="442"/>
      <c r="AP9" s="442"/>
      <c r="AQ9" s="442"/>
      <c r="AR9" s="442"/>
      <c r="AS9" s="442"/>
      <c r="AT9" s="443"/>
      <c r="AU9" s="525" t="s">
        <v>94</v>
      </c>
      <c r="AV9" s="526"/>
      <c r="AW9" s="526"/>
      <c r="AX9" s="526"/>
      <c r="AY9" s="448" t="s">
        <v>116</v>
      </c>
      <c r="AZ9" s="449"/>
      <c r="BA9" s="449"/>
      <c r="BB9" s="449"/>
      <c r="BC9" s="449"/>
      <c r="BD9" s="449"/>
      <c r="BE9" s="449"/>
      <c r="BF9" s="449"/>
      <c r="BG9" s="449"/>
      <c r="BH9" s="449"/>
      <c r="BI9" s="449"/>
      <c r="BJ9" s="449"/>
      <c r="BK9" s="449"/>
      <c r="BL9" s="449"/>
      <c r="BM9" s="450"/>
      <c r="BN9" s="468">
        <v>416830</v>
      </c>
      <c r="BO9" s="469"/>
      <c r="BP9" s="469"/>
      <c r="BQ9" s="469"/>
      <c r="BR9" s="469"/>
      <c r="BS9" s="469"/>
      <c r="BT9" s="469"/>
      <c r="BU9" s="470"/>
      <c r="BV9" s="468">
        <v>-180647</v>
      </c>
      <c r="BW9" s="469"/>
      <c r="BX9" s="469"/>
      <c r="BY9" s="469"/>
      <c r="BZ9" s="469"/>
      <c r="CA9" s="469"/>
      <c r="CB9" s="469"/>
      <c r="CC9" s="470"/>
      <c r="CD9" s="477" t="s">
        <v>117</v>
      </c>
      <c r="CE9" s="478"/>
      <c r="CF9" s="478"/>
      <c r="CG9" s="478"/>
      <c r="CH9" s="478"/>
      <c r="CI9" s="478"/>
      <c r="CJ9" s="478"/>
      <c r="CK9" s="478"/>
      <c r="CL9" s="478"/>
      <c r="CM9" s="478"/>
      <c r="CN9" s="478"/>
      <c r="CO9" s="478"/>
      <c r="CP9" s="478"/>
      <c r="CQ9" s="478"/>
      <c r="CR9" s="478"/>
      <c r="CS9" s="479"/>
      <c r="CT9" s="438">
        <v>17.2</v>
      </c>
      <c r="CU9" s="439"/>
      <c r="CV9" s="439"/>
      <c r="CW9" s="439"/>
      <c r="CX9" s="439"/>
      <c r="CY9" s="439"/>
      <c r="CZ9" s="439"/>
      <c r="DA9" s="440"/>
      <c r="DB9" s="438">
        <v>17.5</v>
      </c>
      <c r="DC9" s="439"/>
      <c r="DD9" s="439"/>
      <c r="DE9" s="439"/>
      <c r="DF9" s="439"/>
      <c r="DG9" s="439"/>
      <c r="DH9" s="439"/>
      <c r="DI9" s="440"/>
      <c r="DJ9" s="186"/>
      <c r="DK9" s="186"/>
      <c r="DL9" s="186"/>
      <c r="DM9" s="186"/>
      <c r="DN9" s="186"/>
      <c r="DO9" s="186"/>
    </row>
    <row r="10" spans="1:119" ht="18.75" customHeight="1" thickBot="1" x14ac:dyDescent="0.2">
      <c r="A10" s="187"/>
      <c r="B10" s="610"/>
      <c r="C10" s="611"/>
      <c r="D10" s="611"/>
      <c r="E10" s="611"/>
      <c r="F10" s="611"/>
      <c r="G10" s="611"/>
      <c r="H10" s="611"/>
      <c r="I10" s="611"/>
      <c r="J10" s="611"/>
      <c r="K10" s="531"/>
      <c r="L10" s="441" t="s">
        <v>118</v>
      </c>
      <c r="M10" s="442"/>
      <c r="N10" s="442"/>
      <c r="O10" s="442"/>
      <c r="P10" s="442"/>
      <c r="Q10" s="443"/>
      <c r="R10" s="444">
        <v>64660</v>
      </c>
      <c r="S10" s="445"/>
      <c r="T10" s="445"/>
      <c r="U10" s="445"/>
      <c r="V10" s="447"/>
      <c r="W10" s="619"/>
      <c r="X10" s="430"/>
      <c r="Y10" s="430"/>
      <c r="Z10" s="430"/>
      <c r="AA10" s="430"/>
      <c r="AB10" s="430"/>
      <c r="AC10" s="430"/>
      <c r="AD10" s="430"/>
      <c r="AE10" s="430"/>
      <c r="AF10" s="430"/>
      <c r="AG10" s="430"/>
      <c r="AH10" s="430"/>
      <c r="AI10" s="430"/>
      <c r="AJ10" s="430"/>
      <c r="AK10" s="430"/>
      <c r="AL10" s="620"/>
      <c r="AM10" s="537" t="s">
        <v>119</v>
      </c>
      <c r="AN10" s="442"/>
      <c r="AO10" s="442"/>
      <c r="AP10" s="442"/>
      <c r="AQ10" s="442"/>
      <c r="AR10" s="442"/>
      <c r="AS10" s="442"/>
      <c r="AT10" s="443"/>
      <c r="AU10" s="525" t="s">
        <v>94</v>
      </c>
      <c r="AV10" s="526"/>
      <c r="AW10" s="526"/>
      <c r="AX10" s="526"/>
      <c r="AY10" s="448" t="s">
        <v>120</v>
      </c>
      <c r="AZ10" s="449"/>
      <c r="BA10" s="449"/>
      <c r="BB10" s="449"/>
      <c r="BC10" s="449"/>
      <c r="BD10" s="449"/>
      <c r="BE10" s="449"/>
      <c r="BF10" s="449"/>
      <c r="BG10" s="449"/>
      <c r="BH10" s="449"/>
      <c r="BI10" s="449"/>
      <c r="BJ10" s="449"/>
      <c r="BK10" s="449"/>
      <c r="BL10" s="449"/>
      <c r="BM10" s="450"/>
      <c r="BN10" s="468">
        <v>17537</v>
      </c>
      <c r="BO10" s="469"/>
      <c r="BP10" s="469"/>
      <c r="BQ10" s="469"/>
      <c r="BR10" s="469"/>
      <c r="BS10" s="469"/>
      <c r="BT10" s="469"/>
      <c r="BU10" s="470"/>
      <c r="BV10" s="468">
        <v>553365</v>
      </c>
      <c r="BW10" s="469"/>
      <c r="BX10" s="469"/>
      <c r="BY10" s="469"/>
      <c r="BZ10" s="469"/>
      <c r="CA10" s="469"/>
      <c r="CB10" s="469"/>
      <c r="CC10" s="470"/>
      <c r="CD10" s="191" t="s">
        <v>121</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610"/>
      <c r="C11" s="611"/>
      <c r="D11" s="611"/>
      <c r="E11" s="611"/>
      <c r="F11" s="611"/>
      <c r="G11" s="611"/>
      <c r="H11" s="611"/>
      <c r="I11" s="611"/>
      <c r="J11" s="611"/>
      <c r="K11" s="531"/>
      <c r="L11" s="514" t="s">
        <v>122</v>
      </c>
      <c r="M11" s="515"/>
      <c r="N11" s="515"/>
      <c r="O11" s="515"/>
      <c r="P11" s="515"/>
      <c r="Q11" s="516"/>
      <c r="R11" s="607" t="s">
        <v>123</v>
      </c>
      <c r="S11" s="608"/>
      <c r="T11" s="608"/>
      <c r="U11" s="608"/>
      <c r="V11" s="609"/>
      <c r="W11" s="619"/>
      <c r="X11" s="430"/>
      <c r="Y11" s="430"/>
      <c r="Z11" s="430"/>
      <c r="AA11" s="430"/>
      <c r="AB11" s="430"/>
      <c r="AC11" s="430"/>
      <c r="AD11" s="430"/>
      <c r="AE11" s="430"/>
      <c r="AF11" s="430"/>
      <c r="AG11" s="430"/>
      <c r="AH11" s="430"/>
      <c r="AI11" s="430"/>
      <c r="AJ11" s="430"/>
      <c r="AK11" s="430"/>
      <c r="AL11" s="620"/>
      <c r="AM11" s="537" t="s">
        <v>124</v>
      </c>
      <c r="AN11" s="442"/>
      <c r="AO11" s="442"/>
      <c r="AP11" s="442"/>
      <c r="AQ11" s="442"/>
      <c r="AR11" s="442"/>
      <c r="AS11" s="442"/>
      <c r="AT11" s="443"/>
      <c r="AU11" s="525" t="s">
        <v>125</v>
      </c>
      <c r="AV11" s="526"/>
      <c r="AW11" s="526"/>
      <c r="AX11" s="526"/>
      <c r="AY11" s="448" t="s">
        <v>126</v>
      </c>
      <c r="AZ11" s="449"/>
      <c r="BA11" s="449"/>
      <c r="BB11" s="449"/>
      <c r="BC11" s="449"/>
      <c r="BD11" s="449"/>
      <c r="BE11" s="449"/>
      <c r="BF11" s="449"/>
      <c r="BG11" s="449"/>
      <c r="BH11" s="449"/>
      <c r="BI11" s="449"/>
      <c r="BJ11" s="449"/>
      <c r="BK11" s="449"/>
      <c r="BL11" s="449"/>
      <c r="BM11" s="450"/>
      <c r="BN11" s="468">
        <v>0</v>
      </c>
      <c r="BO11" s="469"/>
      <c r="BP11" s="469"/>
      <c r="BQ11" s="469"/>
      <c r="BR11" s="469"/>
      <c r="BS11" s="469"/>
      <c r="BT11" s="469"/>
      <c r="BU11" s="470"/>
      <c r="BV11" s="468">
        <v>0</v>
      </c>
      <c r="BW11" s="469"/>
      <c r="BX11" s="469"/>
      <c r="BY11" s="469"/>
      <c r="BZ11" s="469"/>
      <c r="CA11" s="469"/>
      <c r="CB11" s="469"/>
      <c r="CC11" s="470"/>
      <c r="CD11" s="477" t="s">
        <v>127</v>
      </c>
      <c r="CE11" s="478"/>
      <c r="CF11" s="478"/>
      <c r="CG11" s="478"/>
      <c r="CH11" s="478"/>
      <c r="CI11" s="478"/>
      <c r="CJ11" s="478"/>
      <c r="CK11" s="478"/>
      <c r="CL11" s="478"/>
      <c r="CM11" s="478"/>
      <c r="CN11" s="478"/>
      <c r="CO11" s="478"/>
      <c r="CP11" s="478"/>
      <c r="CQ11" s="478"/>
      <c r="CR11" s="478"/>
      <c r="CS11" s="479"/>
      <c r="CT11" s="581" t="s">
        <v>128</v>
      </c>
      <c r="CU11" s="582"/>
      <c r="CV11" s="582"/>
      <c r="CW11" s="582"/>
      <c r="CX11" s="582"/>
      <c r="CY11" s="582"/>
      <c r="CZ11" s="582"/>
      <c r="DA11" s="583"/>
      <c r="DB11" s="581" t="s">
        <v>128</v>
      </c>
      <c r="DC11" s="582"/>
      <c r="DD11" s="582"/>
      <c r="DE11" s="582"/>
      <c r="DF11" s="582"/>
      <c r="DG11" s="582"/>
      <c r="DH11" s="582"/>
      <c r="DI11" s="583"/>
      <c r="DJ11" s="186"/>
      <c r="DK11" s="186"/>
      <c r="DL11" s="186"/>
      <c r="DM11" s="186"/>
      <c r="DN11" s="186"/>
      <c r="DO11" s="186"/>
    </row>
    <row r="12" spans="1:119" ht="18.75" customHeight="1" x14ac:dyDescent="0.15">
      <c r="A12" s="187"/>
      <c r="B12" s="584" t="s">
        <v>129</v>
      </c>
      <c r="C12" s="585"/>
      <c r="D12" s="585"/>
      <c r="E12" s="585"/>
      <c r="F12" s="585"/>
      <c r="G12" s="585"/>
      <c r="H12" s="585"/>
      <c r="I12" s="585"/>
      <c r="J12" s="585"/>
      <c r="K12" s="586"/>
      <c r="L12" s="593" t="s">
        <v>130</v>
      </c>
      <c r="M12" s="594"/>
      <c r="N12" s="594"/>
      <c r="O12" s="594"/>
      <c r="P12" s="594"/>
      <c r="Q12" s="595"/>
      <c r="R12" s="596">
        <v>63235</v>
      </c>
      <c r="S12" s="597"/>
      <c r="T12" s="597"/>
      <c r="U12" s="597"/>
      <c r="V12" s="598"/>
      <c r="W12" s="599" t="s">
        <v>1</v>
      </c>
      <c r="X12" s="526"/>
      <c r="Y12" s="526"/>
      <c r="Z12" s="526"/>
      <c r="AA12" s="526"/>
      <c r="AB12" s="600"/>
      <c r="AC12" s="601" t="s">
        <v>131</v>
      </c>
      <c r="AD12" s="602"/>
      <c r="AE12" s="602"/>
      <c r="AF12" s="602"/>
      <c r="AG12" s="603"/>
      <c r="AH12" s="601" t="s">
        <v>132</v>
      </c>
      <c r="AI12" s="602"/>
      <c r="AJ12" s="602"/>
      <c r="AK12" s="602"/>
      <c r="AL12" s="604"/>
      <c r="AM12" s="537" t="s">
        <v>133</v>
      </c>
      <c r="AN12" s="442"/>
      <c r="AO12" s="442"/>
      <c r="AP12" s="442"/>
      <c r="AQ12" s="442"/>
      <c r="AR12" s="442"/>
      <c r="AS12" s="442"/>
      <c r="AT12" s="443"/>
      <c r="AU12" s="525" t="s">
        <v>134</v>
      </c>
      <c r="AV12" s="526"/>
      <c r="AW12" s="526"/>
      <c r="AX12" s="526"/>
      <c r="AY12" s="448" t="s">
        <v>135</v>
      </c>
      <c r="AZ12" s="449"/>
      <c r="BA12" s="449"/>
      <c r="BB12" s="449"/>
      <c r="BC12" s="449"/>
      <c r="BD12" s="449"/>
      <c r="BE12" s="449"/>
      <c r="BF12" s="449"/>
      <c r="BG12" s="449"/>
      <c r="BH12" s="449"/>
      <c r="BI12" s="449"/>
      <c r="BJ12" s="449"/>
      <c r="BK12" s="449"/>
      <c r="BL12" s="449"/>
      <c r="BM12" s="450"/>
      <c r="BN12" s="468">
        <v>0</v>
      </c>
      <c r="BO12" s="469"/>
      <c r="BP12" s="469"/>
      <c r="BQ12" s="469"/>
      <c r="BR12" s="469"/>
      <c r="BS12" s="469"/>
      <c r="BT12" s="469"/>
      <c r="BU12" s="470"/>
      <c r="BV12" s="468">
        <v>0</v>
      </c>
      <c r="BW12" s="469"/>
      <c r="BX12" s="469"/>
      <c r="BY12" s="469"/>
      <c r="BZ12" s="469"/>
      <c r="CA12" s="469"/>
      <c r="CB12" s="469"/>
      <c r="CC12" s="470"/>
      <c r="CD12" s="477" t="s">
        <v>136</v>
      </c>
      <c r="CE12" s="478"/>
      <c r="CF12" s="478"/>
      <c r="CG12" s="478"/>
      <c r="CH12" s="478"/>
      <c r="CI12" s="478"/>
      <c r="CJ12" s="478"/>
      <c r="CK12" s="478"/>
      <c r="CL12" s="478"/>
      <c r="CM12" s="478"/>
      <c r="CN12" s="478"/>
      <c r="CO12" s="478"/>
      <c r="CP12" s="478"/>
      <c r="CQ12" s="478"/>
      <c r="CR12" s="478"/>
      <c r="CS12" s="479"/>
      <c r="CT12" s="581" t="s">
        <v>128</v>
      </c>
      <c r="CU12" s="582"/>
      <c r="CV12" s="582"/>
      <c r="CW12" s="582"/>
      <c r="CX12" s="582"/>
      <c r="CY12" s="582"/>
      <c r="CZ12" s="582"/>
      <c r="DA12" s="583"/>
      <c r="DB12" s="581" t="s">
        <v>137</v>
      </c>
      <c r="DC12" s="582"/>
      <c r="DD12" s="582"/>
      <c r="DE12" s="582"/>
      <c r="DF12" s="582"/>
      <c r="DG12" s="582"/>
      <c r="DH12" s="582"/>
      <c r="DI12" s="583"/>
      <c r="DJ12" s="186"/>
      <c r="DK12" s="186"/>
      <c r="DL12" s="186"/>
      <c r="DM12" s="186"/>
      <c r="DN12" s="186"/>
      <c r="DO12" s="186"/>
    </row>
    <row r="13" spans="1:119" ht="18.75" customHeight="1" x14ac:dyDescent="0.15">
      <c r="A13" s="187"/>
      <c r="B13" s="587"/>
      <c r="C13" s="588"/>
      <c r="D13" s="588"/>
      <c r="E13" s="588"/>
      <c r="F13" s="588"/>
      <c r="G13" s="588"/>
      <c r="H13" s="588"/>
      <c r="I13" s="588"/>
      <c r="J13" s="588"/>
      <c r="K13" s="589"/>
      <c r="L13" s="197"/>
      <c r="M13" s="568" t="s">
        <v>138</v>
      </c>
      <c r="N13" s="569"/>
      <c r="O13" s="569"/>
      <c r="P13" s="569"/>
      <c r="Q13" s="570"/>
      <c r="R13" s="571">
        <v>62275</v>
      </c>
      <c r="S13" s="572"/>
      <c r="T13" s="572"/>
      <c r="U13" s="572"/>
      <c r="V13" s="573"/>
      <c r="W13" s="559" t="s">
        <v>139</v>
      </c>
      <c r="X13" s="481"/>
      <c r="Y13" s="481"/>
      <c r="Z13" s="481"/>
      <c r="AA13" s="481"/>
      <c r="AB13" s="482"/>
      <c r="AC13" s="444">
        <v>2550</v>
      </c>
      <c r="AD13" s="445"/>
      <c r="AE13" s="445"/>
      <c r="AF13" s="445"/>
      <c r="AG13" s="446"/>
      <c r="AH13" s="444">
        <v>2401</v>
      </c>
      <c r="AI13" s="445"/>
      <c r="AJ13" s="445"/>
      <c r="AK13" s="445"/>
      <c r="AL13" s="447"/>
      <c r="AM13" s="537" t="s">
        <v>140</v>
      </c>
      <c r="AN13" s="442"/>
      <c r="AO13" s="442"/>
      <c r="AP13" s="442"/>
      <c r="AQ13" s="442"/>
      <c r="AR13" s="442"/>
      <c r="AS13" s="442"/>
      <c r="AT13" s="443"/>
      <c r="AU13" s="525" t="s">
        <v>141</v>
      </c>
      <c r="AV13" s="526"/>
      <c r="AW13" s="526"/>
      <c r="AX13" s="526"/>
      <c r="AY13" s="448" t="s">
        <v>142</v>
      </c>
      <c r="AZ13" s="449"/>
      <c r="BA13" s="449"/>
      <c r="BB13" s="449"/>
      <c r="BC13" s="449"/>
      <c r="BD13" s="449"/>
      <c r="BE13" s="449"/>
      <c r="BF13" s="449"/>
      <c r="BG13" s="449"/>
      <c r="BH13" s="449"/>
      <c r="BI13" s="449"/>
      <c r="BJ13" s="449"/>
      <c r="BK13" s="449"/>
      <c r="BL13" s="449"/>
      <c r="BM13" s="450"/>
      <c r="BN13" s="468">
        <v>434367</v>
      </c>
      <c r="BO13" s="469"/>
      <c r="BP13" s="469"/>
      <c r="BQ13" s="469"/>
      <c r="BR13" s="469"/>
      <c r="BS13" s="469"/>
      <c r="BT13" s="469"/>
      <c r="BU13" s="470"/>
      <c r="BV13" s="468">
        <v>372718</v>
      </c>
      <c r="BW13" s="469"/>
      <c r="BX13" s="469"/>
      <c r="BY13" s="469"/>
      <c r="BZ13" s="469"/>
      <c r="CA13" s="469"/>
      <c r="CB13" s="469"/>
      <c r="CC13" s="470"/>
      <c r="CD13" s="477" t="s">
        <v>143</v>
      </c>
      <c r="CE13" s="478"/>
      <c r="CF13" s="478"/>
      <c r="CG13" s="478"/>
      <c r="CH13" s="478"/>
      <c r="CI13" s="478"/>
      <c r="CJ13" s="478"/>
      <c r="CK13" s="478"/>
      <c r="CL13" s="478"/>
      <c r="CM13" s="478"/>
      <c r="CN13" s="478"/>
      <c r="CO13" s="478"/>
      <c r="CP13" s="478"/>
      <c r="CQ13" s="478"/>
      <c r="CR13" s="478"/>
      <c r="CS13" s="479"/>
      <c r="CT13" s="438">
        <v>5.7</v>
      </c>
      <c r="CU13" s="439"/>
      <c r="CV13" s="439"/>
      <c r="CW13" s="439"/>
      <c r="CX13" s="439"/>
      <c r="CY13" s="439"/>
      <c r="CZ13" s="439"/>
      <c r="DA13" s="440"/>
      <c r="DB13" s="438">
        <v>6.1</v>
      </c>
      <c r="DC13" s="439"/>
      <c r="DD13" s="439"/>
      <c r="DE13" s="439"/>
      <c r="DF13" s="439"/>
      <c r="DG13" s="439"/>
      <c r="DH13" s="439"/>
      <c r="DI13" s="440"/>
      <c r="DJ13" s="186"/>
      <c r="DK13" s="186"/>
      <c r="DL13" s="186"/>
      <c r="DM13" s="186"/>
      <c r="DN13" s="186"/>
      <c r="DO13" s="186"/>
    </row>
    <row r="14" spans="1:119" ht="18.75" customHeight="1" thickBot="1" x14ac:dyDescent="0.2">
      <c r="A14" s="187"/>
      <c r="B14" s="587"/>
      <c r="C14" s="588"/>
      <c r="D14" s="588"/>
      <c r="E14" s="588"/>
      <c r="F14" s="588"/>
      <c r="G14" s="588"/>
      <c r="H14" s="588"/>
      <c r="I14" s="588"/>
      <c r="J14" s="588"/>
      <c r="K14" s="589"/>
      <c r="L14" s="561" t="s">
        <v>144</v>
      </c>
      <c r="M14" s="605"/>
      <c r="N14" s="605"/>
      <c r="O14" s="605"/>
      <c r="P14" s="605"/>
      <c r="Q14" s="606"/>
      <c r="R14" s="571">
        <v>63941</v>
      </c>
      <c r="S14" s="572"/>
      <c r="T14" s="572"/>
      <c r="U14" s="572"/>
      <c r="V14" s="573"/>
      <c r="W14" s="574"/>
      <c r="X14" s="484"/>
      <c r="Y14" s="484"/>
      <c r="Z14" s="484"/>
      <c r="AA14" s="484"/>
      <c r="AB14" s="485"/>
      <c r="AC14" s="564">
        <v>8</v>
      </c>
      <c r="AD14" s="565"/>
      <c r="AE14" s="565"/>
      <c r="AF14" s="565"/>
      <c r="AG14" s="566"/>
      <c r="AH14" s="564">
        <v>7.4</v>
      </c>
      <c r="AI14" s="565"/>
      <c r="AJ14" s="565"/>
      <c r="AK14" s="565"/>
      <c r="AL14" s="567"/>
      <c r="AM14" s="537"/>
      <c r="AN14" s="442"/>
      <c r="AO14" s="442"/>
      <c r="AP14" s="442"/>
      <c r="AQ14" s="442"/>
      <c r="AR14" s="442"/>
      <c r="AS14" s="442"/>
      <c r="AT14" s="443"/>
      <c r="AU14" s="525"/>
      <c r="AV14" s="526"/>
      <c r="AW14" s="526"/>
      <c r="AX14" s="526"/>
      <c r="AY14" s="448"/>
      <c r="AZ14" s="449"/>
      <c r="BA14" s="449"/>
      <c r="BB14" s="449"/>
      <c r="BC14" s="449"/>
      <c r="BD14" s="449"/>
      <c r="BE14" s="449"/>
      <c r="BF14" s="449"/>
      <c r="BG14" s="449"/>
      <c r="BH14" s="449"/>
      <c r="BI14" s="449"/>
      <c r="BJ14" s="449"/>
      <c r="BK14" s="449"/>
      <c r="BL14" s="449"/>
      <c r="BM14" s="450"/>
      <c r="BN14" s="468"/>
      <c r="BO14" s="469"/>
      <c r="BP14" s="469"/>
      <c r="BQ14" s="469"/>
      <c r="BR14" s="469"/>
      <c r="BS14" s="469"/>
      <c r="BT14" s="469"/>
      <c r="BU14" s="470"/>
      <c r="BV14" s="468"/>
      <c r="BW14" s="469"/>
      <c r="BX14" s="469"/>
      <c r="BY14" s="469"/>
      <c r="BZ14" s="469"/>
      <c r="CA14" s="469"/>
      <c r="CB14" s="469"/>
      <c r="CC14" s="470"/>
      <c r="CD14" s="474" t="s">
        <v>145</v>
      </c>
      <c r="CE14" s="475"/>
      <c r="CF14" s="475"/>
      <c r="CG14" s="475"/>
      <c r="CH14" s="475"/>
      <c r="CI14" s="475"/>
      <c r="CJ14" s="475"/>
      <c r="CK14" s="475"/>
      <c r="CL14" s="475"/>
      <c r="CM14" s="475"/>
      <c r="CN14" s="475"/>
      <c r="CO14" s="475"/>
      <c r="CP14" s="475"/>
      <c r="CQ14" s="475"/>
      <c r="CR14" s="475"/>
      <c r="CS14" s="476"/>
      <c r="CT14" s="575" t="s">
        <v>146</v>
      </c>
      <c r="CU14" s="576"/>
      <c r="CV14" s="576"/>
      <c r="CW14" s="576"/>
      <c r="CX14" s="576"/>
      <c r="CY14" s="576"/>
      <c r="CZ14" s="576"/>
      <c r="DA14" s="577"/>
      <c r="DB14" s="575" t="s">
        <v>128</v>
      </c>
      <c r="DC14" s="576"/>
      <c r="DD14" s="576"/>
      <c r="DE14" s="576"/>
      <c r="DF14" s="576"/>
      <c r="DG14" s="576"/>
      <c r="DH14" s="576"/>
      <c r="DI14" s="577"/>
      <c r="DJ14" s="186"/>
      <c r="DK14" s="186"/>
      <c r="DL14" s="186"/>
      <c r="DM14" s="186"/>
      <c r="DN14" s="186"/>
      <c r="DO14" s="186"/>
    </row>
    <row r="15" spans="1:119" ht="18.75" customHeight="1" x14ac:dyDescent="0.15">
      <c r="A15" s="187"/>
      <c r="B15" s="587"/>
      <c r="C15" s="588"/>
      <c r="D15" s="588"/>
      <c r="E15" s="588"/>
      <c r="F15" s="588"/>
      <c r="G15" s="588"/>
      <c r="H15" s="588"/>
      <c r="I15" s="588"/>
      <c r="J15" s="588"/>
      <c r="K15" s="589"/>
      <c r="L15" s="197"/>
      <c r="M15" s="568" t="s">
        <v>147</v>
      </c>
      <c r="N15" s="569"/>
      <c r="O15" s="569"/>
      <c r="P15" s="569"/>
      <c r="Q15" s="570"/>
      <c r="R15" s="571">
        <v>62942</v>
      </c>
      <c r="S15" s="572"/>
      <c r="T15" s="572"/>
      <c r="U15" s="572"/>
      <c r="V15" s="573"/>
      <c r="W15" s="559" t="s">
        <v>148</v>
      </c>
      <c r="X15" s="481"/>
      <c r="Y15" s="481"/>
      <c r="Z15" s="481"/>
      <c r="AA15" s="481"/>
      <c r="AB15" s="482"/>
      <c r="AC15" s="444">
        <v>11390</v>
      </c>
      <c r="AD15" s="445"/>
      <c r="AE15" s="445"/>
      <c r="AF15" s="445"/>
      <c r="AG15" s="446"/>
      <c r="AH15" s="444">
        <v>11969</v>
      </c>
      <c r="AI15" s="445"/>
      <c r="AJ15" s="445"/>
      <c r="AK15" s="445"/>
      <c r="AL15" s="447"/>
      <c r="AM15" s="537"/>
      <c r="AN15" s="442"/>
      <c r="AO15" s="442"/>
      <c r="AP15" s="442"/>
      <c r="AQ15" s="442"/>
      <c r="AR15" s="442"/>
      <c r="AS15" s="442"/>
      <c r="AT15" s="443"/>
      <c r="AU15" s="525"/>
      <c r="AV15" s="526"/>
      <c r="AW15" s="526"/>
      <c r="AX15" s="526"/>
      <c r="AY15" s="460" t="s">
        <v>149</v>
      </c>
      <c r="AZ15" s="461"/>
      <c r="BA15" s="461"/>
      <c r="BB15" s="461"/>
      <c r="BC15" s="461"/>
      <c r="BD15" s="461"/>
      <c r="BE15" s="461"/>
      <c r="BF15" s="461"/>
      <c r="BG15" s="461"/>
      <c r="BH15" s="461"/>
      <c r="BI15" s="461"/>
      <c r="BJ15" s="461"/>
      <c r="BK15" s="461"/>
      <c r="BL15" s="461"/>
      <c r="BM15" s="462"/>
      <c r="BN15" s="463">
        <v>7978639</v>
      </c>
      <c r="BO15" s="464"/>
      <c r="BP15" s="464"/>
      <c r="BQ15" s="464"/>
      <c r="BR15" s="464"/>
      <c r="BS15" s="464"/>
      <c r="BT15" s="464"/>
      <c r="BU15" s="465"/>
      <c r="BV15" s="463">
        <v>7794415</v>
      </c>
      <c r="BW15" s="464"/>
      <c r="BX15" s="464"/>
      <c r="BY15" s="464"/>
      <c r="BZ15" s="464"/>
      <c r="CA15" s="464"/>
      <c r="CB15" s="464"/>
      <c r="CC15" s="465"/>
      <c r="CD15" s="578" t="s">
        <v>150</v>
      </c>
      <c r="CE15" s="579"/>
      <c r="CF15" s="579"/>
      <c r="CG15" s="579"/>
      <c r="CH15" s="579"/>
      <c r="CI15" s="579"/>
      <c r="CJ15" s="579"/>
      <c r="CK15" s="579"/>
      <c r="CL15" s="579"/>
      <c r="CM15" s="579"/>
      <c r="CN15" s="579"/>
      <c r="CO15" s="579"/>
      <c r="CP15" s="579"/>
      <c r="CQ15" s="579"/>
      <c r="CR15" s="579"/>
      <c r="CS15" s="58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87"/>
      <c r="C16" s="588"/>
      <c r="D16" s="588"/>
      <c r="E16" s="588"/>
      <c r="F16" s="588"/>
      <c r="G16" s="588"/>
      <c r="H16" s="588"/>
      <c r="I16" s="588"/>
      <c r="J16" s="588"/>
      <c r="K16" s="589"/>
      <c r="L16" s="561" t="s">
        <v>151</v>
      </c>
      <c r="M16" s="562"/>
      <c r="N16" s="562"/>
      <c r="O16" s="562"/>
      <c r="P16" s="562"/>
      <c r="Q16" s="563"/>
      <c r="R16" s="556" t="s">
        <v>152</v>
      </c>
      <c r="S16" s="557"/>
      <c r="T16" s="557"/>
      <c r="U16" s="557"/>
      <c r="V16" s="558"/>
      <c r="W16" s="574"/>
      <c r="X16" s="484"/>
      <c r="Y16" s="484"/>
      <c r="Z16" s="484"/>
      <c r="AA16" s="484"/>
      <c r="AB16" s="485"/>
      <c r="AC16" s="564">
        <v>35.5</v>
      </c>
      <c r="AD16" s="565"/>
      <c r="AE16" s="565"/>
      <c r="AF16" s="565"/>
      <c r="AG16" s="566"/>
      <c r="AH16" s="564">
        <v>36.799999999999997</v>
      </c>
      <c r="AI16" s="565"/>
      <c r="AJ16" s="565"/>
      <c r="AK16" s="565"/>
      <c r="AL16" s="567"/>
      <c r="AM16" s="537"/>
      <c r="AN16" s="442"/>
      <c r="AO16" s="442"/>
      <c r="AP16" s="442"/>
      <c r="AQ16" s="442"/>
      <c r="AR16" s="442"/>
      <c r="AS16" s="442"/>
      <c r="AT16" s="443"/>
      <c r="AU16" s="525"/>
      <c r="AV16" s="526"/>
      <c r="AW16" s="526"/>
      <c r="AX16" s="526"/>
      <c r="AY16" s="448" t="s">
        <v>153</v>
      </c>
      <c r="AZ16" s="449"/>
      <c r="BA16" s="449"/>
      <c r="BB16" s="449"/>
      <c r="BC16" s="449"/>
      <c r="BD16" s="449"/>
      <c r="BE16" s="449"/>
      <c r="BF16" s="449"/>
      <c r="BG16" s="449"/>
      <c r="BH16" s="449"/>
      <c r="BI16" s="449"/>
      <c r="BJ16" s="449"/>
      <c r="BK16" s="449"/>
      <c r="BL16" s="449"/>
      <c r="BM16" s="450"/>
      <c r="BN16" s="468">
        <v>18120022</v>
      </c>
      <c r="BO16" s="469"/>
      <c r="BP16" s="469"/>
      <c r="BQ16" s="469"/>
      <c r="BR16" s="469"/>
      <c r="BS16" s="469"/>
      <c r="BT16" s="469"/>
      <c r="BU16" s="470"/>
      <c r="BV16" s="468">
        <v>17835547</v>
      </c>
      <c r="BW16" s="469"/>
      <c r="BX16" s="469"/>
      <c r="BY16" s="469"/>
      <c r="BZ16" s="469"/>
      <c r="CA16" s="469"/>
      <c r="CB16" s="469"/>
      <c r="CC16" s="470"/>
      <c r="CD16" s="201"/>
      <c r="CE16" s="466"/>
      <c r="CF16" s="466"/>
      <c r="CG16" s="466"/>
      <c r="CH16" s="466"/>
      <c r="CI16" s="466"/>
      <c r="CJ16" s="466"/>
      <c r="CK16" s="466"/>
      <c r="CL16" s="466"/>
      <c r="CM16" s="466"/>
      <c r="CN16" s="466"/>
      <c r="CO16" s="466"/>
      <c r="CP16" s="466"/>
      <c r="CQ16" s="466"/>
      <c r="CR16" s="466"/>
      <c r="CS16" s="467"/>
      <c r="CT16" s="438"/>
      <c r="CU16" s="439"/>
      <c r="CV16" s="439"/>
      <c r="CW16" s="439"/>
      <c r="CX16" s="439"/>
      <c r="CY16" s="439"/>
      <c r="CZ16" s="439"/>
      <c r="DA16" s="440"/>
      <c r="DB16" s="438"/>
      <c r="DC16" s="439"/>
      <c r="DD16" s="439"/>
      <c r="DE16" s="439"/>
      <c r="DF16" s="439"/>
      <c r="DG16" s="439"/>
      <c r="DH16" s="439"/>
      <c r="DI16" s="440"/>
      <c r="DJ16" s="186"/>
      <c r="DK16" s="186"/>
      <c r="DL16" s="186"/>
      <c r="DM16" s="186"/>
      <c r="DN16" s="186"/>
      <c r="DO16" s="186"/>
    </row>
    <row r="17" spans="1:119" ht="18.75" customHeight="1" thickBot="1" x14ac:dyDescent="0.2">
      <c r="A17" s="187"/>
      <c r="B17" s="590"/>
      <c r="C17" s="591"/>
      <c r="D17" s="591"/>
      <c r="E17" s="591"/>
      <c r="F17" s="591"/>
      <c r="G17" s="591"/>
      <c r="H17" s="591"/>
      <c r="I17" s="591"/>
      <c r="J17" s="591"/>
      <c r="K17" s="592"/>
      <c r="L17" s="202"/>
      <c r="M17" s="553" t="s">
        <v>154</v>
      </c>
      <c r="N17" s="554"/>
      <c r="O17" s="554"/>
      <c r="P17" s="554"/>
      <c r="Q17" s="555"/>
      <c r="R17" s="556" t="s">
        <v>152</v>
      </c>
      <c r="S17" s="557"/>
      <c r="T17" s="557"/>
      <c r="U17" s="557"/>
      <c r="V17" s="558"/>
      <c r="W17" s="559" t="s">
        <v>155</v>
      </c>
      <c r="X17" s="481"/>
      <c r="Y17" s="481"/>
      <c r="Z17" s="481"/>
      <c r="AA17" s="481"/>
      <c r="AB17" s="482"/>
      <c r="AC17" s="444">
        <v>18122</v>
      </c>
      <c r="AD17" s="445"/>
      <c r="AE17" s="445"/>
      <c r="AF17" s="445"/>
      <c r="AG17" s="446"/>
      <c r="AH17" s="444">
        <v>18134</v>
      </c>
      <c r="AI17" s="445"/>
      <c r="AJ17" s="445"/>
      <c r="AK17" s="445"/>
      <c r="AL17" s="447"/>
      <c r="AM17" s="537"/>
      <c r="AN17" s="442"/>
      <c r="AO17" s="442"/>
      <c r="AP17" s="442"/>
      <c r="AQ17" s="442"/>
      <c r="AR17" s="442"/>
      <c r="AS17" s="442"/>
      <c r="AT17" s="443"/>
      <c r="AU17" s="525"/>
      <c r="AV17" s="526"/>
      <c r="AW17" s="526"/>
      <c r="AX17" s="526"/>
      <c r="AY17" s="448" t="s">
        <v>156</v>
      </c>
      <c r="AZ17" s="449"/>
      <c r="BA17" s="449"/>
      <c r="BB17" s="449"/>
      <c r="BC17" s="449"/>
      <c r="BD17" s="449"/>
      <c r="BE17" s="449"/>
      <c r="BF17" s="449"/>
      <c r="BG17" s="449"/>
      <c r="BH17" s="449"/>
      <c r="BI17" s="449"/>
      <c r="BJ17" s="449"/>
      <c r="BK17" s="449"/>
      <c r="BL17" s="449"/>
      <c r="BM17" s="450"/>
      <c r="BN17" s="468">
        <v>10031311</v>
      </c>
      <c r="BO17" s="469"/>
      <c r="BP17" s="469"/>
      <c r="BQ17" s="469"/>
      <c r="BR17" s="469"/>
      <c r="BS17" s="469"/>
      <c r="BT17" s="469"/>
      <c r="BU17" s="470"/>
      <c r="BV17" s="468">
        <v>9896628</v>
      </c>
      <c r="BW17" s="469"/>
      <c r="BX17" s="469"/>
      <c r="BY17" s="469"/>
      <c r="BZ17" s="469"/>
      <c r="CA17" s="469"/>
      <c r="CB17" s="469"/>
      <c r="CC17" s="470"/>
      <c r="CD17" s="201"/>
      <c r="CE17" s="466"/>
      <c r="CF17" s="466"/>
      <c r="CG17" s="466"/>
      <c r="CH17" s="466"/>
      <c r="CI17" s="466"/>
      <c r="CJ17" s="466"/>
      <c r="CK17" s="466"/>
      <c r="CL17" s="466"/>
      <c r="CM17" s="466"/>
      <c r="CN17" s="466"/>
      <c r="CO17" s="466"/>
      <c r="CP17" s="466"/>
      <c r="CQ17" s="466"/>
      <c r="CR17" s="466"/>
      <c r="CS17" s="467"/>
      <c r="CT17" s="438"/>
      <c r="CU17" s="439"/>
      <c r="CV17" s="439"/>
      <c r="CW17" s="439"/>
      <c r="CX17" s="439"/>
      <c r="CY17" s="439"/>
      <c r="CZ17" s="439"/>
      <c r="DA17" s="440"/>
      <c r="DB17" s="438"/>
      <c r="DC17" s="439"/>
      <c r="DD17" s="439"/>
      <c r="DE17" s="439"/>
      <c r="DF17" s="439"/>
      <c r="DG17" s="439"/>
      <c r="DH17" s="439"/>
      <c r="DI17" s="440"/>
      <c r="DJ17" s="186"/>
      <c r="DK17" s="186"/>
      <c r="DL17" s="186"/>
      <c r="DM17" s="186"/>
      <c r="DN17" s="186"/>
      <c r="DO17" s="186"/>
    </row>
    <row r="18" spans="1:119" ht="18.75" customHeight="1" thickBot="1" x14ac:dyDescent="0.2">
      <c r="A18" s="187"/>
      <c r="B18" s="530" t="s">
        <v>157</v>
      </c>
      <c r="C18" s="531"/>
      <c r="D18" s="531"/>
      <c r="E18" s="532"/>
      <c r="F18" s="532"/>
      <c r="G18" s="532"/>
      <c r="H18" s="532"/>
      <c r="I18" s="532"/>
      <c r="J18" s="532"/>
      <c r="K18" s="532"/>
      <c r="L18" s="533">
        <v>493.21</v>
      </c>
      <c r="M18" s="533"/>
      <c r="N18" s="533"/>
      <c r="O18" s="533"/>
      <c r="P18" s="533"/>
      <c r="Q18" s="533"/>
      <c r="R18" s="534"/>
      <c r="S18" s="534"/>
      <c r="T18" s="534"/>
      <c r="U18" s="534"/>
      <c r="V18" s="535"/>
      <c r="W18" s="549"/>
      <c r="X18" s="550"/>
      <c r="Y18" s="550"/>
      <c r="Z18" s="550"/>
      <c r="AA18" s="550"/>
      <c r="AB18" s="560"/>
      <c r="AC18" s="432">
        <v>56.5</v>
      </c>
      <c r="AD18" s="433"/>
      <c r="AE18" s="433"/>
      <c r="AF18" s="433"/>
      <c r="AG18" s="536"/>
      <c r="AH18" s="432">
        <v>55.8</v>
      </c>
      <c r="AI18" s="433"/>
      <c r="AJ18" s="433"/>
      <c r="AK18" s="433"/>
      <c r="AL18" s="434"/>
      <c r="AM18" s="537"/>
      <c r="AN18" s="442"/>
      <c r="AO18" s="442"/>
      <c r="AP18" s="442"/>
      <c r="AQ18" s="442"/>
      <c r="AR18" s="442"/>
      <c r="AS18" s="442"/>
      <c r="AT18" s="443"/>
      <c r="AU18" s="525"/>
      <c r="AV18" s="526"/>
      <c r="AW18" s="526"/>
      <c r="AX18" s="526"/>
      <c r="AY18" s="448" t="s">
        <v>158</v>
      </c>
      <c r="AZ18" s="449"/>
      <c r="BA18" s="449"/>
      <c r="BB18" s="449"/>
      <c r="BC18" s="449"/>
      <c r="BD18" s="449"/>
      <c r="BE18" s="449"/>
      <c r="BF18" s="449"/>
      <c r="BG18" s="449"/>
      <c r="BH18" s="449"/>
      <c r="BI18" s="449"/>
      <c r="BJ18" s="449"/>
      <c r="BK18" s="449"/>
      <c r="BL18" s="449"/>
      <c r="BM18" s="450"/>
      <c r="BN18" s="468">
        <v>18864995</v>
      </c>
      <c r="BO18" s="469"/>
      <c r="BP18" s="469"/>
      <c r="BQ18" s="469"/>
      <c r="BR18" s="469"/>
      <c r="BS18" s="469"/>
      <c r="BT18" s="469"/>
      <c r="BU18" s="470"/>
      <c r="BV18" s="468">
        <v>18929044</v>
      </c>
      <c r="BW18" s="469"/>
      <c r="BX18" s="469"/>
      <c r="BY18" s="469"/>
      <c r="BZ18" s="469"/>
      <c r="CA18" s="469"/>
      <c r="CB18" s="469"/>
      <c r="CC18" s="470"/>
      <c r="CD18" s="201"/>
      <c r="CE18" s="466"/>
      <c r="CF18" s="466"/>
      <c r="CG18" s="466"/>
      <c r="CH18" s="466"/>
      <c r="CI18" s="466"/>
      <c r="CJ18" s="466"/>
      <c r="CK18" s="466"/>
      <c r="CL18" s="466"/>
      <c r="CM18" s="466"/>
      <c r="CN18" s="466"/>
      <c r="CO18" s="466"/>
      <c r="CP18" s="466"/>
      <c r="CQ18" s="466"/>
      <c r="CR18" s="466"/>
      <c r="CS18" s="467"/>
      <c r="CT18" s="438"/>
      <c r="CU18" s="439"/>
      <c r="CV18" s="439"/>
      <c r="CW18" s="439"/>
      <c r="CX18" s="439"/>
      <c r="CY18" s="439"/>
      <c r="CZ18" s="439"/>
      <c r="DA18" s="440"/>
      <c r="DB18" s="438"/>
      <c r="DC18" s="439"/>
      <c r="DD18" s="439"/>
      <c r="DE18" s="439"/>
      <c r="DF18" s="439"/>
      <c r="DG18" s="439"/>
      <c r="DH18" s="439"/>
      <c r="DI18" s="440"/>
      <c r="DJ18" s="186"/>
      <c r="DK18" s="186"/>
      <c r="DL18" s="186"/>
      <c r="DM18" s="186"/>
      <c r="DN18" s="186"/>
      <c r="DO18" s="186"/>
    </row>
    <row r="19" spans="1:119" ht="18.75" customHeight="1" thickBot="1" x14ac:dyDescent="0.2">
      <c r="A19" s="187"/>
      <c r="B19" s="530" t="s">
        <v>159</v>
      </c>
      <c r="C19" s="531"/>
      <c r="D19" s="531"/>
      <c r="E19" s="532"/>
      <c r="F19" s="532"/>
      <c r="G19" s="532"/>
      <c r="H19" s="532"/>
      <c r="I19" s="532"/>
      <c r="J19" s="532"/>
      <c r="K19" s="532"/>
      <c r="L19" s="538">
        <v>125</v>
      </c>
      <c r="M19" s="538"/>
      <c r="N19" s="538"/>
      <c r="O19" s="538"/>
      <c r="P19" s="538"/>
      <c r="Q19" s="538"/>
      <c r="R19" s="539"/>
      <c r="S19" s="539"/>
      <c r="T19" s="539"/>
      <c r="U19" s="539"/>
      <c r="V19" s="540"/>
      <c r="W19" s="547"/>
      <c r="X19" s="548"/>
      <c r="Y19" s="548"/>
      <c r="Z19" s="548"/>
      <c r="AA19" s="548"/>
      <c r="AB19" s="548"/>
      <c r="AC19" s="551"/>
      <c r="AD19" s="551"/>
      <c r="AE19" s="551"/>
      <c r="AF19" s="551"/>
      <c r="AG19" s="551"/>
      <c r="AH19" s="551"/>
      <c r="AI19" s="551"/>
      <c r="AJ19" s="551"/>
      <c r="AK19" s="551"/>
      <c r="AL19" s="552"/>
      <c r="AM19" s="537"/>
      <c r="AN19" s="442"/>
      <c r="AO19" s="442"/>
      <c r="AP19" s="442"/>
      <c r="AQ19" s="442"/>
      <c r="AR19" s="442"/>
      <c r="AS19" s="442"/>
      <c r="AT19" s="443"/>
      <c r="AU19" s="525"/>
      <c r="AV19" s="526"/>
      <c r="AW19" s="526"/>
      <c r="AX19" s="526"/>
      <c r="AY19" s="448" t="s">
        <v>160</v>
      </c>
      <c r="AZ19" s="449"/>
      <c r="BA19" s="449"/>
      <c r="BB19" s="449"/>
      <c r="BC19" s="449"/>
      <c r="BD19" s="449"/>
      <c r="BE19" s="449"/>
      <c r="BF19" s="449"/>
      <c r="BG19" s="449"/>
      <c r="BH19" s="449"/>
      <c r="BI19" s="449"/>
      <c r="BJ19" s="449"/>
      <c r="BK19" s="449"/>
      <c r="BL19" s="449"/>
      <c r="BM19" s="450"/>
      <c r="BN19" s="468">
        <v>25533445</v>
      </c>
      <c r="BO19" s="469"/>
      <c r="BP19" s="469"/>
      <c r="BQ19" s="469"/>
      <c r="BR19" s="469"/>
      <c r="BS19" s="469"/>
      <c r="BT19" s="469"/>
      <c r="BU19" s="470"/>
      <c r="BV19" s="468">
        <v>25510103</v>
      </c>
      <c r="BW19" s="469"/>
      <c r="BX19" s="469"/>
      <c r="BY19" s="469"/>
      <c r="BZ19" s="469"/>
      <c r="CA19" s="469"/>
      <c r="CB19" s="469"/>
      <c r="CC19" s="470"/>
      <c r="CD19" s="201"/>
      <c r="CE19" s="466"/>
      <c r="CF19" s="466"/>
      <c r="CG19" s="466"/>
      <c r="CH19" s="466"/>
      <c r="CI19" s="466"/>
      <c r="CJ19" s="466"/>
      <c r="CK19" s="466"/>
      <c r="CL19" s="466"/>
      <c r="CM19" s="466"/>
      <c r="CN19" s="466"/>
      <c r="CO19" s="466"/>
      <c r="CP19" s="466"/>
      <c r="CQ19" s="466"/>
      <c r="CR19" s="466"/>
      <c r="CS19" s="467"/>
      <c r="CT19" s="438"/>
      <c r="CU19" s="439"/>
      <c r="CV19" s="439"/>
      <c r="CW19" s="439"/>
      <c r="CX19" s="439"/>
      <c r="CY19" s="439"/>
      <c r="CZ19" s="439"/>
      <c r="DA19" s="440"/>
      <c r="DB19" s="438"/>
      <c r="DC19" s="439"/>
      <c r="DD19" s="439"/>
      <c r="DE19" s="439"/>
      <c r="DF19" s="439"/>
      <c r="DG19" s="439"/>
      <c r="DH19" s="439"/>
      <c r="DI19" s="440"/>
      <c r="DJ19" s="186"/>
      <c r="DK19" s="186"/>
      <c r="DL19" s="186"/>
      <c r="DM19" s="186"/>
      <c r="DN19" s="186"/>
      <c r="DO19" s="186"/>
    </row>
    <row r="20" spans="1:119" ht="18.75" customHeight="1" thickBot="1" x14ac:dyDescent="0.2">
      <c r="A20" s="187"/>
      <c r="B20" s="530" t="s">
        <v>161</v>
      </c>
      <c r="C20" s="531"/>
      <c r="D20" s="531"/>
      <c r="E20" s="532"/>
      <c r="F20" s="532"/>
      <c r="G20" s="532"/>
      <c r="H20" s="532"/>
      <c r="I20" s="532"/>
      <c r="J20" s="532"/>
      <c r="K20" s="532"/>
      <c r="L20" s="538">
        <v>23033</v>
      </c>
      <c r="M20" s="538"/>
      <c r="N20" s="538"/>
      <c r="O20" s="538"/>
      <c r="P20" s="538"/>
      <c r="Q20" s="538"/>
      <c r="R20" s="539"/>
      <c r="S20" s="539"/>
      <c r="T20" s="539"/>
      <c r="U20" s="539"/>
      <c r="V20" s="540"/>
      <c r="W20" s="549"/>
      <c r="X20" s="550"/>
      <c r="Y20" s="550"/>
      <c r="Z20" s="550"/>
      <c r="AA20" s="550"/>
      <c r="AB20" s="550"/>
      <c r="AC20" s="541"/>
      <c r="AD20" s="541"/>
      <c r="AE20" s="541"/>
      <c r="AF20" s="541"/>
      <c r="AG20" s="541"/>
      <c r="AH20" s="541"/>
      <c r="AI20" s="541"/>
      <c r="AJ20" s="541"/>
      <c r="AK20" s="541"/>
      <c r="AL20" s="542"/>
      <c r="AM20" s="543"/>
      <c r="AN20" s="515"/>
      <c r="AO20" s="515"/>
      <c r="AP20" s="515"/>
      <c r="AQ20" s="515"/>
      <c r="AR20" s="515"/>
      <c r="AS20" s="515"/>
      <c r="AT20" s="516"/>
      <c r="AU20" s="544"/>
      <c r="AV20" s="545"/>
      <c r="AW20" s="545"/>
      <c r="AX20" s="546"/>
      <c r="AY20" s="448"/>
      <c r="AZ20" s="449"/>
      <c r="BA20" s="449"/>
      <c r="BB20" s="449"/>
      <c r="BC20" s="449"/>
      <c r="BD20" s="449"/>
      <c r="BE20" s="449"/>
      <c r="BF20" s="449"/>
      <c r="BG20" s="449"/>
      <c r="BH20" s="449"/>
      <c r="BI20" s="449"/>
      <c r="BJ20" s="449"/>
      <c r="BK20" s="449"/>
      <c r="BL20" s="449"/>
      <c r="BM20" s="450"/>
      <c r="BN20" s="468"/>
      <c r="BO20" s="469"/>
      <c r="BP20" s="469"/>
      <c r="BQ20" s="469"/>
      <c r="BR20" s="469"/>
      <c r="BS20" s="469"/>
      <c r="BT20" s="469"/>
      <c r="BU20" s="470"/>
      <c r="BV20" s="468"/>
      <c r="BW20" s="469"/>
      <c r="BX20" s="469"/>
      <c r="BY20" s="469"/>
      <c r="BZ20" s="469"/>
      <c r="CA20" s="469"/>
      <c r="CB20" s="469"/>
      <c r="CC20" s="470"/>
      <c r="CD20" s="201"/>
      <c r="CE20" s="466"/>
      <c r="CF20" s="466"/>
      <c r="CG20" s="466"/>
      <c r="CH20" s="466"/>
      <c r="CI20" s="466"/>
      <c r="CJ20" s="466"/>
      <c r="CK20" s="466"/>
      <c r="CL20" s="466"/>
      <c r="CM20" s="466"/>
      <c r="CN20" s="466"/>
      <c r="CO20" s="466"/>
      <c r="CP20" s="466"/>
      <c r="CQ20" s="466"/>
      <c r="CR20" s="466"/>
      <c r="CS20" s="467"/>
      <c r="CT20" s="438"/>
      <c r="CU20" s="439"/>
      <c r="CV20" s="439"/>
      <c r="CW20" s="439"/>
      <c r="CX20" s="439"/>
      <c r="CY20" s="439"/>
      <c r="CZ20" s="439"/>
      <c r="DA20" s="440"/>
      <c r="DB20" s="438"/>
      <c r="DC20" s="439"/>
      <c r="DD20" s="439"/>
      <c r="DE20" s="439"/>
      <c r="DF20" s="439"/>
      <c r="DG20" s="439"/>
      <c r="DH20" s="439"/>
      <c r="DI20" s="440"/>
      <c r="DJ20" s="186"/>
      <c r="DK20" s="186"/>
      <c r="DL20" s="186"/>
      <c r="DM20" s="186"/>
      <c r="DN20" s="186"/>
      <c r="DO20" s="186"/>
    </row>
    <row r="21" spans="1:119" ht="18.75" customHeight="1" x14ac:dyDescent="0.15">
      <c r="A21" s="187"/>
      <c r="B21" s="527" t="s">
        <v>162</v>
      </c>
      <c r="C21" s="528"/>
      <c r="D21" s="528"/>
      <c r="E21" s="528"/>
      <c r="F21" s="528"/>
      <c r="G21" s="528"/>
      <c r="H21" s="528"/>
      <c r="I21" s="528"/>
      <c r="J21" s="528"/>
      <c r="K21" s="528"/>
      <c r="L21" s="528"/>
      <c r="M21" s="528"/>
      <c r="N21" s="528"/>
      <c r="O21" s="528"/>
      <c r="P21" s="528"/>
      <c r="Q21" s="528"/>
      <c r="R21" s="528"/>
      <c r="S21" s="528"/>
      <c r="T21" s="528"/>
      <c r="U21" s="528"/>
      <c r="V21" s="528"/>
      <c r="W21" s="528"/>
      <c r="X21" s="528"/>
      <c r="Y21" s="528"/>
      <c r="Z21" s="528"/>
      <c r="AA21" s="528"/>
      <c r="AB21" s="528"/>
      <c r="AC21" s="528"/>
      <c r="AD21" s="528"/>
      <c r="AE21" s="528"/>
      <c r="AF21" s="528"/>
      <c r="AG21" s="528"/>
      <c r="AH21" s="528"/>
      <c r="AI21" s="528"/>
      <c r="AJ21" s="528"/>
      <c r="AK21" s="528"/>
      <c r="AL21" s="528"/>
      <c r="AM21" s="528"/>
      <c r="AN21" s="528"/>
      <c r="AO21" s="528"/>
      <c r="AP21" s="528"/>
      <c r="AQ21" s="528"/>
      <c r="AR21" s="528"/>
      <c r="AS21" s="528"/>
      <c r="AT21" s="528"/>
      <c r="AU21" s="528"/>
      <c r="AV21" s="528"/>
      <c r="AW21" s="528"/>
      <c r="AX21" s="529"/>
      <c r="AY21" s="448"/>
      <c r="AZ21" s="449"/>
      <c r="BA21" s="449"/>
      <c r="BB21" s="449"/>
      <c r="BC21" s="449"/>
      <c r="BD21" s="449"/>
      <c r="BE21" s="449"/>
      <c r="BF21" s="449"/>
      <c r="BG21" s="449"/>
      <c r="BH21" s="449"/>
      <c r="BI21" s="449"/>
      <c r="BJ21" s="449"/>
      <c r="BK21" s="449"/>
      <c r="BL21" s="449"/>
      <c r="BM21" s="450"/>
      <c r="BN21" s="468"/>
      <c r="BO21" s="469"/>
      <c r="BP21" s="469"/>
      <c r="BQ21" s="469"/>
      <c r="BR21" s="469"/>
      <c r="BS21" s="469"/>
      <c r="BT21" s="469"/>
      <c r="BU21" s="470"/>
      <c r="BV21" s="468"/>
      <c r="BW21" s="469"/>
      <c r="BX21" s="469"/>
      <c r="BY21" s="469"/>
      <c r="BZ21" s="469"/>
      <c r="CA21" s="469"/>
      <c r="CB21" s="469"/>
      <c r="CC21" s="470"/>
      <c r="CD21" s="201"/>
      <c r="CE21" s="466"/>
      <c r="CF21" s="466"/>
      <c r="CG21" s="466"/>
      <c r="CH21" s="466"/>
      <c r="CI21" s="466"/>
      <c r="CJ21" s="466"/>
      <c r="CK21" s="466"/>
      <c r="CL21" s="466"/>
      <c r="CM21" s="466"/>
      <c r="CN21" s="466"/>
      <c r="CO21" s="466"/>
      <c r="CP21" s="466"/>
      <c r="CQ21" s="466"/>
      <c r="CR21" s="466"/>
      <c r="CS21" s="467"/>
      <c r="CT21" s="438"/>
      <c r="CU21" s="439"/>
      <c r="CV21" s="439"/>
      <c r="CW21" s="439"/>
      <c r="CX21" s="439"/>
      <c r="CY21" s="439"/>
      <c r="CZ21" s="439"/>
      <c r="DA21" s="440"/>
      <c r="DB21" s="438"/>
      <c r="DC21" s="439"/>
      <c r="DD21" s="439"/>
      <c r="DE21" s="439"/>
      <c r="DF21" s="439"/>
      <c r="DG21" s="439"/>
      <c r="DH21" s="439"/>
      <c r="DI21" s="440"/>
      <c r="DJ21" s="186"/>
      <c r="DK21" s="186"/>
      <c r="DL21" s="186"/>
      <c r="DM21" s="186"/>
      <c r="DN21" s="186"/>
      <c r="DO21" s="186"/>
    </row>
    <row r="22" spans="1:119" ht="18.75" customHeight="1" thickBot="1" x14ac:dyDescent="0.2">
      <c r="A22" s="187"/>
      <c r="B22" s="497" t="s">
        <v>163</v>
      </c>
      <c r="C22" s="498"/>
      <c r="D22" s="499"/>
      <c r="E22" s="506" t="s">
        <v>1</v>
      </c>
      <c r="F22" s="481"/>
      <c r="G22" s="481"/>
      <c r="H22" s="481"/>
      <c r="I22" s="481"/>
      <c r="J22" s="481"/>
      <c r="K22" s="482"/>
      <c r="L22" s="506" t="s">
        <v>164</v>
      </c>
      <c r="M22" s="481"/>
      <c r="N22" s="481"/>
      <c r="O22" s="481"/>
      <c r="P22" s="482"/>
      <c r="Q22" s="491" t="s">
        <v>165</v>
      </c>
      <c r="R22" s="492"/>
      <c r="S22" s="492"/>
      <c r="T22" s="492"/>
      <c r="U22" s="492"/>
      <c r="V22" s="507"/>
      <c r="W22" s="509" t="s">
        <v>166</v>
      </c>
      <c r="X22" s="498"/>
      <c r="Y22" s="499"/>
      <c r="Z22" s="506" t="s">
        <v>1</v>
      </c>
      <c r="AA22" s="481"/>
      <c r="AB22" s="481"/>
      <c r="AC22" s="481"/>
      <c r="AD22" s="481"/>
      <c r="AE22" s="481"/>
      <c r="AF22" s="481"/>
      <c r="AG22" s="482"/>
      <c r="AH22" s="480" t="s">
        <v>167</v>
      </c>
      <c r="AI22" s="481"/>
      <c r="AJ22" s="481"/>
      <c r="AK22" s="481"/>
      <c r="AL22" s="482"/>
      <c r="AM22" s="480" t="s">
        <v>168</v>
      </c>
      <c r="AN22" s="486"/>
      <c r="AO22" s="486"/>
      <c r="AP22" s="486"/>
      <c r="AQ22" s="486"/>
      <c r="AR22" s="487"/>
      <c r="AS22" s="491" t="s">
        <v>165</v>
      </c>
      <c r="AT22" s="492"/>
      <c r="AU22" s="492"/>
      <c r="AV22" s="492"/>
      <c r="AW22" s="492"/>
      <c r="AX22" s="493"/>
      <c r="AY22" s="435"/>
      <c r="AZ22" s="436"/>
      <c r="BA22" s="436"/>
      <c r="BB22" s="436"/>
      <c r="BC22" s="436"/>
      <c r="BD22" s="436"/>
      <c r="BE22" s="436"/>
      <c r="BF22" s="436"/>
      <c r="BG22" s="436"/>
      <c r="BH22" s="436"/>
      <c r="BI22" s="436"/>
      <c r="BJ22" s="436"/>
      <c r="BK22" s="436"/>
      <c r="BL22" s="436"/>
      <c r="BM22" s="437"/>
      <c r="BN22" s="471"/>
      <c r="BO22" s="472"/>
      <c r="BP22" s="472"/>
      <c r="BQ22" s="472"/>
      <c r="BR22" s="472"/>
      <c r="BS22" s="472"/>
      <c r="BT22" s="472"/>
      <c r="BU22" s="473"/>
      <c r="BV22" s="471"/>
      <c r="BW22" s="472"/>
      <c r="BX22" s="472"/>
      <c r="BY22" s="472"/>
      <c r="BZ22" s="472"/>
      <c r="CA22" s="472"/>
      <c r="CB22" s="472"/>
      <c r="CC22" s="473"/>
      <c r="CD22" s="201"/>
      <c r="CE22" s="466"/>
      <c r="CF22" s="466"/>
      <c r="CG22" s="466"/>
      <c r="CH22" s="466"/>
      <c r="CI22" s="466"/>
      <c r="CJ22" s="466"/>
      <c r="CK22" s="466"/>
      <c r="CL22" s="466"/>
      <c r="CM22" s="466"/>
      <c r="CN22" s="466"/>
      <c r="CO22" s="466"/>
      <c r="CP22" s="466"/>
      <c r="CQ22" s="466"/>
      <c r="CR22" s="466"/>
      <c r="CS22" s="467"/>
      <c r="CT22" s="438"/>
      <c r="CU22" s="439"/>
      <c r="CV22" s="439"/>
      <c r="CW22" s="439"/>
      <c r="CX22" s="439"/>
      <c r="CY22" s="439"/>
      <c r="CZ22" s="439"/>
      <c r="DA22" s="440"/>
      <c r="DB22" s="438"/>
      <c r="DC22" s="439"/>
      <c r="DD22" s="439"/>
      <c r="DE22" s="439"/>
      <c r="DF22" s="439"/>
      <c r="DG22" s="439"/>
      <c r="DH22" s="439"/>
      <c r="DI22" s="440"/>
      <c r="DJ22" s="186"/>
      <c r="DK22" s="186"/>
      <c r="DL22" s="186"/>
      <c r="DM22" s="186"/>
      <c r="DN22" s="186"/>
      <c r="DO22" s="186"/>
    </row>
    <row r="23" spans="1:119" ht="18.75" customHeight="1" x14ac:dyDescent="0.15">
      <c r="A23" s="187"/>
      <c r="B23" s="500"/>
      <c r="C23" s="501"/>
      <c r="D23" s="502"/>
      <c r="E23" s="483"/>
      <c r="F23" s="484"/>
      <c r="G23" s="484"/>
      <c r="H23" s="484"/>
      <c r="I23" s="484"/>
      <c r="J23" s="484"/>
      <c r="K23" s="485"/>
      <c r="L23" s="483"/>
      <c r="M23" s="484"/>
      <c r="N23" s="484"/>
      <c r="O23" s="484"/>
      <c r="P23" s="485"/>
      <c r="Q23" s="494"/>
      <c r="R23" s="495"/>
      <c r="S23" s="495"/>
      <c r="T23" s="495"/>
      <c r="U23" s="495"/>
      <c r="V23" s="508"/>
      <c r="W23" s="510"/>
      <c r="X23" s="501"/>
      <c r="Y23" s="502"/>
      <c r="Z23" s="483"/>
      <c r="AA23" s="484"/>
      <c r="AB23" s="484"/>
      <c r="AC23" s="484"/>
      <c r="AD23" s="484"/>
      <c r="AE23" s="484"/>
      <c r="AF23" s="484"/>
      <c r="AG23" s="485"/>
      <c r="AH23" s="483"/>
      <c r="AI23" s="484"/>
      <c r="AJ23" s="484"/>
      <c r="AK23" s="484"/>
      <c r="AL23" s="485"/>
      <c r="AM23" s="488"/>
      <c r="AN23" s="489"/>
      <c r="AO23" s="489"/>
      <c r="AP23" s="489"/>
      <c r="AQ23" s="489"/>
      <c r="AR23" s="490"/>
      <c r="AS23" s="494"/>
      <c r="AT23" s="495"/>
      <c r="AU23" s="495"/>
      <c r="AV23" s="495"/>
      <c r="AW23" s="495"/>
      <c r="AX23" s="496"/>
      <c r="AY23" s="460" t="s">
        <v>169</v>
      </c>
      <c r="AZ23" s="461"/>
      <c r="BA23" s="461"/>
      <c r="BB23" s="461"/>
      <c r="BC23" s="461"/>
      <c r="BD23" s="461"/>
      <c r="BE23" s="461"/>
      <c r="BF23" s="461"/>
      <c r="BG23" s="461"/>
      <c r="BH23" s="461"/>
      <c r="BI23" s="461"/>
      <c r="BJ23" s="461"/>
      <c r="BK23" s="461"/>
      <c r="BL23" s="461"/>
      <c r="BM23" s="462"/>
      <c r="BN23" s="468">
        <v>35586358</v>
      </c>
      <c r="BO23" s="469"/>
      <c r="BP23" s="469"/>
      <c r="BQ23" s="469"/>
      <c r="BR23" s="469"/>
      <c r="BS23" s="469"/>
      <c r="BT23" s="469"/>
      <c r="BU23" s="470"/>
      <c r="BV23" s="468">
        <v>37128874</v>
      </c>
      <c r="BW23" s="469"/>
      <c r="BX23" s="469"/>
      <c r="BY23" s="469"/>
      <c r="BZ23" s="469"/>
      <c r="CA23" s="469"/>
      <c r="CB23" s="469"/>
      <c r="CC23" s="470"/>
      <c r="CD23" s="201"/>
      <c r="CE23" s="466"/>
      <c r="CF23" s="466"/>
      <c r="CG23" s="466"/>
      <c r="CH23" s="466"/>
      <c r="CI23" s="466"/>
      <c r="CJ23" s="466"/>
      <c r="CK23" s="466"/>
      <c r="CL23" s="466"/>
      <c r="CM23" s="466"/>
      <c r="CN23" s="466"/>
      <c r="CO23" s="466"/>
      <c r="CP23" s="466"/>
      <c r="CQ23" s="466"/>
      <c r="CR23" s="466"/>
      <c r="CS23" s="467"/>
      <c r="CT23" s="438"/>
      <c r="CU23" s="439"/>
      <c r="CV23" s="439"/>
      <c r="CW23" s="439"/>
      <c r="CX23" s="439"/>
      <c r="CY23" s="439"/>
      <c r="CZ23" s="439"/>
      <c r="DA23" s="440"/>
      <c r="DB23" s="438"/>
      <c r="DC23" s="439"/>
      <c r="DD23" s="439"/>
      <c r="DE23" s="439"/>
      <c r="DF23" s="439"/>
      <c r="DG23" s="439"/>
      <c r="DH23" s="439"/>
      <c r="DI23" s="440"/>
      <c r="DJ23" s="186"/>
      <c r="DK23" s="186"/>
      <c r="DL23" s="186"/>
      <c r="DM23" s="186"/>
      <c r="DN23" s="186"/>
      <c r="DO23" s="186"/>
    </row>
    <row r="24" spans="1:119" ht="18.75" customHeight="1" thickBot="1" x14ac:dyDescent="0.2">
      <c r="A24" s="187"/>
      <c r="B24" s="500"/>
      <c r="C24" s="501"/>
      <c r="D24" s="502"/>
      <c r="E24" s="441" t="s">
        <v>170</v>
      </c>
      <c r="F24" s="442"/>
      <c r="G24" s="442"/>
      <c r="H24" s="442"/>
      <c r="I24" s="442"/>
      <c r="J24" s="442"/>
      <c r="K24" s="443"/>
      <c r="L24" s="444">
        <v>1</v>
      </c>
      <c r="M24" s="445"/>
      <c r="N24" s="445"/>
      <c r="O24" s="445"/>
      <c r="P24" s="446"/>
      <c r="Q24" s="444">
        <v>8770</v>
      </c>
      <c r="R24" s="445"/>
      <c r="S24" s="445"/>
      <c r="T24" s="445"/>
      <c r="U24" s="445"/>
      <c r="V24" s="446"/>
      <c r="W24" s="510"/>
      <c r="X24" s="501"/>
      <c r="Y24" s="502"/>
      <c r="Z24" s="441" t="s">
        <v>171</v>
      </c>
      <c r="AA24" s="442"/>
      <c r="AB24" s="442"/>
      <c r="AC24" s="442"/>
      <c r="AD24" s="442"/>
      <c r="AE24" s="442"/>
      <c r="AF24" s="442"/>
      <c r="AG24" s="443"/>
      <c r="AH24" s="444">
        <v>550</v>
      </c>
      <c r="AI24" s="445"/>
      <c r="AJ24" s="445"/>
      <c r="AK24" s="445"/>
      <c r="AL24" s="446"/>
      <c r="AM24" s="444">
        <v>1713250</v>
      </c>
      <c r="AN24" s="445"/>
      <c r="AO24" s="445"/>
      <c r="AP24" s="445"/>
      <c r="AQ24" s="445"/>
      <c r="AR24" s="446"/>
      <c r="AS24" s="444">
        <v>3115</v>
      </c>
      <c r="AT24" s="445"/>
      <c r="AU24" s="445"/>
      <c r="AV24" s="445"/>
      <c r="AW24" s="445"/>
      <c r="AX24" s="447"/>
      <c r="AY24" s="435" t="s">
        <v>172</v>
      </c>
      <c r="AZ24" s="436"/>
      <c r="BA24" s="436"/>
      <c r="BB24" s="436"/>
      <c r="BC24" s="436"/>
      <c r="BD24" s="436"/>
      <c r="BE24" s="436"/>
      <c r="BF24" s="436"/>
      <c r="BG24" s="436"/>
      <c r="BH24" s="436"/>
      <c r="BI24" s="436"/>
      <c r="BJ24" s="436"/>
      <c r="BK24" s="436"/>
      <c r="BL24" s="436"/>
      <c r="BM24" s="437"/>
      <c r="BN24" s="468">
        <v>17938153</v>
      </c>
      <c r="BO24" s="469"/>
      <c r="BP24" s="469"/>
      <c r="BQ24" s="469"/>
      <c r="BR24" s="469"/>
      <c r="BS24" s="469"/>
      <c r="BT24" s="469"/>
      <c r="BU24" s="470"/>
      <c r="BV24" s="468">
        <v>18332029</v>
      </c>
      <c r="BW24" s="469"/>
      <c r="BX24" s="469"/>
      <c r="BY24" s="469"/>
      <c r="BZ24" s="469"/>
      <c r="CA24" s="469"/>
      <c r="CB24" s="469"/>
      <c r="CC24" s="470"/>
      <c r="CD24" s="201"/>
      <c r="CE24" s="466"/>
      <c r="CF24" s="466"/>
      <c r="CG24" s="466"/>
      <c r="CH24" s="466"/>
      <c r="CI24" s="466"/>
      <c r="CJ24" s="466"/>
      <c r="CK24" s="466"/>
      <c r="CL24" s="466"/>
      <c r="CM24" s="466"/>
      <c r="CN24" s="466"/>
      <c r="CO24" s="466"/>
      <c r="CP24" s="466"/>
      <c r="CQ24" s="466"/>
      <c r="CR24" s="466"/>
      <c r="CS24" s="467"/>
      <c r="CT24" s="438"/>
      <c r="CU24" s="439"/>
      <c r="CV24" s="439"/>
      <c r="CW24" s="439"/>
      <c r="CX24" s="439"/>
      <c r="CY24" s="439"/>
      <c r="CZ24" s="439"/>
      <c r="DA24" s="440"/>
      <c r="DB24" s="438"/>
      <c r="DC24" s="439"/>
      <c r="DD24" s="439"/>
      <c r="DE24" s="439"/>
      <c r="DF24" s="439"/>
      <c r="DG24" s="439"/>
      <c r="DH24" s="439"/>
      <c r="DI24" s="440"/>
      <c r="DJ24" s="186"/>
      <c r="DK24" s="186"/>
      <c r="DL24" s="186"/>
      <c r="DM24" s="186"/>
      <c r="DN24" s="186"/>
      <c r="DO24" s="186"/>
    </row>
    <row r="25" spans="1:119" s="186" customFormat="1" ht="18.75" customHeight="1" x14ac:dyDescent="0.15">
      <c r="A25" s="187"/>
      <c r="B25" s="500"/>
      <c r="C25" s="501"/>
      <c r="D25" s="502"/>
      <c r="E25" s="441" t="s">
        <v>173</v>
      </c>
      <c r="F25" s="442"/>
      <c r="G25" s="442"/>
      <c r="H25" s="442"/>
      <c r="I25" s="442"/>
      <c r="J25" s="442"/>
      <c r="K25" s="443"/>
      <c r="L25" s="444">
        <v>1</v>
      </c>
      <c r="M25" s="445"/>
      <c r="N25" s="445"/>
      <c r="O25" s="445"/>
      <c r="P25" s="446"/>
      <c r="Q25" s="444">
        <v>6980</v>
      </c>
      <c r="R25" s="445"/>
      <c r="S25" s="445"/>
      <c r="T25" s="445"/>
      <c r="U25" s="445"/>
      <c r="V25" s="446"/>
      <c r="W25" s="510"/>
      <c r="X25" s="501"/>
      <c r="Y25" s="502"/>
      <c r="Z25" s="441" t="s">
        <v>174</v>
      </c>
      <c r="AA25" s="442"/>
      <c r="AB25" s="442"/>
      <c r="AC25" s="442"/>
      <c r="AD25" s="442"/>
      <c r="AE25" s="442"/>
      <c r="AF25" s="442"/>
      <c r="AG25" s="443"/>
      <c r="AH25" s="444">
        <v>84</v>
      </c>
      <c r="AI25" s="445"/>
      <c r="AJ25" s="445"/>
      <c r="AK25" s="445"/>
      <c r="AL25" s="446"/>
      <c r="AM25" s="444">
        <v>243684</v>
      </c>
      <c r="AN25" s="445"/>
      <c r="AO25" s="445"/>
      <c r="AP25" s="445"/>
      <c r="AQ25" s="445"/>
      <c r="AR25" s="446"/>
      <c r="AS25" s="444">
        <v>2901</v>
      </c>
      <c r="AT25" s="445"/>
      <c r="AU25" s="445"/>
      <c r="AV25" s="445"/>
      <c r="AW25" s="445"/>
      <c r="AX25" s="447"/>
      <c r="AY25" s="460" t="s">
        <v>175</v>
      </c>
      <c r="AZ25" s="461"/>
      <c r="BA25" s="461"/>
      <c r="BB25" s="461"/>
      <c r="BC25" s="461"/>
      <c r="BD25" s="461"/>
      <c r="BE25" s="461"/>
      <c r="BF25" s="461"/>
      <c r="BG25" s="461"/>
      <c r="BH25" s="461"/>
      <c r="BI25" s="461"/>
      <c r="BJ25" s="461"/>
      <c r="BK25" s="461"/>
      <c r="BL25" s="461"/>
      <c r="BM25" s="462"/>
      <c r="BN25" s="463">
        <v>5638794</v>
      </c>
      <c r="BO25" s="464"/>
      <c r="BP25" s="464"/>
      <c r="BQ25" s="464"/>
      <c r="BR25" s="464"/>
      <c r="BS25" s="464"/>
      <c r="BT25" s="464"/>
      <c r="BU25" s="465"/>
      <c r="BV25" s="463">
        <v>4941927</v>
      </c>
      <c r="BW25" s="464"/>
      <c r="BX25" s="464"/>
      <c r="BY25" s="464"/>
      <c r="BZ25" s="464"/>
      <c r="CA25" s="464"/>
      <c r="CB25" s="464"/>
      <c r="CC25" s="465"/>
      <c r="CD25" s="201"/>
      <c r="CE25" s="466"/>
      <c r="CF25" s="466"/>
      <c r="CG25" s="466"/>
      <c r="CH25" s="466"/>
      <c r="CI25" s="466"/>
      <c r="CJ25" s="466"/>
      <c r="CK25" s="466"/>
      <c r="CL25" s="466"/>
      <c r="CM25" s="466"/>
      <c r="CN25" s="466"/>
      <c r="CO25" s="466"/>
      <c r="CP25" s="466"/>
      <c r="CQ25" s="466"/>
      <c r="CR25" s="466"/>
      <c r="CS25" s="467"/>
      <c r="CT25" s="438"/>
      <c r="CU25" s="439"/>
      <c r="CV25" s="439"/>
      <c r="CW25" s="439"/>
      <c r="CX25" s="439"/>
      <c r="CY25" s="439"/>
      <c r="CZ25" s="439"/>
      <c r="DA25" s="440"/>
      <c r="DB25" s="438"/>
      <c r="DC25" s="439"/>
      <c r="DD25" s="439"/>
      <c r="DE25" s="439"/>
      <c r="DF25" s="439"/>
      <c r="DG25" s="439"/>
      <c r="DH25" s="439"/>
      <c r="DI25" s="440"/>
    </row>
    <row r="26" spans="1:119" s="186" customFormat="1" ht="18.75" customHeight="1" x14ac:dyDescent="0.15">
      <c r="A26" s="187"/>
      <c r="B26" s="500"/>
      <c r="C26" s="501"/>
      <c r="D26" s="502"/>
      <c r="E26" s="441" t="s">
        <v>176</v>
      </c>
      <c r="F26" s="442"/>
      <c r="G26" s="442"/>
      <c r="H26" s="442"/>
      <c r="I26" s="442"/>
      <c r="J26" s="442"/>
      <c r="K26" s="443"/>
      <c r="L26" s="444">
        <v>1</v>
      </c>
      <c r="M26" s="445"/>
      <c r="N26" s="445"/>
      <c r="O26" s="445"/>
      <c r="P26" s="446"/>
      <c r="Q26" s="444">
        <v>6270</v>
      </c>
      <c r="R26" s="445"/>
      <c r="S26" s="445"/>
      <c r="T26" s="445"/>
      <c r="U26" s="445"/>
      <c r="V26" s="446"/>
      <c r="W26" s="510"/>
      <c r="X26" s="501"/>
      <c r="Y26" s="502"/>
      <c r="Z26" s="441" t="s">
        <v>177</v>
      </c>
      <c r="AA26" s="523"/>
      <c r="AB26" s="523"/>
      <c r="AC26" s="523"/>
      <c r="AD26" s="523"/>
      <c r="AE26" s="523"/>
      <c r="AF26" s="523"/>
      <c r="AG26" s="524"/>
      <c r="AH26" s="444">
        <v>26</v>
      </c>
      <c r="AI26" s="445"/>
      <c r="AJ26" s="445"/>
      <c r="AK26" s="445"/>
      <c r="AL26" s="446"/>
      <c r="AM26" s="444">
        <v>84604</v>
      </c>
      <c r="AN26" s="445"/>
      <c r="AO26" s="445"/>
      <c r="AP26" s="445"/>
      <c r="AQ26" s="445"/>
      <c r="AR26" s="446"/>
      <c r="AS26" s="444">
        <v>3254</v>
      </c>
      <c r="AT26" s="445"/>
      <c r="AU26" s="445"/>
      <c r="AV26" s="445"/>
      <c r="AW26" s="445"/>
      <c r="AX26" s="447"/>
      <c r="AY26" s="477" t="s">
        <v>178</v>
      </c>
      <c r="AZ26" s="478"/>
      <c r="BA26" s="478"/>
      <c r="BB26" s="478"/>
      <c r="BC26" s="478"/>
      <c r="BD26" s="478"/>
      <c r="BE26" s="478"/>
      <c r="BF26" s="478"/>
      <c r="BG26" s="478"/>
      <c r="BH26" s="478"/>
      <c r="BI26" s="478"/>
      <c r="BJ26" s="478"/>
      <c r="BK26" s="478"/>
      <c r="BL26" s="478"/>
      <c r="BM26" s="479"/>
      <c r="BN26" s="468" t="s">
        <v>146</v>
      </c>
      <c r="BO26" s="469"/>
      <c r="BP26" s="469"/>
      <c r="BQ26" s="469"/>
      <c r="BR26" s="469"/>
      <c r="BS26" s="469"/>
      <c r="BT26" s="469"/>
      <c r="BU26" s="470"/>
      <c r="BV26" s="468" t="s">
        <v>146</v>
      </c>
      <c r="BW26" s="469"/>
      <c r="BX26" s="469"/>
      <c r="BY26" s="469"/>
      <c r="BZ26" s="469"/>
      <c r="CA26" s="469"/>
      <c r="CB26" s="469"/>
      <c r="CC26" s="470"/>
      <c r="CD26" s="201"/>
      <c r="CE26" s="466"/>
      <c r="CF26" s="466"/>
      <c r="CG26" s="466"/>
      <c r="CH26" s="466"/>
      <c r="CI26" s="466"/>
      <c r="CJ26" s="466"/>
      <c r="CK26" s="466"/>
      <c r="CL26" s="466"/>
      <c r="CM26" s="466"/>
      <c r="CN26" s="466"/>
      <c r="CO26" s="466"/>
      <c r="CP26" s="466"/>
      <c r="CQ26" s="466"/>
      <c r="CR26" s="466"/>
      <c r="CS26" s="467"/>
      <c r="CT26" s="438"/>
      <c r="CU26" s="439"/>
      <c r="CV26" s="439"/>
      <c r="CW26" s="439"/>
      <c r="CX26" s="439"/>
      <c r="CY26" s="439"/>
      <c r="CZ26" s="439"/>
      <c r="DA26" s="440"/>
      <c r="DB26" s="438"/>
      <c r="DC26" s="439"/>
      <c r="DD26" s="439"/>
      <c r="DE26" s="439"/>
      <c r="DF26" s="439"/>
      <c r="DG26" s="439"/>
      <c r="DH26" s="439"/>
      <c r="DI26" s="440"/>
    </row>
    <row r="27" spans="1:119" ht="18.75" customHeight="1" thickBot="1" x14ac:dyDescent="0.2">
      <c r="A27" s="187"/>
      <c r="B27" s="500"/>
      <c r="C27" s="501"/>
      <c r="D27" s="502"/>
      <c r="E27" s="441" t="s">
        <v>179</v>
      </c>
      <c r="F27" s="442"/>
      <c r="G27" s="442"/>
      <c r="H27" s="442"/>
      <c r="I27" s="442"/>
      <c r="J27" s="442"/>
      <c r="K27" s="443"/>
      <c r="L27" s="444">
        <v>1</v>
      </c>
      <c r="M27" s="445"/>
      <c r="N27" s="445"/>
      <c r="O27" s="445"/>
      <c r="P27" s="446"/>
      <c r="Q27" s="444">
        <v>4670</v>
      </c>
      <c r="R27" s="445"/>
      <c r="S27" s="445"/>
      <c r="T27" s="445"/>
      <c r="U27" s="445"/>
      <c r="V27" s="446"/>
      <c r="W27" s="510"/>
      <c r="X27" s="501"/>
      <c r="Y27" s="502"/>
      <c r="Z27" s="441" t="s">
        <v>180</v>
      </c>
      <c r="AA27" s="442"/>
      <c r="AB27" s="442"/>
      <c r="AC27" s="442"/>
      <c r="AD27" s="442"/>
      <c r="AE27" s="442"/>
      <c r="AF27" s="442"/>
      <c r="AG27" s="443"/>
      <c r="AH27" s="444">
        <v>10</v>
      </c>
      <c r="AI27" s="445"/>
      <c r="AJ27" s="445"/>
      <c r="AK27" s="445"/>
      <c r="AL27" s="446"/>
      <c r="AM27" s="444">
        <v>41950</v>
      </c>
      <c r="AN27" s="445"/>
      <c r="AO27" s="445"/>
      <c r="AP27" s="445"/>
      <c r="AQ27" s="445"/>
      <c r="AR27" s="446"/>
      <c r="AS27" s="444">
        <v>4195</v>
      </c>
      <c r="AT27" s="445"/>
      <c r="AU27" s="445"/>
      <c r="AV27" s="445"/>
      <c r="AW27" s="445"/>
      <c r="AX27" s="447"/>
      <c r="AY27" s="474" t="s">
        <v>181</v>
      </c>
      <c r="AZ27" s="475"/>
      <c r="BA27" s="475"/>
      <c r="BB27" s="475"/>
      <c r="BC27" s="475"/>
      <c r="BD27" s="475"/>
      <c r="BE27" s="475"/>
      <c r="BF27" s="475"/>
      <c r="BG27" s="475"/>
      <c r="BH27" s="475"/>
      <c r="BI27" s="475"/>
      <c r="BJ27" s="475"/>
      <c r="BK27" s="475"/>
      <c r="BL27" s="475"/>
      <c r="BM27" s="476"/>
      <c r="BN27" s="471" t="s">
        <v>146</v>
      </c>
      <c r="BO27" s="472"/>
      <c r="BP27" s="472"/>
      <c r="BQ27" s="472"/>
      <c r="BR27" s="472"/>
      <c r="BS27" s="472"/>
      <c r="BT27" s="472"/>
      <c r="BU27" s="473"/>
      <c r="BV27" s="471" t="s">
        <v>146</v>
      </c>
      <c r="BW27" s="472"/>
      <c r="BX27" s="472"/>
      <c r="BY27" s="472"/>
      <c r="BZ27" s="472"/>
      <c r="CA27" s="472"/>
      <c r="CB27" s="472"/>
      <c r="CC27" s="473"/>
      <c r="CD27" s="203"/>
      <c r="CE27" s="466"/>
      <c r="CF27" s="466"/>
      <c r="CG27" s="466"/>
      <c r="CH27" s="466"/>
      <c r="CI27" s="466"/>
      <c r="CJ27" s="466"/>
      <c r="CK27" s="466"/>
      <c r="CL27" s="466"/>
      <c r="CM27" s="466"/>
      <c r="CN27" s="466"/>
      <c r="CO27" s="466"/>
      <c r="CP27" s="466"/>
      <c r="CQ27" s="466"/>
      <c r="CR27" s="466"/>
      <c r="CS27" s="467"/>
      <c r="CT27" s="438"/>
      <c r="CU27" s="439"/>
      <c r="CV27" s="439"/>
      <c r="CW27" s="439"/>
      <c r="CX27" s="439"/>
      <c r="CY27" s="439"/>
      <c r="CZ27" s="439"/>
      <c r="DA27" s="440"/>
      <c r="DB27" s="438"/>
      <c r="DC27" s="439"/>
      <c r="DD27" s="439"/>
      <c r="DE27" s="439"/>
      <c r="DF27" s="439"/>
      <c r="DG27" s="439"/>
      <c r="DH27" s="439"/>
      <c r="DI27" s="440"/>
      <c r="DJ27" s="186"/>
      <c r="DK27" s="186"/>
      <c r="DL27" s="186"/>
      <c r="DM27" s="186"/>
      <c r="DN27" s="186"/>
      <c r="DO27" s="186"/>
    </row>
    <row r="28" spans="1:119" ht="18.75" customHeight="1" x14ac:dyDescent="0.15">
      <c r="A28" s="187"/>
      <c r="B28" s="500"/>
      <c r="C28" s="501"/>
      <c r="D28" s="502"/>
      <c r="E28" s="441" t="s">
        <v>182</v>
      </c>
      <c r="F28" s="442"/>
      <c r="G28" s="442"/>
      <c r="H28" s="442"/>
      <c r="I28" s="442"/>
      <c r="J28" s="442"/>
      <c r="K28" s="443"/>
      <c r="L28" s="444">
        <v>1</v>
      </c>
      <c r="M28" s="445"/>
      <c r="N28" s="445"/>
      <c r="O28" s="445"/>
      <c r="P28" s="446"/>
      <c r="Q28" s="444">
        <v>3830</v>
      </c>
      <c r="R28" s="445"/>
      <c r="S28" s="445"/>
      <c r="T28" s="445"/>
      <c r="U28" s="445"/>
      <c r="V28" s="446"/>
      <c r="W28" s="510"/>
      <c r="X28" s="501"/>
      <c r="Y28" s="502"/>
      <c r="Z28" s="441" t="s">
        <v>183</v>
      </c>
      <c r="AA28" s="442"/>
      <c r="AB28" s="442"/>
      <c r="AC28" s="442"/>
      <c r="AD28" s="442"/>
      <c r="AE28" s="442"/>
      <c r="AF28" s="442"/>
      <c r="AG28" s="443"/>
      <c r="AH28" s="444" t="s">
        <v>146</v>
      </c>
      <c r="AI28" s="445"/>
      <c r="AJ28" s="445"/>
      <c r="AK28" s="445"/>
      <c r="AL28" s="446"/>
      <c r="AM28" s="444" t="s">
        <v>146</v>
      </c>
      <c r="AN28" s="445"/>
      <c r="AO28" s="445"/>
      <c r="AP28" s="445"/>
      <c r="AQ28" s="445"/>
      <c r="AR28" s="446"/>
      <c r="AS28" s="444" t="s">
        <v>146</v>
      </c>
      <c r="AT28" s="445"/>
      <c r="AU28" s="445"/>
      <c r="AV28" s="445"/>
      <c r="AW28" s="445"/>
      <c r="AX28" s="447"/>
      <c r="AY28" s="451" t="s">
        <v>184</v>
      </c>
      <c r="AZ28" s="452"/>
      <c r="BA28" s="452"/>
      <c r="BB28" s="453"/>
      <c r="BC28" s="460" t="s">
        <v>48</v>
      </c>
      <c r="BD28" s="461"/>
      <c r="BE28" s="461"/>
      <c r="BF28" s="461"/>
      <c r="BG28" s="461"/>
      <c r="BH28" s="461"/>
      <c r="BI28" s="461"/>
      <c r="BJ28" s="461"/>
      <c r="BK28" s="461"/>
      <c r="BL28" s="461"/>
      <c r="BM28" s="462"/>
      <c r="BN28" s="463">
        <v>5489694</v>
      </c>
      <c r="BO28" s="464"/>
      <c r="BP28" s="464"/>
      <c r="BQ28" s="464"/>
      <c r="BR28" s="464"/>
      <c r="BS28" s="464"/>
      <c r="BT28" s="464"/>
      <c r="BU28" s="465"/>
      <c r="BV28" s="463">
        <v>5472157</v>
      </c>
      <c r="BW28" s="464"/>
      <c r="BX28" s="464"/>
      <c r="BY28" s="464"/>
      <c r="BZ28" s="464"/>
      <c r="CA28" s="464"/>
      <c r="CB28" s="464"/>
      <c r="CC28" s="465"/>
      <c r="CD28" s="201"/>
      <c r="CE28" s="466"/>
      <c r="CF28" s="466"/>
      <c r="CG28" s="466"/>
      <c r="CH28" s="466"/>
      <c r="CI28" s="466"/>
      <c r="CJ28" s="466"/>
      <c r="CK28" s="466"/>
      <c r="CL28" s="466"/>
      <c r="CM28" s="466"/>
      <c r="CN28" s="466"/>
      <c r="CO28" s="466"/>
      <c r="CP28" s="466"/>
      <c r="CQ28" s="466"/>
      <c r="CR28" s="466"/>
      <c r="CS28" s="467"/>
      <c r="CT28" s="438"/>
      <c r="CU28" s="439"/>
      <c r="CV28" s="439"/>
      <c r="CW28" s="439"/>
      <c r="CX28" s="439"/>
      <c r="CY28" s="439"/>
      <c r="CZ28" s="439"/>
      <c r="DA28" s="440"/>
      <c r="DB28" s="438"/>
      <c r="DC28" s="439"/>
      <c r="DD28" s="439"/>
      <c r="DE28" s="439"/>
      <c r="DF28" s="439"/>
      <c r="DG28" s="439"/>
      <c r="DH28" s="439"/>
      <c r="DI28" s="440"/>
      <c r="DJ28" s="186"/>
      <c r="DK28" s="186"/>
      <c r="DL28" s="186"/>
      <c r="DM28" s="186"/>
      <c r="DN28" s="186"/>
      <c r="DO28" s="186"/>
    </row>
    <row r="29" spans="1:119" ht="18.75" customHeight="1" x14ac:dyDescent="0.15">
      <c r="A29" s="187"/>
      <c r="B29" s="500"/>
      <c r="C29" s="501"/>
      <c r="D29" s="502"/>
      <c r="E29" s="441" t="s">
        <v>185</v>
      </c>
      <c r="F29" s="442"/>
      <c r="G29" s="442"/>
      <c r="H29" s="442"/>
      <c r="I29" s="442"/>
      <c r="J29" s="442"/>
      <c r="K29" s="443"/>
      <c r="L29" s="444">
        <v>18</v>
      </c>
      <c r="M29" s="445"/>
      <c r="N29" s="445"/>
      <c r="O29" s="445"/>
      <c r="P29" s="446"/>
      <c r="Q29" s="444">
        <v>3460</v>
      </c>
      <c r="R29" s="445"/>
      <c r="S29" s="445"/>
      <c r="T29" s="445"/>
      <c r="U29" s="445"/>
      <c r="V29" s="446"/>
      <c r="W29" s="511"/>
      <c r="X29" s="512"/>
      <c r="Y29" s="513"/>
      <c r="Z29" s="441" t="s">
        <v>186</v>
      </c>
      <c r="AA29" s="442"/>
      <c r="AB29" s="442"/>
      <c r="AC29" s="442"/>
      <c r="AD29" s="442"/>
      <c r="AE29" s="442"/>
      <c r="AF29" s="442"/>
      <c r="AG29" s="443"/>
      <c r="AH29" s="444">
        <v>560</v>
      </c>
      <c r="AI29" s="445"/>
      <c r="AJ29" s="445"/>
      <c r="AK29" s="445"/>
      <c r="AL29" s="446"/>
      <c r="AM29" s="444">
        <v>1755200</v>
      </c>
      <c r="AN29" s="445"/>
      <c r="AO29" s="445"/>
      <c r="AP29" s="445"/>
      <c r="AQ29" s="445"/>
      <c r="AR29" s="446"/>
      <c r="AS29" s="444">
        <v>3134</v>
      </c>
      <c r="AT29" s="445"/>
      <c r="AU29" s="445"/>
      <c r="AV29" s="445"/>
      <c r="AW29" s="445"/>
      <c r="AX29" s="447"/>
      <c r="AY29" s="454"/>
      <c r="AZ29" s="455"/>
      <c r="BA29" s="455"/>
      <c r="BB29" s="456"/>
      <c r="BC29" s="448" t="s">
        <v>187</v>
      </c>
      <c r="BD29" s="449"/>
      <c r="BE29" s="449"/>
      <c r="BF29" s="449"/>
      <c r="BG29" s="449"/>
      <c r="BH29" s="449"/>
      <c r="BI29" s="449"/>
      <c r="BJ29" s="449"/>
      <c r="BK29" s="449"/>
      <c r="BL29" s="449"/>
      <c r="BM29" s="450"/>
      <c r="BN29" s="468">
        <v>930951</v>
      </c>
      <c r="BO29" s="469"/>
      <c r="BP29" s="469"/>
      <c r="BQ29" s="469"/>
      <c r="BR29" s="469"/>
      <c r="BS29" s="469"/>
      <c r="BT29" s="469"/>
      <c r="BU29" s="470"/>
      <c r="BV29" s="468">
        <v>928352</v>
      </c>
      <c r="BW29" s="469"/>
      <c r="BX29" s="469"/>
      <c r="BY29" s="469"/>
      <c r="BZ29" s="469"/>
      <c r="CA29" s="469"/>
      <c r="CB29" s="469"/>
      <c r="CC29" s="470"/>
      <c r="CD29" s="203"/>
      <c r="CE29" s="466"/>
      <c r="CF29" s="466"/>
      <c r="CG29" s="466"/>
      <c r="CH29" s="466"/>
      <c r="CI29" s="466"/>
      <c r="CJ29" s="466"/>
      <c r="CK29" s="466"/>
      <c r="CL29" s="466"/>
      <c r="CM29" s="466"/>
      <c r="CN29" s="466"/>
      <c r="CO29" s="466"/>
      <c r="CP29" s="466"/>
      <c r="CQ29" s="466"/>
      <c r="CR29" s="466"/>
      <c r="CS29" s="467"/>
      <c r="CT29" s="438"/>
      <c r="CU29" s="439"/>
      <c r="CV29" s="439"/>
      <c r="CW29" s="439"/>
      <c r="CX29" s="439"/>
      <c r="CY29" s="439"/>
      <c r="CZ29" s="439"/>
      <c r="DA29" s="440"/>
      <c r="DB29" s="438"/>
      <c r="DC29" s="439"/>
      <c r="DD29" s="439"/>
      <c r="DE29" s="439"/>
      <c r="DF29" s="439"/>
      <c r="DG29" s="439"/>
      <c r="DH29" s="439"/>
      <c r="DI29" s="440"/>
      <c r="DJ29" s="186"/>
      <c r="DK29" s="186"/>
      <c r="DL29" s="186"/>
      <c r="DM29" s="186"/>
      <c r="DN29" s="186"/>
      <c r="DO29" s="186"/>
    </row>
    <row r="30" spans="1:119" ht="18.75" customHeight="1" thickBot="1" x14ac:dyDescent="0.2">
      <c r="A30" s="187"/>
      <c r="B30" s="503"/>
      <c r="C30" s="504"/>
      <c r="D30" s="505"/>
      <c r="E30" s="514"/>
      <c r="F30" s="515"/>
      <c r="G30" s="515"/>
      <c r="H30" s="515"/>
      <c r="I30" s="515"/>
      <c r="J30" s="515"/>
      <c r="K30" s="516"/>
      <c r="L30" s="517"/>
      <c r="M30" s="518"/>
      <c r="N30" s="518"/>
      <c r="O30" s="518"/>
      <c r="P30" s="519"/>
      <c r="Q30" s="517"/>
      <c r="R30" s="518"/>
      <c r="S30" s="518"/>
      <c r="T30" s="518"/>
      <c r="U30" s="518"/>
      <c r="V30" s="519"/>
      <c r="W30" s="520" t="s">
        <v>188</v>
      </c>
      <c r="X30" s="521"/>
      <c r="Y30" s="521"/>
      <c r="Z30" s="521"/>
      <c r="AA30" s="521"/>
      <c r="AB30" s="521"/>
      <c r="AC30" s="521"/>
      <c r="AD30" s="521"/>
      <c r="AE30" s="521"/>
      <c r="AF30" s="521"/>
      <c r="AG30" s="522"/>
      <c r="AH30" s="432">
        <v>96.9</v>
      </c>
      <c r="AI30" s="433"/>
      <c r="AJ30" s="433"/>
      <c r="AK30" s="433"/>
      <c r="AL30" s="433"/>
      <c r="AM30" s="433"/>
      <c r="AN30" s="433"/>
      <c r="AO30" s="433"/>
      <c r="AP30" s="433"/>
      <c r="AQ30" s="433"/>
      <c r="AR30" s="433"/>
      <c r="AS30" s="433"/>
      <c r="AT30" s="433"/>
      <c r="AU30" s="433"/>
      <c r="AV30" s="433"/>
      <c r="AW30" s="433"/>
      <c r="AX30" s="434"/>
      <c r="AY30" s="457"/>
      <c r="AZ30" s="458"/>
      <c r="BA30" s="458"/>
      <c r="BB30" s="459"/>
      <c r="BC30" s="435" t="s">
        <v>50</v>
      </c>
      <c r="BD30" s="436"/>
      <c r="BE30" s="436"/>
      <c r="BF30" s="436"/>
      <c r="BG30" s="436"/>
      <c r="BH30" s="436"/>
      <c r="BI30" s="436"/>
      <c r="BJ30" s="436"/>
      <c r="BK30" s="436"/>
      <c r="BL30" s="436"/>
      <c r="BM30" s="437"/>
      <c r="BN30" s="471">
        <v>9188285</v>
      </c>
      <c r="BO30" s="472"/>
      <c r="BP30" s="472"/>
      <c r="BQ30" s="472"/>
      <c r="BR30" s="472"/>
      <c r="BS30" s="472"/>
      <c r="BT30" s="472"/>
      <c r="BU30" s="473"/>
      <c r="BV30" s="471">
        <v>8946753</v>
      </c>
      <c r="BW30" s="472"/>
      <c r="BX30" s="472"/>
      <c r="BY30" s="472"/>
      <c r="BZ30" s="472"/>
      <c r="CA30" s="472"/>
      <c r="CB30" s="472"/>
      <c r="CC30" s="473"/>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189</v>
      </c>
      <c r="D32" s="214"/>
      <c r="E32" s="214"/>
      <c r="F32" s="211"/>
      <c r="G32" s="211"/>
      <c r="H32" s="211"/>
      <c r="I32" s="211"/>
      <c r="J32" s="211"/>
      <c r="K32" s="211"/>
      <c r="L32" s="211"/>
      <c r="M32" s="211"/>
      <c r="N32" s="211"/>
      <c r="O32" s="211"/>
      <c r="P32" s="211"/>
      <c r="Q32" s="211"/>
      <c r="R32" s="211"/>
      <c r="S32" s="211"/>
      <c r="T32" s="211"/>
      <c r="U32" s="211" t="s">
        <v>190</v>
      </c>
      <c r="V32" s="211"/>
      <c r="W32" s="211"/>
      <c r="X32" s="211"/>
      <c r="Y32" s="211"/>
      <c r="Z32" s="211"/>
      <c r="AA32" s="211"/>
      <c r="AB32" s="211"/>
      <c r="AC32" s="211"/>
      <c r="AD32" s="211"/>
      <c r="AE32" s="211"/>
      <c r="AF32" s="211"/>
      <c r="AG32" s="211"/>
      <c r="AH32" s="211"/>
      <c r="AI32" s="211"/>
      <c r="AJ32" s="211"/>
      <c r="AK32" s="211"/>
      <c r="AL32" s="211"/>
      <c r="AM32" s="215" t="s">
        <v>191</v>
      </c>
      <c r="AN32" s="211"/>
      <c r="AO32" s="211"/>
      <c r="AP32" s="211"/>
      <c r="AQ32" s="211"/>
      <c r="AR32" s="211"/>
      <c r="AS32" s="215"/>
      <c r="AT32" s="215"/>
      <c r="AU32" s="215"/>
      <c r="AV32" s="215"/>
      <c r="AW32" s="215"/>
      <c r="AX32" s="215"/>
      <c r="AY32" s="215"/>
      <c r="AZ32" s="215"/>
      <c r="BA32" s="215"/>
      <c r="BB32" s="211"/>
      <c r="BC32" s="215"/>
      <c r="BD32" s="211"/>
      <c r="BE32" s="215" t="s">
        <v>192</v>
      </c>
      <c r="BF32" s="211"/>
      <c r="BG32" s="211"/>
      <c r="BH32" s="211"/>
      <c r="BI32" s="211"/>
      <c r="BJ32" s="215"/>
      <c r="BK32" s="215"/>
      <c r="BL32" s="215"/>
      <c r="BM32" s="215"/>
      <c r="BN32" s="215"/>
      <c r="BO32" s="215"/>
      <c r="BP32" s="215"/>
      <c r="BQ32" s="215"/>
      <c r="BR32" s="211"/>
      <c r="BS32" s="211"/>
      <c r="BT32" s="211"/>
      <c r="BU32" s="211"/>
      <c r="BV32" s="211"/>
      <c r="BW32" s="211" t="s">
        <v>193</v>
      </c>
      <c r="BX32" s="211"/>
      <c r="BY32" s="211"/>
      <c r="BZ32" s="211"/>
      <c r="CA32" s="211"/>
      <c r="CB32" s="215"/>
      <c r="CC32" s="215"/>
      <c r="CD32" s="215"/>
      <c r="CE32" s="215"/>
      <c r="CF32" s="215"/>
      <c r="CG32" s="215"/>
      <c r="CH32" s="215"/>
      <c r="CI32" s="215"/>
      <c r="CJ32" s="215"/>
      <c r="CK32" s="215"/>
      <c r="CL32" s="215"/>
      <c r="CM32" s="215"/>
      <c r="CN32" s="215"/>
      <c r="CO32" s="215" t="s">
        <v>194</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31" t="s">
        <v>195</v>
      </c>
      <c r="D33" s="431"/>
      <c r="E33" s="430" t="s">
        <v>196</v>
      </c>
      <c r="F33" s="430"/>
      <c r="G33" s="430"/>
      <c r="H33" s="430"/>
      <c r="I33" s="430"/>
      <c r="J33" s="430"/>
      <c r="K33" s="430"/>
      <c r="L33" s="430"/>
      <c r="M33" s="430"/>
      <c r="N33" s="430"/>
      <c r="O33" s="430"/>
      <c r="P33" s="430"/>
      <c r="Q33" s="430"/>
      <c r="R33" s="430"/>
      <c r="S33" s="430"/>
      <c r="T33" s="216"/>
      <c r="U33" s="431" t="s">
        <v>195</v>
      </c>
      <c r="V33" s="431"/>
      <c r="W33" s="430" t="s">
        <v>196</v>
      </c>
      <c r="X33" s="430"/>
      <c r="Y33" s="430"/>
      <c r="Z33" s="430"/>
      <c r="AA33" s="430"/>
      <c r="AB33" s="430"/>
      <c r="AC33" s="430"/>
      <c r="AD33" s="430"/>
      <c r="AE33" s="430"/>
      <c r="AF33" s="430"/>
      <c r="AG33" s="430"/>
      <c r="AH33" s="430"/>
      <c r="AI33" s="430"/>
      <c r="AJ33" s="430"/>
      <c r="AK33" s="430"/>
      <c r="AL33" s="216"/>
      <c r="AM33" s="431" t="s">
        <v>195</v>
      </c>
      <c r="AN33" s="431"/>
      <c r="AO33" s="430" t="s">
        <v>196</v>
      </c>
      <c r="AP33" s="430"/>
      <c r="AQ33" s="430"/>
      <c r="AR33" s="430"/>
      <c r="AS33" s="430"/>
      <c r="AT33" s="430"/>
      <c r="AU33" s="430"/>
      <c r="AV33" s="430"/>
      <c r="AW33" s="430"/>
      <c r="AX33" s="430"/>
      <c r="AY33" s="430"/>
      <c r="AZ33" s="430"/>
      <c r="BA33" s="430"/>
      <c r="BB33" s="430"/>
      <c r="BC33" s="430"/>
      <c r="BD33" s="217"/>
      <c r="BE33" s="430" t="s">
        <v>197</v>
      </c>
      <c r="BF33" s="430"/>
      <c r="BG33" s="430" t="s">
        <v>198</v>
      </c>
      <c r="BH33" s="430"/>
      <c r="BI33" s="430"/>
      <c r="BJ33" s="430"/>
      <c r="BK33" s="430"/>
      <c r="BL33" s="430"/>
      <c r="BM33" s="430"/>
      <c r="BN33" s="430"/>
      <c r="BO33" s="430"/>
      <c r="BP33" s="430"/>
      <c r="BQ33" s="430"/>
      <c r="BR33" s="430"/>
      <c r="BS33" s="430"/>
      <c r="BT33" s="430"/>
      <c r="BU33" s="430"/>
      <c r="BV33" s="217"/>
      <c r="BW33" s="431" t="s">
        <v>197</v>
      </c>
      <c r="BX33" s="431"/>
      <c r="BY33" s="430" t="s">
        <v>199</v>
      </c>
      <c r="BZ33" s="430"/>
      <c r="CA33" s="430"/>
      <c r="CB33" s="430"/>
      <c r="CC33" s="430"/>
      <c r="CD33" s="430"/>
      <c r="CE33" s="430"/>
      <c r="CF33" s="430"/>
      <c r="CG33" s="430"/>
      <c r="CH33" s="430"/>
      <c r="CI33" s="430"/>
      <c r="CJ33" s="430"/>
      <c r="CK33" s="430"/>
      <c r="CL33" s="430"/>
      <c r="CM33" s="430"/>
      <c r="CN33" s="216"/>
      <c r="CO33" s="431" t="s">
        <v>195</v>
      </c>
      <c r="CP33" s="431"/>
      <c r="CQ33" s="430" t="s">
        <v>200</v>
      </c>
      <c r="CR33" s="430"/>
      <c r="CS33" s="430"/>
      <c r="CT33" s="430"/>
      <c r="CU33" s="430"/>
      <c r="CV33" s="430"/>
      <c r="CW33" s="430"/>
      <c r="CX33" s="430"/>
      <c r="CY33" s="430"/>
      <c r="CZ33" s="430"/>
      <c r="DA33" s="430"/>
      <c r="DB33" s="430"/>
      <c r="DC33" s="430"/>
      <c r="DD33" s="430"/>
      <c r="DE33" s="430"/>
      <c r="DF33" s="216"/>
      <c r="DG33" s="429" t="s">
        <v>201</v>
      </c>
      <c r="DH33" s="429"/>
      <c r="DI33" s="218"/>
      <c r="DJ33" s="186"/>
      <c r="DK33" s="186"/>
      <c r="DL33" s="186"/>
      <c r="DM33" s="186"/>
      <c r="DN33" s="186"/>
      <c r="DO33" s="186"/>
    </row>
    <row r="34" spans="1:119" ht="32.25" customHeight="1" x14ac:dyDescent="0.15">
      <c r="A34" s="187"/>
      <c r="B34" s="213"/>
      <c r="C34" s="427">
        <f>IF(E34="","",1)</f>
        <v>1</v>
      </c>
      <c r="D34" s="427"/>
      <c r="E34" s="426" t="str">
        <f>IF('各会計、関係団体の財政状況及び健全化判断比率'!B7="","",'各会計、関係団体の財政状況及び健全化判断比率'!B7)</f>
        <v>一般会計</v>
      </c>
      <c r="F34" s="426"/>
      <c r="G34" s="426"/>
      <c r="H34" s="426"/>
      <c r="I34" s="426"/>
      <c r="J34" s="426"/>
      <c r="K34" s="426"/>
      <c r="L34" s="426"/>
      <c r="M34" s="426"/>
      <c r="N34" s="426"/>
      <c r="O34" s="426"/>
      <c r="P34" s="426"/>
      <c r="Q34" s="426"/>
      <c r="R34" s="426"/>
      <c r="S34" s="426"/>
      <c r="T34" s="214"/>
      <c r="U34" s="427">
        <f>IF(W34="","",MAX(C34:D43)+1)</f>
        <v>3</v>
      </c>
      <c r="V34" s="427"/>
      <c r="W34" s="426" t="str">
        <f>IF('各会計、関係団体の財政状況及び健全化判断比率'!B28="","",'各会計、関係団体の財政状況及び健全化判断比率'!B28)</f>
        <v>国民健康保険特別会計事業勘定</v>
      </c>
      <c r="X34" s="426"/>
      <c r="Y34" s="426"/>
      <c r="Z34" s="426"/>
      <c r="AA34" s="426"/>
      <c r="AB34" s="426"/>
      <c r="AC34" s="426"/>
      <c r="AD34" s="426"/>
      <c r="AE34" s="426"/>
      <c r="AF34" s="426"/>
      <c r="AG34" s="426"/>
      <c r="AH34" s="426"/>
      <c r="AI34" s="426"/>
      <c r="AJ34" s="426"/>
      <c r="AK34" s="426"/>
      <c r="AL34" s="214"/>
      <c r="AM34" s="427">
        <f>IF(AO34="","",MAX(C34:D43,U34:V43)+1)</f>
        <v>9</v>
      </c>
      <c r="AN34" s="427"/>
      <c r="AO34" s="426" t="str">
        <f>IF('各会計、関係団体の財政状況及び健全化判断比率'!B34="","",'各会計、関係団体の財政状況及び健全化判断比率'!B34)</f>
        <v>水道事業会計</v>
      </c>
      <c r="AP34" s="426"/>
      <c r="AQ34" s="426"/>
      <c r="AR34" s="426"/>
      <c r="AS34" s="426"/>
      <c r="AT34" s="426"/>
      <c r="AU34" s="426"/>
      <c r="AV34" s="426"/>
      <c r="AW34" s="426"/>
      <c r="AX34" s="426"/>
      <c r="AY34" s="426"/>
      <c r="AZ34" s="426"/>
      <c r="BA34" s="426"/>
      <c r="BB34" s="426"/>
      <c r="BC34" s="426"/>
      <c r="BD34" s="214"/>
      <c r="BE34" s="427">
        <f>IF(BG34="","",MAX(C34:D43,U34:V43,AM34:AN43)+1)</f>
        <v>11</v>
      </c>
      <c r="BF34" s="427"/>
      <c r="BG34" s="426" t="str">
        <f>IF('各会計、関係団体の財政状況及び健全化判断比率'!B36="","",'各会計、関係団体の財政状況及び健全化判断比率'!B36)</f>
        <v>地方卸売市場特別会計</v>
      </c>
      <c r="BH34" s="426"/>
      <c r="BI34" s="426"/>
      <c r="BJ34" s="426"/>
      <c r="BK34" s="426"/>
      <c r="BL34" s="426"/>
      <c r="BM34" s="426"/>
      <c r="BN34" s="426"/>
      <c r="BO34" s="426"/>
      <c r="BP34" s="426"/>
      <c r="BQ34" s="426"/>
      <c r="BR34" s="426"/>
      <c r="BS34" s="426"/>
      <c r="BT34" s="426"/>
      <c r="BU34" s="426"/>
      <c r="BV34" s="214"/>
      <c r="BW34" s="427">
        <f>IF(BY34="","",MAX(C34:D43,U34:V43,AM34:AN43,BE34:BF43)+1)</f>
        <v>12</v>
      </c>
      <c r="BX34" s="427"/>
      <c r="BY34" s="426" t="str">
        <f>IF('各会計、関係団体の財政状況及び健全化判断比率'!B68="","",'各会計、関係団体の財政状況及び健全化判断比率'!B68)</f>
        <v>氷上多可衛生事務組合</v>
      </c>
      <c r="BZ34" s="426"/>
      <c r="CA34" s="426"/>
      <c r="CB34" s="426"/>
      <c r="CC34" s="426"/>
      <c r="CD34" s="426"/>
      <c r="CE34" s="426"/>
      <c r="CF34" s="426"/>
      <c r="CG34" s="426"/>
      <c r="CH34" s="426"/>
      <c r="CI34" s="426"/>
      <c r="CJ34" s="426"/>
      <c r="CK34" s="426"/>
      <c r="CL34" s="426"/>
      <c r="CM34" s="426"/>
      <c r="CN34" s="214"/>
      <c r="CO34" s="427">
        <f>IF(CQ34="","",MAX(C34:D43,U34:V43,AM34:AN43,BE34:BF43,BW34:BX43)+1)</f>
        <v>19</v>
      </c>
      <c r="CP34" s="427"/>
      <c r="CQ34" s="426" t="str">
        <f>IF('各会計、関係団体の財政状況及び健全化判断比率'!BS7="","",'各会計、関係団体の財政状況及び健全化判断比率'!BS7)</f>
        <v>兵庫丹波の森協会</v>
      </c>
      <c r="CR34" s="426"/>
      <c r="CS34" s="426"/>
      <c r="CT34" s="426"/>
      <c r="CU34" s="426"/>
      <c r="CV34" s="426"/>
      <c r="CW34" s="426"/>
      <c r="CX34" s="426"/>
      <c r="CY34" s="426"/>
      <c r="CZ34" s="426"/>
      <c r="DA34" s="426"/>
      <c r="DB34" s="426"/>
      <c r="DC34" s="426"/>
      <c r="DD34" s="426"/>
      <c r="DE34" s="426"/>
      <c r="DF34" s="211"/>
      <c r="DG34" s="428" t="str">
        <f>IF('各会計、関係団体の財政状況及び健全化判断比率'!BR7="","",'各会計、関係団体の財政状況及び健全化判断比率'!BR7)</f>
        <v/>
      </c>
      <c r="DH34" s="428"/>
      <c r="DI34" s="218"/>
      <c r="DJ34" s="186"/>
      <c r="DK34" s="186"/>
      <c r="DL34" s="186"/>
      <c r="DM34" s="186"/>
      <c r="DN34" s="186"/>
      <c r="DO34" s="186"/>
    </row>
    <row r="35" spans="1:119" ht="32.25" customHeight="1" x14ac:dyDescent="0.15">
      <c r="A35" s="187"/>
      <c r="B35" s="213"/>
      <c r="C35" s="427">
        <f>IF(E35="","",C34+1)</f>
        <v>2</v>
      </c>
      <c r="D35" s="427"/>
      <c r="E35" s="426" t="str">
        <f>IF('各会計、関係団体の財政状況及び健全化判断比率'!B8="","",'各会計、関係団体の財政状況及び健全化判断比率'!B8)</f>
        <v>看護専門学校特別会計</v>
      </c>
      <c r="F35" s="426"/>
      <c r="G35" s="426"/>
      <c r="H35" s="426"/>
      <c r="I35" s="426"/>
      <c r="J35" s="426"/>
      <c r="K35" s="426"/>
      <c r="L35" s="426"/>
      <c r="M35" s="426"/>
      <c r="N35" s="426"/>
      <c r="O35" s="426"/>
      <c r="P35" s="426"/>
      <c r="Q35" s="426"/>
      <c r="R35" s="426"/>
      <c r="S35" s="426"/>
      <c r="T35" s="214"/>
      <c r="U35" s="427">
        <f>IF(W35="","",U34+1)</f>
        <v>4</v>
      </c>
      <c r="V35" s="427"/>
      <c r="W35" s="426" t="str">
        <f>IF('各会計、関係団体の財政状況及び健全化判断比率'!B29="","",'各会計、関係団体の財政状況及び健全化判断比率'!B29)</f>
        <v>国民健康保険特別会計直診勘定</v>
      </c>
      <c r="X35" s="426"/>
      <c r="Y35" s="426"/>
      <c r="Z35" s="426"/>
      <c r="AA35" s="426"/>
      <c r="AB35" s="426"/>
      <c r="AC35" s="426"/>
      <c r="AD35" s="426"/>
      <c r="AE35" s="426"/>
      <c r="AF35" s="426"/>
      <c r="AG35" s="426"/>
      <c r="AH35" s="426"/>
      <c r="AI35" s="426"/>
      <c r="AJ35" s="426"/>
      <c r="AK35" s="426"/>
      <c r="AL35" s="214"/>
      <c r="AM35" s="427">
        <f t="shared" ref="AM35:AM43" si="0">IF(AO35="","",AM34+1)</f>
        <v>10</v>
      </c>
      <c r="AN35" s="427"/>
      <c r="AO35" s="426" t="str">
        <f>IF('各会計、関係団体の財政状況及び健全化判断比率'!B35="","",'各会計、関係団体の財政状況及び健全化判断比率'!B35)</f>
        <v>下水道事業会計</v>
      </c>
      <c r="AP35" s="426"/>
      <c r="AQ35" s="426"/>
      <c r="AR35" s="426"/>
      <c r="AS35" s="426"/>
      <c r="AT35" s="426"/>
      <c r="AU35" s="426"/>
      <c r="AV35" s="426"/>
      <c r="AW35" s="426"/>
      <c r="AX35" s="426"/>
      <c r="AY35" s="426"/>
      <c r="AZ35" s="426"/>
      <c r="BA35" s="426"/>
      <c r="BB35" s="426"/>
      <c r="BC35" s="426"/>
      <c r="BD35" s="214"/>
      <c r="BE35" s="427" t="str">
        <f t="shared" ref="BE35:BE43" si="1">IF(BG35="","",BE34+1)</f>
        <v/>
      </c>
      <c r="BF35" s="427"/>
      <c r="BG35" s="426"/>
      <c r="BH35" s="426"/>
      <c r="BI35" s="426"/>
      <c r="BJ35" s="426"/>
      <c r="BK35" s="426"/>
      <c r="BL35" s="426"/>
      <c r="BM35" s="426"/>
      <c r="BN35" s="426"/>
      <c r="BO35" s="426"/>
      <c r="BP35" s="426"/>
      <c r="BQ35" s="426"/>
      <c r="BR35" s="426"/>
      <c r="BS35" s="426"/>
      <c r="BT35" s="426"/>
      <c r="BU35" s="426"/>
      <c r="BV35" s="214"/>
      <c r="BW35" s="427">
        <f t="shared" ref="BW35:BW43" si="2">IF(BY35="","",BW34+1)</f>
        <v>13</v>
      </c>
      <c r="BX35" s="427"/>
      <c r="BY35" s="426" t="str">
        <f>IF('各会計、関係団体の財政状況及び健全化判断比率'!B69="","",'各会計、関係団体の財政状況及び健全化判断比率'!B69)</f>
        <v>兵庫県市町村職員退職手当組合</v>
      </c>
      <c r="BZ35" s="426"/>
      <c r="CA35" s="426"/>
      <c r="CB35" s="426"/>
      <c r="CC35" s="426"/>
      <c r="CD35" s="426"/>
      <c r="CE35" s="426"/>
      <c r="CF35" s="426"/>
      <c r="CG35" s="426"/>
      <c r="CH35" s="426"/>
      <c r="CI35" s="426"/>
      <c r="CJ35" s="426"/>
      <c r="CK35" s="426"/>
      <c r="CL35" s="426"/>
      <c r="CM35" s="426"/>
      <c r="CN35" s="214"/>
      <c r="CO35" s="427">
        <f t="shared" ref="CO35:CO43" si="3">IF(CQ35="","",CO34+1)</f>
        <v>20</v>
      </c>
      <c r="CP35" s="427"/>
      <c r="CQ35" s="426" t="str">
        <f>IF('各会計、関係団体の財政状況及び健全化判断比率'!BS8="","",'各会計、関係団体の財政状況及び健全化判断比率'!BS8)</f>
        <v>タンバンベルグ</v>
      </c>
      <c r="CR35" s="426"/>
      <c r="CS35" s="426"/>
      <c r="CT35" s="426"/>
      <c r="CU35" s="426"/>
      <c r="CV35" s="426"/>
      <c r="CW35" s="426"/>
      <c r="CX35" s="426"/>
      <c r="CY35" s="426"/>
      <c r="CZ35" s="426"/>
      <c r="DA35" s="426"/>
      <c r="DB35" s="426"/>
      <c r="DC35" s="426"/>
      <c r="DD35" s="426"/>
      <c r="DE35" s="426"/>
      <c r="DF35" s="211"/>
      <c r="DG35" s="428" t="str">
        <f>IF('各会計、関係団体の財政状況及び健全化判断比率'!BR8="","",'各会計、関係団体の財政状況及び健全化判断比率'!BR8)</f>
        <v/>
      </c>
      <c r="DH35" s="428"/>
      <c r="DI35" s="218"/>
      <c r="DJ35" s="186"/>
      <c r="DK35" s="186"/>
      <c r="DL35" s="186"/>
      <c r="DM35" s="186"/>
      <c r="DN35" s="186"/>
      <c r="DO35" s="186"/>
    </row>
    <row r="36" spans="1:119" ht="32.25" customHeight="1" x14ac:dyDescent="0.15">
      <c r="A36" s="187"/>
      <c r="B36" s="213"/>
      <c r="C36" s="427" t="str">
        <f>IF(E36="","",C35+1)</f>
        <v/>
      </c>
      <c r="D36" s="427"/>
      <c r="E36" s="426" t="str">
        <f>IF('各会計、関係団体の財政状況及び健全化判断比率'!B9="","",'各会計、関係団体の財政状況及び健全化判断比率'!B9)</f>
        <v/>
      </c>
      <c r="F36" s="426"/>
      <c r="G36" s="426"/>
      <c r="H36" s="426"/>
      <c r="I36" s="426"/>
      <c r="J36" s="426"/>
      <c r="K36" s="426"/>
      <c r="L36" s="426"/>
      <c r="M36" s="426"/>
      <c r="N36" s="426"/>
      <c r="O36" s="426"/>
      <c r="P36" s="426"/>
      <c r="Q36" s="426"/>
      <c r="R36" s="426"/>
      <c r="S36" s="426"/>
      <c r="T36" s="214"/>
      <c r="U36" s="427">
        <f t="shared" ref="U36:U43" si="4">IF(W36="","",U35+1)</f>
        <v>5</v>
      </c>
      <c r="V36" s="427"/>
      <c r="W36" s="426" t="str">
        <f>IF('各会計、関係団体の財政状況及び健全化判断比率'!B30="","",'各会計、関係団体の財政状況及び健全化判断比率'!B30)</f>
        <v>介護保険特別会計保険事業勘定</v>
      </c>
      <c r="X36" s="426"/>
      <c r="Y36" s="426"/>
      <c r="Z36" s="426"/>
      <c r="AA36" s="426"/>
      <c r="AB36" s="426"/>
      <c r="AC36" s="426"/>
      <c r="AD36" s="426"/>
      <c r="AE36" s="426"/>
      <c r="AF36" s="426"/>
      <c r="AG36" s="426"/>
      <c r="AH36" s="426"/>
      <c r="AI36" s="426"/>
      <c r="AJ36" s="426"/>
      <c r="AK36" s="426"/>
      <c r="AL36" s="214"/>
      <c r="AM36" s="427" t="str">
        <f t="shared" si="0"/>
        <v/>
      </c>
      <c r="AN36" s="427"/>
      <c r="AO36" s="426"/>
      <c r="AP36" s="426"/>
      <c r="AQ36" s="426"/>
      <c r="AR36" s="426"/>
      <c r="AS36" s="426"/>
      <c r="AT36" s="426"/>
      <c r="AU36" s="426"/>
      <c r="AV36" s="426"/>
      <c r="AW36" s="426"/>
      <c r="AX36" s="426"/>
      <c r="AY36" s="426"/>
      <c r="AZ36" s="426"/>
      <c r="BA36" s="426"/>
      <c r="BB36" s="426"/>
      <c r="BC36" s="426"/>
      <c r="BD36" s="214"/>
      <c r="BE36" s="427" t="str">
        <f t="shared" si="1"/>
        <v/>
      </c>
      <c r="BF36" s="427"/>
      <c r="BG36" s="426"/>
      <c r="BH36" s="426"/>
      <c r="BI36" s="426"/>
      <c r="BJ36" s="426"/>
      <c r="BK36" s="426"/>
      <c r="BL36" s="426"/>
      <c r="BM36" s="426"/>
      <c r="BN36" s="426"/>
      <c r="BO36" s="426"/>
      <c r="BP36" s="426"/>
      <c r="BQ36" s="426"/>
      <c r="BR36" s="426"/>
      <c r="BS36" s="426"/>
      <c r="BT36" s="426"/>
      <c r="BU36" s="426"/>
      <c r="BV36" s="214"/>
      <c r="BW36" s="427">
        <f t="shared" si="2"/>
        <v>14</v>
      </c>
      <c r="BX36" s="427"/>
      <c r="BY36" s="426" t="str">
        <f>IF('各会計、関係団体の財政状況及び健全化判断比率'!B70="","",'各会計、関係団体の財政状況及び健全化判断比率'!B70)</f>
        <v>兵庫県市町交通災害共済組合</v>
      </c>
      <c r="BZ36" s="426"/>
      <c r="CA36" s="426"/>
      <c r="CB36" s="426"/>
      <c r="CC36" s="426"/>
      <c r="CD36" s="426"/>
      <c r="CE36" s="426"/>
      <c r="CF36" s="426"/>
      <c r="CG36" s="426"/>
      <c r="CH36" s="426"/>
      <c r="CI36" s="426"/>
      <c r="CJ36" s="426"/>
      <c r="CK36" s="426"/>
      <c r="CL36" s="426"/>
      <c r="CM36" s="426"/>
      <c r="CN36" s="214"/>
      <c r="CO36" s="427">
        <f t="shared" si="3"/>
        <v>21</v>
      </c>
      <c r="CP36" s="427"/>
      <c r="CQ36" s="426" t="str">
        <f>IF('各会計、関係団体の財政状況及び健全化判断比率'!BS9="","",'各会計、関係団体の財政状況及び健全化判断比率'!BS9)</f>
        <v>まちづくり柏原</v>
      </c>
      <c r="CR36" s="426"/>
      <c r="CS36" s="426"/>
      <c r="CT36" s="426"/>
      <c r="CU36" s="426"/>
      <c r="CV36" s="426"/>
      <c r="CW36" s="426"/>
      <c r="CX36" s="426"/>
      <c r="CY36" s="426"/>
      <c r="CZ36" s="426"/>
      <c r="DA36" s="426"/>
      <c r="DB36" s="426"/>
      <c r="DC36" s="426"/>
      <c r="DD36" s="426"/>
      <c r="DE36" s="426"/>
      <c r="DF36" s="211"/>
      <c r="DG36" s="428" t="str">
        <f>IF('各会計、関係団体の財政状況及び健全化判断比率'!BR9="","",'各会計、関係団体の財政状況及び健全化判断比率'!BR9)</f>
        <v/>
      </c>
      <c r="DH36" s="428"/>
      <c r="DI36" s="218"/>
      <c r="DJ36" s="186"/>
      <c r="DK36" s="186"/>
      <c r="DL36" s="186"/>
      <c r="DM36" s="186"/>
      <c r="DN36" s="186"/>
      <c r="DO36" s="186"/>
    </row>
    <row r="37" spans="1:119" ht="32.25" customHeight="1" x14ac:dyDescent="0.15">
      <c r="A37" s="187"/>
      <c r="B37" s="213"/>
      <c r="C37" s="427" t="str">
        <f>IF(E37="","",C36+1)</f>
        <v/>
      </c>
      <c r="D37" s="427"/>
      <c r="E37" s="426" t="str">
        <f>IF('各会計、関係団体の財政状況及び健全化判断比率'!B10="","",'各会計、関係団体の財政状況及び健全化判断比率'!B10)</f>
        <v/>
      </c>
      <c r="F37" s="426"/>
      <c r="G37" s="426"/>
      <c r="H37" s="426"/>
      <c r="I37" s="426"/>
      <c r="J37" s="426"/>
      <c r="K37" s="426"/>
      <c r="L37" s="426"/>
      <c r="M37" s="426"/>
      <c r="N37" s="426"/>
      <c r="O37" s="426"/>
      <c r="P37" s="426"/>
      <c r="Q37" s="426"/>
      <c r="R37" s="426"/>
      <c r="S37" s="426"/>
      <c r="T37" s="214"/>
      <c r="U37" s="427">
        <f t="shared" si="4"/>
        <v>6</v>
      </c>
      <c r="V37" s="427"/>
      <c r="W37" s="426" t="str">
        <f>IF('各会計、関係団体の財政状況及び健全化判断比率'!B31="","",'各会計、関係団体の財政状況及び健全化判断比率'!B31)</f>
        <v>後期高齢者医療特別会計</v>
      </c>
      <c r="X37" s="426"/>
      <c r="Y37" s="426"/>
      <c r="Z37" s="426"/>
      <c r="AA37" s="426"/>
      <c r="AB37" s="426"/>
      <c r="AC37" s="426"/>
      <c r="AD37" s="426"/>
      <c r="AE37" s="426"/>
      <c r="AF37" s="426"/>
      <c r="AG37" s="426"/>
      <c r="AH37" s="426"/>
      <c r="AI37" s="426"/>
      <c r="AJ37" s="426"/>
      <c r="AK37" s="426"/>
      <c r="AL37" s="214"/>
      <c r="AM37" s="427" t="str">
        <f t="shared" si="0"/>
        <v/>
      </c>
      <c r="AN37" s="427"/>
      <c r="AO37" s="426"/>
      <c r="AP37" s="426"/>
      <c r="AQ37" s="426"/>
      <c r="AR37" s="426"/>
      <c r="AS37" s="426"/>
      <c r="AT37" s="426"/>
      <c r="AU37" s="426"/>
      <c r="AV37" s="426"/>
      <c r="AW37" s="426"/>
      <c r="AX37" s="426"/>
      <c r="AY37" s="426"/>
      <c r="AZ37" s="426"/>
      <c r="BA37" s="426"/>
      <c r="BB37" s="426"/>
      <c r="BC37" s="426"/>
      <c r="BD37" s="214"/>
      <c r="BE37" s="427" t="str">
        <f t="shared" si="1"/>
        <v/>
      </c>
      <c r="BF37" s="427"/>
      <c r="BG37" s="426"/>
      <c r="BH37" s="426"/>
      <c r="BI37" s="426"/>
      <c r="BJ37" s="426"/>
      <c r="BK37" s="426"/>
      <c r="BL37" s="426"/>
      <c r="BM37" s="426"/>
      <c r="BN37" s="426"/>
      <c r="BO37" s="426"/>
      <c r="BP37" s="426"/>
      <c r="BQ37" s="426"/>
      <c r="BR37" s="426"/>
      <c r="BS37" s="426"/>
      <c r="BT37" s="426"/>
      <c r="BU37" s="426"/>
      <c r="BV37" s="214"/>
      <c r="BW37" s="427">
        <f t="shared" si="2"/>
        <v>15</v>
      </c>
      <c r="BX37" s="427"/>
      <c r="BY37" s="426" t="str">
        <f>IF('各会計、関係団体の財政状況及び健全化判断比率'!B71="","",'各会計、関係団体の財政状況及び健全化判断比率'!B71)</f>
        <v>兵庫県町議会議員公務災害補償組合</v>
      </c>
      <c r="BZ37" s="426"/>
      <c r="CA37" s="426"/>
      <c r="CB37" s="426"/>
      <c r="CC37" s="426"/>
      <c r="CD37" s="426"/>
      <c r="CE37" s="426"/>
      <c r="CF37" s="426"/>
      <c r="CG37" s="426"/>
      <c r="CH37" s="426"/>
      <c r="CI37" s="426"/>
      <c r="CJ37" s="426"/>
      <c r="CK37" s="426"/>
      <c r="CL37" s="426"/>
      <c r="CM37" s="426"/>
      <c r="CN37" s="214"/>
      <c r="CO37" s="427" t="str">
        <f t="shared" si="3"/>
        <v/>
      </c>
      <c r="CP37" s="427"/>
      <c r="CQ37" s="426" t="str">
        <f>IF('各会計、関係団体の財政状況及び健全化判断比率'!BS10="","",'各会計、関係団体の財政状況及び健全化判断比率'!BS10)</f>
        <v/>
      </c>
      <c r="CR37" s="426"/>
      <c r="CS37" s="426"/>
      <c r="CT37" s="426"/>
      <c r="CU37" s="426"/>
      <c r="CV37" s="426"/>
      <c r="CW37" s="426"/>
      <c r="CX37" s="426"/>
      <c r="CY37" s="426"/>
      <c r="CZ37" s="426"/>
      <c r="DA37" s="426"/>
      <c r="DB37" s="426"/>
      <c r="DC37" s="426"/>
      <c r="DD37" s="426"/>
      <c r="DE37" s="426"/>
      <c r="DF37" s="211"/>
      <c r="DG37" s="428" t="str">
        <f>IF('各会計、関係団体の財政状況及び健全化判断比率'!BR10="","",'各会計、関係団体の財政状況及び健全化判断比率'!BR10)</f>
        <v/>
      </c>
      <c r="DH37" s="428"/>
      <c r="DI37" s="218"/>
      <c r="DJ37" s="186"/>
      <c r="DK37" s="186"/>
      <c r="DL37" s="186"/>
      <c r="DM37" s="186"/>
      <c r="DN37" s="186"/>
      <c r="DO37" s="186"/>
    </row>
    <row r="38" spans="1:119" ht="32.25" customHeight="1" x14ac:dyDescent="0.15">
      <c r="A38" s="187"/>
      <c r="B38" s="213"/>
      <c r="C38" s="427" t="str">
        <f t="shared" ref="C38:C43" si="5">IF(E38="","",C37+1)</f>
        <v/>
      </c>
      <c r="D38" s="427"/>
      <c r="E38" s="426" t="str">
        <f>IF('各会計、関係団体の財政状況及び健全化判断比率'!B11="","",'各会計、関係団体の財政状況及び健全化判断比率'!B11)</f>
        <v/>
      </c>
      <c r="F38" s="426"/>
      <c r="G38" s="426"/>
      <c r="H38" s="426"/>
      <c r="I38" s="426"/>
      <c r="J38" s="426"/>
      <c r="K38" s="426"/>
      <c r="L38" s="426"/>
      <c r="M38" s="426"/>
      <c r="N38" s="426"/>
      <c r="O38" s="426"/>
      <c r="P38" s="426"/>
      <c r="Q38" s="426"/>
      <c r="R38" s="426"/>
      <c r="S38" s="426"/>
      <c r="T38" s="214"/>
      <c r="U38" s="427">
        <f t="shared" si="4"/>
        <v>7</v>
      </c>
      <c r="V38" s="427"/>
      <c r="W38" s="426" t="str">
        <f>IF('各会計、関係団体の財政状況及び健全化判断比率'!B32="","",'各会計、関係団体の財政状況及び健全化判断比率'!B32)</f>
        <v>訪問看護ステーション特別会計</v>
      </c>
      <c r="X38" s="426"/>
      <c r="Y38" s="426"/>
      <c r="Z38" s="426"/>
      <c r="AA38" s="426"/>
      <c r="AB38" s="426"/>
      <c r="AC38" s="426"/>
      <c r="AD38" s="426"/>
      <c r="AE38" s="426"/>
      <c r="AF38" s="426"/>
      <c r="AG38" s="426"/>
      <c r="AH38" s="426"/>
      <c r="AI38" s="426"/>
      <c r="AJ38" s="426"/>
      <c r="AK38" s="426"/>
      <c r="AL38" s="214"/>
      <c r="AM38" s="427" t="str">
        <f t="shared" si="0"/>
        <v/>
      </c>
      <c r="AN38" s="427"/>
      <c r="AO38" s="426"/>
      <c r="AP38" s="426"/>
      <c r="AQ38" s="426"/>
      <c r="AR38" s="426"/>
      <c r="AS38" s="426"/>
      <c r="AT38" s="426"/>
      <c r="AU38" s="426"/>
      <c r="AV38" s="426"/>
      <c r="AW38" s="426"/>
      <c r="AX38" s="426"/>
      <c r="AY38" s="426"/>
      <c r="AZ38" s="426"/>
      <c r="BA38" s="426"/>
      <c r="BB38" s="426"/>
      <c r="BC38" s="426"/>
      <c r="BD38" s="214"/>
      <c r="BE38" s="427" t="str">
        <f t="shared" si="1"/>
        <v/>
      </c>
      <c r="BF38" s="427"/>
      <c r="BG38" s="426"/>
      <c r="BH38" s="426"/>
      <c r="BI38" s="426"/>
      <c r="BJ38" s="426"/>
      <c r="BK38" s="426"/>
      <c r="BL38" s="426"/>
      <c r="BM38" s="426"/>
      <c r="BN38" s="426"/>
      <c r="BO38" s="426"/>
      <c r="BP38" s="426"/>
      <c r="BQ38" s="426"/>
      <c r="BR38" s="426"/>
      <c r="BS38" s="426"/>
      <c r="BT38" s="426"/>
      <c r="BU38" s="426"/>
      <c r="BV38" s="214"/>
      <c r="BW38" s="427">
        <f t="shared" si="2"/>
        <v>16</v>
      </c>
      <c r="BX38" s="427"/>
      <c r="BY38" s="426" t="str">
        <f>IF('各会計、関係団体の財政状況及び健全化判断比率'!B72="","",'各会計、関係団体の財政状況及び健全化判断比率'!B72)</f>
        <v>丹波少年自然の家事務組合</v>
      </c>
      <c r="BZ38" s="426"/>
      <c r="CA38" s="426"/>
      <c r="CB38" s="426"/>
      <c r="CC38" s="426"/>
      <c r="CD38" s="426"/>
      <c r="CE38" s="426"/>
      <c r="CF38" s="426"/>
      <c r="CG38" s="426"/>
      <c r="CH38" s="426"/>
      <c r="CI38" s="426"/>
      <c r="CJ38" s="426"/>
      <c r="CK38" s="426"/>
      <c r="CL38" s="426"/>
      <c r="CM38" s="426"/>
      <c r="CN38" s="214"/>
      <c r="CO38" s="427" t="str">
        <f t="shared" si="3"/>
        <v/>
      </c>
      <c r="CP38" s="427"/>
      <c r="CQ38" s="426" t="str">
        <f>IF('各会計、関係団体の財政状況及び健全化判断比率'!BS11="","",'各会計、関係団体の財政状況及び健全化判断比率'!BS11)</f>
        <v/>
      </c>
      <c r="CR38" s="426"/>
      <c r="CS38" s="426"/>
      <c r="CT38" s="426"/>
      <c r="CU38" s="426"/>
      <c r="CV38" s="426"/>
      <c r="CW38" s="426"/>
      <c r="CX38" s="426"/>
      <c r="CY38" s="426"/>
      <c r="CZ38" s="426"/>
      <c r="DA38" s="426"/>
      <c r="DB38" s="426"/>
      <c r="DC38" s="426"/>
      <c r="DD38" s="426"/>
      <c r="DE38" s="426"/>
      <c r="DF38" s="211"/>
      <c r="DG38" s="428" t="str">
        <f>IF('各会計、関係団体の財政状況及び健全化判断比率'!BR11="","",'各会計、関係団体の財政状況及び健全化判断比率'!BR11)</f>
        <v/>
      </c>
      <c r="DH38" s="428"/>
      <c r="DI38" s="218"/>
      <c r="DJ38" s="186"/>
      <c r="DK38" s="186"/>
      <c r="DL38" s="186"/>
      <c r="DM38" s="186"/>
      <c r="DN38" s="186"/>
      <c r="DO38" s="186"/>
    </row>
    <row r="39" spans="1:119" ht="32.25" customHeight="1" x14ac:dyDescent="0.15">
      <c r="A39" s="187"/>
      <c r="B39" s="213"/>
      <c r="C39" s="427" t="str">
        <f t="shared" si="5"/>
        <v/>
      </c>
      <c r="D39" s="427"/>
      <c r="E39" s="426" t="str">
        <f>IF('各会計、関係団体の財政状況及び健全化判断比率'!B12="","",'各会計、関係団体の財政状況及び健全化判断比率'!B12)</f>
        <v/>
      </c>
      <c r="F39" s="426"/>
      <c r="G39" s="426"/>
      <c r="H39" s="426"/>
      <c r="I39" s="426"/>
      <c r="J39" s="426"/>
      <c r="K39" s="426"/>
      <c r="L39" s="426"/>
      <c r="M39" s="426"/>
      <c r="N39" s="426"/>
      <c r="O39" s="426"/>
      <c r="P39" s="426"/>
      <c r="Q39" s="426"/>
      <c r="R39" s="426"/>
      <c r="S39" s="426"/>
      <c r="T39" s="214"/>
      <c r="U39" s="427">
        <f t="shared" si="4"/>
        <v>8</v>
      </c>
      <c r="V39" s="427"/>
      <c r="W39" s="426" t="str">
        <f>IF('各会計、関係団体の財政状況及び健全化判断比率'!B33="","",'各会計、関係団体の財政状況及び健全化判断比率'!B33)</f>
        <v>駐車場特別会計</v>
      </c>
      <c r="X39" s="426"/>
      <c r="Y39" s="426"/>
      <c r="Z39" s="426"/>
      <c r="AA39" s="426"/>
      <c r="AB39" s="426"/>
      <c r="AC39" s="426"/>
      <c r="AD39" s="426"/>
      <c r="AE39" s="426"/>
      <c r="AF39" s="426"/>
      <c r="AG39" s="426"/>
      <c r="AH39" s="426"/>
      <c r="AI39" s="426"/>
      <c r="AJ39" s="426"/>
      <c r="AK39" s="426"/>
      <c r="AL39" s="214"/>
      <c r="AM39" s="427" t="str">
        <f t="shared" si="0"/>
        <v/>
      </c>
      <c r="AN39" s="427"/>
      <c r="AO39" s="426"/>
      <c r="AP39" s="426"/>
      <c r="AQ39" s="426"/>
      <c r="AR39" s="426"/>
      <c r="AS39" s="426"/>
      <c r="AT39" s="426"/>
      <c r="AU39" s="426"/>
      <c r="AV39" s="426"/>
      <c r="AW39" s="426"/>
      <c r="AX39" s="426"/>
      <c r="AY39" s="426"/>
      <c r="AZ39" s="426"/>
      <c r="BA39" s="426"/>
      <c r="BB39" s="426"/>
      <c r="BC39" s="426"/>
      <c r="BD39" s="214"/>
      <c r="BE39" s="427" t="str">
        <f t="shared" si="1"/>
        <v/>
      </c>
      <c r="BF39" s="427"/>
      <c r="BG39" s="426"/>
      <c r="BH39" s="426"/>
      <c r="BI39" s="426"/>
      <c r="BJ39" s="426"/>
      <c r="BK39" s="426"/>
      <c r="BL39" s="426"/>
      <c r="BM39" s="426"/>
      <c r="BN39" s="426"/>
      <c r="BO39" s="426"/>
      <c r="BP39" s="426"/>
      <c r="BQ39" s="426"/>
      <c r="BR39" s="426"/>
      <c r="BS39" s="426"/>
      <c r="BT39" s="426"/>
      <c r="BU39" s="426"/>
      <c r="BV39" s="214"/>
      <c r="BW39" s="427">
        <f t="shared" si="2"/>
        <v>17</v>
      </c>
      <c r="BX39" s="427"/>
      <c r="BY39" s="426" t="str">
        <f>IF('各会計、関係団体の財政状況及び健全化判断比率'!B73="","",'各会計、関係団体の財政状況及び健全化判断比率'!B73)</f>
        <v>兵庫県後期高齢者医療広域連合（一般会計）</v>
      </c>
      <c r="BZ39" s="426"/>
      <c r="CA39" s="426"/>
      <c r="CB39" s="426"/>
      <c r="CC39" s="426"/>
      <c r="CD39" s="426"/>
      <c r="CE39" s="426"/>
      <c r="CF39" s="426"/>
      <c r="CG39" s="426"/>
      <c r="CH39" s="426"/>
      <c r="CI39" s="426"/>
      <c r="CJ39" s="426"/>
      <c r="CK39" s="426"/>
      <c r="CL39" s="426"/>
      <c r="CM39" s="426"/>
      <c r="CN39" s="214"/>
      <c r="CO39" s="427" t="str">
        <f t="shared" si="3"/>
        <v/>
      </c>
      <c r="CP39" s="427"/>
      <c r="CQ39" s="426" t="str">
        <f>IF('各会計、関係団体の財政状況及び健全化判断比率'!BS12="","",'各会計、関係団体の財政状況及び健全化判断比率'!BS12)</f>
        <v/>
      </c>
      <c r="CR39" s="426"/>
      <c r="CS39" s="426"/>
      <c r="CT39" s="426"/>
      <c r="CU39" s="426"/>
      <c r="CV39" s="426"/>
      <c r="CW39" s="426"/>
      <c r="CX39" s="426"/>
      <c r="CY39" s="426"/>
      <c r="CZ39" s="426"/>
      <c r="DA39" s="426"/>
      <c r="DB39" s="426"/>
      <c r="DC39" s="426"/>
      <c r="DD39" s="426"/>
      <c r="DE39" s="426"/>
      <c r="DF39" s="211"/>
      <c r="DG39" s="428" t="str">
        <f>IF('各会計、関係団体の財政状況及び健全化判断比率'!BR12="","",'各会計、関係団体の財政状況及び健全化判断比率'!BR12)</f>
        <v/>
      </c>
      <c r="DH39" s="428"/>
      <c r="DI39" s="218"/>
      <c r="DJ39" s="186"/>
      <c r="DK39" s="186"/>
      <c r="DL39" s="186"/>
      <c r="DM39" s="186"/>
      <c r="DN39" s="186"/>
      <c r="DO39" s="186"/>
    </row>
    <row r="40" spans="1:119" ht="32.25" customHeight="1" x14ac:dyDescent="0.15">
      <c r="A40" s="187"/>
      <c r="B40" s="213"/>
      <c r="C40" s="427" t="str">
        <f t="shared" si="5"/>
        <v/>
      </c>
      <c r="D40" s="427"/>
      <c r="E40" s="426" t="str">
        <f>IF('各会計、関係団体の財政状況及び健全化判断比率'!B13="","",'各会計、関係団体の財政状況及び健全化判断比率'!B13)</f>
        <v/>
      </c>
      <c r="F40" s="426"/>
      <c r="G40" s="426"/>
      <c r="H40" s="426"/>
      <c r="I40" s="426"/>
      <c r="J40" s="426"/>
      <c r="K40" s="426"/>
      <c r="L40" s="426"/>
      <c r="M40" s="426"/>
      <c r="N40" s="426"/>
      <c r="O40" s="426"/>
      <c r="P40" s="426"/>
      <c r="Q40" s="426"/>
      <c r="R40" s="426"/>
      <c r="S40" s="426"/>
      <c r="T40" s="214"/>
      <c r="U40" s="427" t="str">
        <f t="shared" si="4"/>
        <v/>
      </c>
      <c r="V40" s="427"/>
      <c r="W40" s="426"/>
      <c r="X40" s="426"/>
      <c r="Y40" s="426"/>
      <c r="Z40" s="426"/>
      <c r="AA40" s="426"/>
      <c r="AB40" s="426"/>
      <c r="AC40" s="426"/>
      <c r="AD40" s="426"/>
      <c r="AE40" s="426"/>
      <c r="AF40" s="426"/>
      <c r="AG40" s="426"/>
      <c r="AH40" s="426"/>
      <c r="AI40" s="426"/>
      <c r="AJ40" s="426"/>
      <c r="AK40" s="426"/>
      <c r="AL40" s="214"/>
      <c r="AM40" s="427" t="str">
        <f t="shared" si="0"/>
        <v/>
      </c>
      <c r="AN40" s="427"/>
      <c r="AO40" s="426"/>
      <c r="AP40" s="426"/>
      <c r="AQ40" s="426"/>
      <c r="AR40" s="426"/>
      <c r="AS40" s="426"/>
      <c r="AT40" s="426"/>
      <c r="AU40" s="426"/>
      <c r="AV40" s="426"/>
      <c r="AW40" s="426"/>
      <c r="AX40" s="426"/>
      <c r="AY40" s="426"/>
      <c r="AZ40" s="426"/>
      <c r="BA40" s="426"/>
      <c r="BB40" s="426"/>
      <c r="BC40" s="426"/>
      <c r="BD40" s="214"/>
      <c r="BE40" s="427" t="str">
        <f t="shared" si="1"/>
        <v/>
      </c>
      <c r="BF40" s="427"/>
      <c r="BG40" s="426"/>
      <c r="BH40" s="426"/>
      <c r="BI40" s="426"/>
      <c r="BJ40" s="426"/>
      <c r="BK40" s="426"/>
      <c r="BL40" s="426"/>
      <c r="BM40" s="426"/>
      <c r="BN40" s="426"/>
      <c r="BO40" s="426"/>
      <c r="BP40" s="426"/>
      <c r="BQ40" s="426"/>
      <c r="BR40" s="426"/>
      <c r="BS40" s="426"/>
      <c r="BT40" s="426"/>
      <c r="BU40" s="426"/>
      <c r="BV40" s="214"/>
      <c r="BW40" s="427">
        <f t="shared" si="2"/>
        <v>18</v>
      </c>
      <c r="BX40" s="427"/>
      <c r="BY40" s="426" t="str">
        <f>IF('各会計、関係団体の財政状況及び健全化判断比率'!B74="","",'各会計、関係団体の財政状況及び健全化判断比率'!B74)</f>
        <v>兵庫県後期高齢者医療広域連合（特別会計）</v>
      </c>
      <c r="BZ40" s="426"/>
      <c r="CA40" s="426"/>
      <c r="CB40" s="426"/>
      <c r="CC40" s="426"/>
      <c r="CD40" s="426"/>
      <c r="CE40" s="426"/>
      <c r="CF40" s="426"/>
      <c r="CG40" s="426"/>
      <c r="CH40" s="426"/>
      <c r="CI40" s="426"/>
      <c r="CJ40" s="426"/>
      <c r="CK40" s="426"/>
      <c r="CL40" s="426"/>
      <c r="CM40" s="426"/>
      <c r="CN40" s="214"/>
      <c r="CO40" s="427" t="str">
        <f t="shared" si="3"/>
        <v/>
      </c>
      <c r="CP40" s="427"/>
      <c r="CQ40" s="426" t="str">
        <f>IF('各会計、関係団体の財政状況及び健全化判断比率'!BS13="","",'各会計、関係団体の財政状況及び健全化判断比率'!BS13)</f>
        <v/>
      </c>
      <c r="CR40" s="426"/>
      <c r="CS40" s="426"/>
      <c r="CT40" s="426"/>
      <c r="CU40" s="426"/>
      <c r="CV40" s="426"/>
      <c r="CW40" s="426"/>
      <c r="CX40" s="426"/>
      <c r="CY40" s="426"/>
      <c r="CZ40" s="426"/>
      <c r="DA40" s="426"/>
      <c r="DB40" s="426"/>
      <c r="DC40" s="426"/>
      <c r="DD40" s="426"/>
      <c r="DE40" s="426"/>
      <c r="DF40" s="211"/>
      <c r="DG40" s="428" t="str">
        <f>IF('各会計、関係団体の財政状況及び健全化判断比率'!BR13="","",'各会計、関係団体の財政状況及び健全化判断比率'!BR13)</f>
        <v/>
      </c>
      <c r="DH40" s="428"/>
      <c r="DI40" s="218"/>
      <c r="DJ40" s="186"/>
      <c r="DK40" s="186"/>
      <c r="DL40" s="186"/>
      <c r="DM40" s="186"/>
      <c r="DN40" s="186"/>
      <c r="DO40" s="186"/>
    </row>
    <row r="41" spans="1:119" ht="32.25" customHeight="1" x14ac:dyDescent="0.15">
      <c r="A41" s="187"/>
      <c r="B41" s="213"/>
      <c r="C41" s="427" t="str">
        <f t="shared" si="5"/>
        <v/>
      </c>
      <c r="D41" s="427"/>
      <c r="E41" s="426" t="str">
        <f>IF('各会計、関係団体の財政状況及び健全化判断比率'!B14="","",'各会計、関係団体の財政状況及び健全化判断比率'!B14)</f>
        <v/>
      </c>
      <c r="F41" s="426"/>
      <c r="G41" s="426"/>
      <c r="H41" s="426"/>
      <c r="I41" s="426"/>
      <c r="J41" s="426"/>
      <c r="K41" s="426"/>
      <c r="L41" s="426"/>
      <c r="M41" s="426"/>
      <c r="N41" s="426"/>
      <c r="O41" s="426"/>
      <c r="P41" s="426"/>
      <c r="Q41" s="426"/>
      <c r="R41" s="426"/>
      <c r="S41" s="426"/>
      <c r="T41" s="214"/>
      <c r="U41" s="427" t="str">
        <f t="shared" si="4"/>
        <v/>
      </c>
      <c r="V41" s="427"/>
      <c r="W41" s="426"/>
      <c r="X41" s="426"/>
      <c r="Y41" s="426"/>
      <c r="Z41" s="426"/>
      <c r="AA41" s="426"/>
      <c r="AB41" s="426"/>
      <c r="AC41" s="426"/>
      <c r="AD41" s="426"/>
      <c r="AE41" s="426"/>
      <c r="AF41" s="426"/>
      <c r="AG41" s="426"/>
      <c r="AH41" s="426"/>
      <c r="AI41" s="426"/>
      <c r="AJ41" s="426"/>
      <c r="AK41" s="426"/>
      <c r="AL41" s="214"/>
      <c r="AM41" s="427" t="str">
        <f t="shared" si="0"/>
        <v/>
      </c>
      <c r="AN41" s="427"/>
      <c r="AO41" s="426"/>
      <c r="AP41" s="426"/>
      <c r="AQ41" s="426"/>
      <c r="AR41" s="426"/>
      <c r="AS41" s="426"/>
      <c r="AT41" s="426"/>
      <c r="AU41" s="426"/>
      <c r="AV41" s="426"/>
      <c r="AW41" s="426"/>
      <c r="AX41" s="426"/>
      <c r="AY41" s="426"/>
      <c r="AZ41" s="426"/>
      <c r="BA41" s="426"/>
      <c r="BB41" s="426"/>
      <c r="BC41" s="426"/>
      <c r="BD41" s="214"/>
      <c r="BE41" s="427" t="str">
        <f t="shared" si="1"/>
        <v/>
      </c>
      <c r="BF41" s="427"/>
      <c r="BG41" s="426"/>
      <c r="BH41" s="426"/>
      <c r="BI41" s="426"/>
      <c r="BJ41" s="426"/>
      <c r="BK41" s="426"/>
      <c r="BL41" s="426"/>
      <c r="BM41" s="426"/>
      <c r="BN41" s="426"/>
      <c r="BO41" s="426"/>
      <c r="BP41" s="426"/>
      <c r="BQ41" s="426"/>
      <c r="BR41" s="426"/>
      <c r="BS41" s="426"/>
      <c r="BT41" s="426"/>
      <c r="BU41" s="426"/>
      <c r="BV41" s="214"/>
      <c r="BW41" s="427" t="str">
        <f t="shared" si="2"/>
        <v/>
      </c>
      <c r="BX41" s="427"/>
      <c r="BY41" s="426" t="str">
        <f>IF('各会計、関係団体の財政状況及び健全化判断比率'!B75="","",'各会計、関係団体の財政状況及び健全化判断比率'!B75)</f>
        <v/>
      </c>
      <c r="BZ41" s="426"/>
      <c r="CA41" s="426"/>
      <c r="CB41" s="426"/>
      <c r="CC41" s="426"/>
      <c r="CD41" s="426"/>
      <c r="CE41" s="426"/>
      <c r="CF41" s="426"/>
      <c r="CG41" s="426"/>
      <c r="CH41" s="426"/>
      <c r="CI41" s="426"/>
      <c r="CJ41" s="426"/>
      <c r="CK41" s="426"/>
      <c r="CL41" s="426"/>
      <c r="CM41" s="426"/>
      <c r="CN41" s="214"/>
      <c r="CO41" s="427" t="str">
        <f t="shared" si="3"/>
        <v/>
      </c>
      <c r="CP41" s="427"/>
      <c r="CQ41" s="426" t="str">
        <f>IF('各会計、関係団体の財政状況及び健全化判断比率'!BS14="","",'各会計、関係団体の財政状況及び健全化判断比率'!BS14)</f>
        <v/>
      </c>
      <c r="CR41" s="426"/>
      <c r="CS41" s="426"/>
      <c r="CT41" s="426"/>
      <c r="CU41" s="426"/>
      <c r="CV41" s="426"/>
      <c r="CW41" s="426"/>
      <c r="CX41" s="426"/>
      <c r="CY41" s="426"/>
      <c r="CZ41" s="426"/>
      <c r="DA41" s="426"/>
      <c r="DB41" s="426"/>
      <c r="DC41" s="426"/>
      <c r="DD41" s="426"/>
      <c r="DE41" s="426"/>
      <c r="DF41" s="211"/>
      <c r="DG41" s="428" t="str">
        <f>IF('各会計、関係団体の財政状況及び健全化判断比率'!BR14="","",'各会計、関係団体の財政状況及び健全化判断比率'!BR14)</f>
        <v/>
      </c>
      <c r="DH41" s="428"/>
      <c r="DI41" s="218"/>
      <c r="DJ41" s="186"/>
      <c r="DK41" s="186"/>
      <c r="DL41" s="186"/>
      <c r="DM41" s="186"/>
      <c r="DN41" s="186"/>
      <c r="DO41" s="186"/>
    </row>
    <row r="42" spans="1:119" ht="32.25" customHeight="1" x14ac:dyDescent="0.15">
      <c r="A42" s="186"/>
      <c r="B42" s="213"/>
      <c r="C42" s="427" t="str">
        <f t="shared" si="5"/>
        <v/>
      </c>
      <c r="D42" s="427"/>
      <c r="E42" s="426" t="str">
        <f>IF('各会計、関係団体の財政状況及び健全化判断比率'!B15="","",'各会計、関係団体の財政状況及び健全化判断比率'!B15)</f>
        <v/>
      </c>
      <c r="F42" s="426"/>
      <c r="G42" s="426"/>
      <c r="H42" s="426"/>
      <c r="I42" s="426"/>
      <c r="J42" s="426"/>
      <c r="K42" s="426"/>
      <c r="L42" s="426"/>
      <c r="M42" s="426"/>
      <c r="N42" s="426"/>
      <c r="O42" s="426"/>
      <c r="P42" s="426"/>
      <c r="Q42" s="426"/>
      <c r="R42" s="426"/>
      <c r="S42" s="426"/>
      <c r="T42" s="214"/>
      <c r="U42" s="427" t="str">
        <f t="shared" si="4"/>
        <v/>
      </c>
      <c r="V42" s="427"/>
      <c r="W42" s="426"/>
      <c r="X42" s="426"/>
      <c r="Y42" s="426"/>
      <c r="Z42" s="426"/>
      <c r="AA42" s="426"/>
      <c r="AB42" s="426"/>
      <c r="AC42" s="426"/>
      <c r="AD42" s="426"/>
      <c r="AE42" s="426"/>
      <c r="AF42" s="426"/>
      <c r="AG42" s="426"/>
      <c r="AH42" s="426"/>
      <c r="AI42" s="426"/>
      <c r="AJ42" s="426"/>
      <c r="AK42" s="426"/>
      <c r="AL42" s="214"/>
      <c r="AM42" s="427" t="str">
        <f t="shared" si="0"/>
        <v/>
      </c>
      <c r="AN42" s="427"/>
      <c r="AO42" s="426"/>
      <c r="AP42" s="426"/>
      <c r="AQ42" s="426"/>
      <c r="AR42" s="426"/>
      <c r="AS42" s="426"/>
      <c r="AT42" s="426"/>
      <c r="AU42" s="426"/>
      <c r="AV42" s="426"/>
      <c r="AW42" s="426"/>
      <c r="AX42" s="426"/>
      <c r="AY42" s="426"/>
      <c r="AZ42" s="426"/>
      <c r="BA42" s="426"/>
      <c r="BB42" s="426"/>
      <c r="BC42" s="426"/>
      <c r="BD42" s="214"/>
      <c r="BE42" s="427" t="str">
        <f t="shared" si="1"/>
        <v/>
      </c>
      <c r="BF42" s="427"/>
      <c r="BG42" s="426"/>
      <c r="BH42" s="426"/>
      <c r="BI42" s="426"/>
      <c r="BJ42" s="426"/>
      <c r="BK42" s="426"/>
      <c r="BL42" s="426"/>
      <c r="BM42" s="426"/>
      <c r="BN42" s="426"/>
      <c r="BO42" s="426"/>
      <c r="BP42" s="426"/>
      <c r="BQ42" s="426"/>
      <c r="BR42" s="426"/>
      <c r="BS42" s="426"/>
      <c r="BT42" s="426"/>
      <c r="BU42" s="426"/>
      <c r="BV42" s="214"/>
      <c r="BW42" s="427" t="str">
        <f t="shared" si="2"/>
        <v/>
      </c>
      <c r="BX42" s="427"/>
      <c r="BY42" s="426" t="str">
        <f>IF('各会計、関係団体の財政状況及び健全化判断比率'!B76="","",'各会計、関係団体の財政状況及び健全化判断比率'!B76)</f>
        <v/>
      </c>
      <c r="BZ42" s="426"/>
      <c r="CA42" s="426"/>
      <c r="CB42" s="426"/>
      <c r="CC42" s="426"/>
      <c r="CD42" s="426"/>
      <c r="CE42" s="426"/>
      <c r="CF42" s="426"/>
      <c r="CG42" s="426"/>
      <c r="CH42" s="426"/>
      <c r="CI42" s="426"/>
      <c r="CJ42" s="426"/>
      <c r="CK42" s="426"/>
      <c r="CL42" s="426"/>
      <c r="CM42" s="426"/>
      <c r="CN42" s="214"/>
      <c r="CO42" s="427" t="str">
        <f t="shared" si="3"/>
        <v/>
      </c>
      <c r="CP42" s="427"/>
      <c r="CQ42" s="426" t="str">
        <f>IF('各会計、関係団体の財政状況及び健全化判断比率'!BS15="","",'各会計、関係団体の財政状況及び健全化判断比率'!BS15)</f>
        <v/>
      </c>
      <c r="CR42" s="426"/>
      <c r="CS42" s="426"/>
      <c r="CT42" s="426"/>
      <c r="CU42" s="426"/>
      <c r="CV42" s="426"/>
      <c r="CW42" s="426"/>
      <c r="CX42" s="426"/>
      <c r="CY42" s="426"/>
      <c r="CZ42" s="426"/>
      <c r="DA42" s="426"/>
      <c r="DB42" s="426"/>
      <c r="DC42" s="426"/>
      <c r="DD42" s="426"/>
      <c r="DE42" s="426"/>
      <c r="DF42" s="211"/>
      <c r="DG42" s="428" t="str">
        <f>IF('各会計、関係団体の財政状況及び健全化判断比率'!BR15="","",'各会計、関係団体の財政状況及び健全化判断比率'!BR15)</f>
        <v/>
      </c>
      <c r="DH42" s="428"/>
      <c r="DI42" s="218"/>
      <c r="DJ42" s="186"/>
      <c r="DK42" s="186"/>
      <c r="DL42" s="186"/>
      <c r="DM42" s="186"/>
      <c r="DN42" s="186"/>
      <c r="DO42" s="186"/>
    </row>
    <row r="43" spans="1:119" ht="32.25" customHeight="1" x14ac:dyDescent="0.15">
      <c r="A43" s="186"/>
      <c r="B43" s="213"/>
      <c r="C43" s="427" t="str">
        <f t="shared" si="5"/>
        <v/>
      </c>
      <c r="D43" s="427"/>
      <c r="E43" s="426" t="str">
        <f>IF('各会計、関係団体の財政状況及び健全化判断比率'!B16="","",'各会計、関係団体の財政状況及び健全化判断比率'!B16)</f>
        <v/>
      </c>
      <c r="F43" s="426"/>
      <c r="G43" s="426"/>
      <c r="H43" s="426"/>
      <c r="I43" s="426"/>
      <c r="J43" s="426"/>
      <c r="K43" s="426"/>
      <c r="L43" s="426"/>
      <c r="M43" s="426"/>
      <c r="N43" s="426"/>
      <c r="O43" s="426"/>
      <c r="P43" s="426"/>
      <c r="Q43" s="426"/>
      <c r="R43" s="426"/>
      <c r="S43" s="426"/>
      <c r="T43" s="214"/>
      <c r="U43" s="427" t="str">
        <f t="shared" si="4"/>
        <v/>
      </c>
      <c r="V43" s="427"/>
      <c r="W43" s="426"/>
      <c r="X43" s="426"/>
      <c r="Y43" s="426"/>
      <c r="Z43" s="426"/>
      <c r="AA43" s="426"/>
      <c r="AB43" s="426"/>
      <c r="AC43" s="426"/>
      <c r="AD43" s="426"/>
      <c r="AE43" s="426"/>
      <c r="AF43" s="426"/>
      <c r="AG43" s="426"/>
      <c r="AH43" s="426"/>
      <c r="AI43" s="426"/>
      <c r="AJ43" s="426"/>
      <c r="AK43" s="426"/>
      <c r="AL43" s="214"/>
      <c r="AM43" s="427" t="str">
        <f t="shared" si="0"/>
        <v/>
      </c>
      <c r="AN43" s="427"/>
      <c r="AO43" s="426"/>
      <c r="AP43" s="426"/>
      <c r="AQ43" s="426"/>
      <c r="AR43" s="426"/>
      <c r="AS43" s="426"/>
      <c r="AT43" s="426"/>
      <c r="AU43" s="426"/>
      <c r="AV43" s="426"/>
      <c r="AW43" s="426"/>
      <c r="AX43" s="426"/>
      <c r="AY43" s="426"/>
      <c r="AZ43" s="426"/>
      <c r="BA43" s="426"/>
      <c r="BB43" s="426"/>
      <c r="BC43" s="426"/>
      <c r="BD43" s="214"/>
      <c r="BE43" s="427" t="str">
        <f t="shared" si="1"/>
        <v/>
      </c>
      <c r="BF43" s="427"/>
      <c r="BG43" s="426"/>
      <c r="BH43" s="426"/>
      <c r="BI43" s="426"/>
      <c r="BJ43" s="426"/>
      <c r="BK43" s="426"/>
      <c r="BL43" s="426"/>
      <c r="BM43" s="426"/>
      <c r="BN43" s="426"/>
      <c r="BO43" s="426"/>
      <c r="BP43" s="426"/>
      <c r="BQ43" s="426"/>
      <c r="BR43" s="426"/>
      <c r="BS43" s="426"/>
      <c r="BT43" s="426"/>
      <c r="BU43" s="426"/>
      <c r="BV43" s="214"/>
      <c r="BW43" s="427" t="str">
        <f t="shared" si="2"/>
        <v/>
      </c>
      <c r="BX43" s="427"/>
      <c r="BY43" s="426" t="str">
        <f>IF('各会計、関係団体の財政状況及び健全化判断比率'!B77="","",'各会計、関係団体の財政状況及び健全化判断比率'!B77)</f>
        <v/>
      </c>
      <c r="BZ43" s="426"/>
      <c r="CA43" s="426"/>
      <c r="CB43" s="426"/>
      <c r="CC43" s="426"/>
      <c r="CD43" s="426"/>
      <c r="CE43" s="426"/>
      <c r="CF43" s="426"/>
      <c r="CG43" s="426"/>
      <c r="CH43" s="426"/>
      <c r="CI43" s="426"/>
      <c r="CJ43" s="426"/>
      <c r="CK43" s="426"/>
      <c r="CL43" s="426"/>
      <c r="CM43" s="426"/>
      <c r="CN43" s="214"/>
      <c r="CO43" s="427" t="str">
        <f t="shared" si="3"/>
        <v/>
      </c>
      <c r="CP43" s="427"/>
      <c r="CQ43" s="426" t="str">
        <f>IF('各会計、関係団体の財政状況及び健全化判断比率'!BS16="","",'各会計、関係団体の財政状況及び健全化判断比率'!BS16)</f>
        <v/>
      </c>
      <c r="CR43" s="426"/>
      <c r="CS43" s="426"/>
      <c r="CT43" s="426"/>
      <c r="CU43" s="426"/>
      <c r="CV43" s="426"/>
      <c r="CW43" s="426"/>
      <c r="CX43" s="426"/>
      <c r="CY43" s="426"/>
      <c r="CZ43" s="426"/>
      <c r="DA43" s="426"/>
      <c r="DB43" s="426"/>
      <c r="DC43" s="426"/>
      <c r="DD43" s="426"/>
      <c r="DE43" s="426"/>
      <c r="DF43" s="211"/>
      <c r="DG43" s="428" t="str">
        <f>IF('各会計、関係団体の財政状況及び健全化判断比率'!BR16="","",'各会計、関係団体の財政状況及び健全化判断比率'!BR16)</f>
        <v/>
      </c>
      <c r="DH43" s="428"/>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202</v>
      </c>
      <c r="C46" s="186"/>
      <c r="D46" s="186"/>
      <c r="E46" s="186" t="s">
        <v>203</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204</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205</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206</v>
      </c>
    </row>
    <row r="50" spans="5:5" x14ac:dyDescent="0.15">
      <c r="E50" s="188" t="s">
        <v>207</v>
      </c>
    </row>
    <row r="51" spans="5:5" x14ac:dyDescent="0.15">
      <c r="E51" s="188" t="s">
        <v>208</v>
      </c>
    </row>
    <row r="52" spans="5:5" x14ac:dyDescent="0.15">
      <c r="E52" s="188" t="s">
        <v>209</v>
      </c>
    </row>
    <row r="53" spans="5:5" x14ac:dyDescent="0.15"/>
    <row r="54" spans="5:5" x14ac:dyDescent="0.15"/>
    <row r="55" spans="5:5" x14ac:dyDescent="0.15"/>
    <row r="56" spans="5:5" x14ac:dyDescent="0.15"/>
  </sheetData>
  <sheetProtection algorithmName="SHA-512" hashValue="bjAJ6jNNKp2sWXrdyXy/chBe7UeBmCzoJIwmIB5CUvOwjEaix5Rxq1aV1BEZu9DX3qGsZvZATg/Aj/A4VB6+Tw==" saltValue="CBrFswfgeNDkrW2H1uJGqg=="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view="pageBreakPreview" zoomScale="60" zoomScaleNormal="8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556</v>
      </c>
      <c r="G33" s="29" t="s">
        <v>557</v>
      </c>
      <c r="H33" s="29" t="s">
        <v>558</v>
      </c>
      <c r="I33" s="29" t="s">
        <v>559</v>
      </c>
      <c r="J33" s="30" t="s">
        <v>560</v>
      </c>
      <c r="K33" s="22"/>
      <c r="L33" s="22"/>
      <c r="M33" s="22"/>
      <c r="N33" s="22"/>
      <c r="O33" s="22"/>
      <c r="P33" s="22"/>
    </row>
    <row r="34" spans="1:16" ht="39" customHeight="1" x14ac:dyDescent="0.15">
      <c r="A34" s="22"/>
      <c r="B34" s="31"/>
      <c r="C34" s="1250" t="s">
        <v>563</v>
      </c>
      <c r="D34" s="1250"/>
      <c r="E34" s="1251"/>
      <c r="F34" s="32">
        <v>14.87</v>
      </c>
      <c r="G34" s="33">
        <v>16.87</v>
      </c>
      <c r="H34" s="33">
        <v>18.04</v>
      </c>
      <c r="I34" s="33">
        <v>18.29</v>
      </c>
      <c r="J34" s="34">
        <v>17.71</v>
      </c>
      <c r="K34" s="22"/>
      <c r="L34" s="22"/>
      <c r="M34" s="22"/>
      <c r="N34" s="22"/>
      <c r="O34" s="22"/>
      <c r="P34" s="22"/>
    </row>
    <row r="35" spans="1:16" ht="39" customHeight="1" x14ac:dyDescent="0.15">
      <c r="A35" s="22"/>
      <c r="B35" s="35"/>
      <c r="C35" s="1244" t="s">
        <v>564</v>
      </c>
      <c r="D35" s="1245"/>
      <c r="E35" s="1246"/>
      <c r="F35" s="36">
        <v>10.050000000000001</v>
      </c>
      <c r="G35" s="37">
        <v>12.04</v>
      </c>
      <c r="H35" s="37">
        <v>13.21</v>
      </c>
      <c r="I35" s="37">
        <v>14.31</v>
      </c>
      <c r="J35" s="38">
        <v>15.06</v>
      </c>
      <c r="K35" s="22"/>
      <c r="L35" s="22"/>
      <c r="M35" s="22"/>
      <c r="N35" s="22"/>
      <c r="O35" s="22"/>
      <c r="P35" s="22"/>
    </row>
    <row r="36" spans="1:16" ht="39" customHeight="1" x14ac:dyDescent="0.15">
      <c r="A36" s="22"/>
      <c r="B36" s="35"/>
      <c r="C36" s="1244" t="s">
        <v>565</v>
      </c>
      <c r="D36" s="1245"/>
      <c r="E36" s="1246"/>
      <c r="F36" s="36">
        <v>8.1300000000000008</v>
      </c>
      <c r="G36" s="37">
        <v>5.75</v>
      </c>
      <c r="H36" s="37">
        <v>6.5</v>
      </c>
      <c r="I36" s="37">
        <v>5.66</v>
      </c>
      <c r="J36" s="38">
        <v>7.9</v>
      </c>
      <c r="K36" s="22"/>
      <c r="L36" s="22"/>
      <c r="M36" s="22"/>
      <c r="N36" s="22"/>
      <c r="O36" s="22"/>
      <c r="P36" s="22"/>
    </row>
    <row r="37" spans="1:16" ht="39" customHeight="1" x14ac:dyDescent="0.15">
      <c r="A37" s="22"/>
      <c r="B37" s="35"/>
      <c r="C37" s="1244" t="s">
        <v>566</v>
      </c>
      <c r="D37" s="1245"/>
      <c r="E37" s="1246"/>
      <c r="F37" s="36">
        <v>0.5</v>
      </c>
      <c r="G37" s="37">
        <v>0.73</v>
      </c>
      <c r="H37" s="37">
        <v>0.83</v>
      </c>
      <c r="I37" s="37">
        <v>1.81</v>
      </c>
      <c r="J37" s="38">
        <v>1.66</v>
      </c>
      <c r="K37" s="22"/>
      <c r="L37" s="22"/>
      <c r="M37" s="22"/>
      <c r="N37" s="22"/>
      <c r="O37" s="22"/>
      <c r="P37" s="22"/>
    </row>
    <row r="38" spans="1:16" ht="39" customHeight="1" x14ac:dyDescent="0.15">
      <c r="A38" s="22"/>
      <c r="B38" s="35"/>
      <c r="C38" s="1244" t="s">
        <v>567</v>
      </c>
      <c r="D38" s="1245"/>
      <c r="E38" s="1246"/>
      <c r="F38" s="36">
        <v>2.38</v>
      </c>
      <c r="G38" s="37">
        <v>2.69</v>
      </c>
      <c r="H38" s="37">
        <v>0.77</v>
      </c>
      <c r="I38" s="37">
        <v>0.46</v>
      </c>
      <c r="J38" s="38">
        <v>0.62</v>
      </c>
      <c r="K38" s="22"/>
      <c r="L38" s="22"/>
      <c r="M38" s="22"/>
      <c r="N38" s="22"/>
      <c r="O38" s="22"/>
      <c r="P38" s="22"/>
    </row>
    <row r="39" spans="1:16" ht="39" customHeight="1" x14ac:dyDescent="0.15">
      <c r="A39" s="22"/>
      <c r="B39" s="35"/>
      <c r="C39" s="1244" t="s">
        <v>568</v>
      </c>
      <c r="D39" s="1245"/>
      <c r="E39" s="1246"/>
      <c r="F39" s="36">
        <v>0.1</v>
      </c>
      <c r="G39" s="37">
        <v>0.12</v>
      </c>
      <c r="H39" s="37">
        <v>0.08</v>
      </c>
      <c r="I39" s="37">
        <v>7.0000000000000007E-2</v>
      </c>
      <c r="J39" s="38">
        <v>0.09</v>
      </c>
      <c r="K39" s="22"/>
      <c r="L39" s="22"/>
      <c r="M39" s="22"/>
      <c r="N39" s="22"/>
      <c r="O39" s="22"/>
      <c r="P39" s="22"/>
    </row>
    <row r="40" spans="1:16" ht="39" customHeight="1" x14ac:dyDescent="0.15">
      <c r="A40" s="22"/>
      <c r="B40" s="35"/>
      <c r="C40" s="1244" t="s">
        <v>569</v>
      </c>
      <c r="D40" s="1245"/>
      <c r="E40" s="1246"/>
      <c r="F40" s="36">
        <v>0.08</v>
      </c>
      <c r="G40" s="37">
        <v>0.08</v>
      </c>
      <c r="H40" s="37">
        <v>0.12</v>
      </c>
      <c r="I40" s="37">
        <v>0.09</v>
      </c>
      <c r="J40" s="38">
        <v>0.08</v>
      </c>
      <c r="K40" s="22"/>
      <c r="L40" s="22"/>
      <c r="M40" s="22"/>
      <c r="N40" s="22"/>
      <c r="O40" s="22"/>
      <c r="P40" s="22"/>
    </row>
    <row r="41" spans="1:16" ht="39" customHeight="1" x14ac:dyDescent="0.15">
      <c r="A41" s="22"/>
      <c r="B41" s="35"/>
      <c r="C41" s="1244" t="s">
        <v>570</v>
      </c>
      <c r="D41" s="1245"/>
      <c r="E41" s="1246"/>
      <c r="F41" s="36">
        <v>0.06</v>
      </c>
      <c r="G41" s="37">
        <v>0.06</v>
      </c>
      <c r="H41" s="37">
        <v>0.06</v>
      </c>
      <c r="I41" s="37">
        <v>0.06</v>
      </c>
      <c r="J41" s="38">
        <v>0.06</v>
      </c>
      <c r="K41" s="22"/>
      <c r="L41" s="22"/>
      <c r="M41" s="22"/>
      <c r="N41" s="22"/>
      <c r="O41" s="22"/>
      <c r="P41" s="22"/>
    </row>
    <row r="42" spans="1:16" ht="39" customHeight="1" x14ac:dyDescent="0.15">
      <c r="A42" s="22"/>
      <c r="B42" s="39"/>
      <c r="C42" s="1244" t="s">
        <v>571</v>
      </c>
      <c r="D42" s="1245"/>
      <c r="E42" s="1246"/>
      <c r="F42" s="36" t="s">
        <v>515</v>
      </c>
      <c r="G42" s="37" t="s">
        <v>515</v>
      </c>
      <c r="H42" s="37" t="s">
        <v>515</v>
      </c>
      <c r="I42" s="37" t="s">
        <v>515</v>
      </c>
      <c r="J42" s="38" t="s">
        <v>515</v>
      </c>
      <c r="K42" s="22"/>
      <c r="L42" s="22"/>
      <c r="M42" s="22"/>
      <c r="N42" s="22"/>
      <c r="O42" s="22"/>
      <c r="P42" s="22"/>
    </row>
    <row r="43" spans="1:16" ht="39" customHeight="1" thickBot="1" x14ac:dyDescent="0.2">
      <c r="A43" s="22"/>
      <c r="B43" s="40"/>
      <c r="C43" s="1247" t="s">
        <v>572</v>
      </c>
      <c r="D43" s="1248"/>
      <c r="E43" s="1249"/>
      <c r="F43" s="41">
        <v>0.84</v>
      </c>
      <c r="G43" s="42">
        <v>0.84</v>
      </c>
      <c r="H43" s="42">
        <v>0.82</v>
      </c>
      <c r="I43" s="42">
        <v>0.78</v>
      </c>
      <c r="J43" s="43">
        <v>0.01</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TLOZWvwVSNxORtDCpnNcxxUQuYZuK6Th+NyaDKZzGOOxcobf2JFJYLwdYJbj4I0au660Y58LVP8SCKACA2rJAw==" saltValue="NN97Eh1DTG8cL7dUopb9P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556</v>
      </c>
      <c r="L44" s="56" t="s">
        <v>557</v>
      </c>
      <c r="M44" s="56" t="s">
        <v>558</v>
      </c>
      <c r="N44" s="56" t="s">
        <v>559</v>
      </c>
      <c r="O44" s="57" t="s">
        <v>560</v>
      </c>
      <c r="P44" s="48"/>
      <c r="Q44" s="48"/>
      <c r="R44" s="48"/>
      <c r="S44" s="48"/>
      <c r="T44" s="48"/>
      <c r="U44" s="48"/>
    </row>
    <row r="45" spans="1:21" ht="30.75" customHeight="1" x14ac:dyDescent="0.15">
      <c r="A45" s="48"/>
      <c r="B45" s="1270" t="s">
        <v>11</v>
      </c>
      <c r="C45" s="1271"/>
      <c r="D45" s="58"/>
      <c r="E45" s="1276" t="s">
        <v>12</v>
      </c>
      <c r="F45" s="1276"/>
      <c r="G45" s="1276"/>
      <c r="H45" s="1276"/>
      <c r="I45" s="1276"/>
      <c r="J45" s="1277"/>
      <c r="K45" s="59">
        <v>4206</v>
      </c>
      <c r="L45" s="60">
        <v>4406</v>
      </c>
      <c r="M45" s="60">
        <v>4499</v>
      </c>
      <c r="N45" s="60">
        <v>4573</v>
      </c>
      <c r="O45" s="61">
        <v>4521</v>
      </c>
      <c r="P45" s="48"/>
      <c r="Q45" s="48"/>
      <c r="R45" s="48"/>
      <c r="S45" s="48"/>
      <c r="T45" s="48"/>
      <c r="U45" s="48"/>
    </row>
    <row r="46" spans="1:21" ht="30.75" customHeight="1" x14ac:dyDescent="0.15">
      <c r="A46" s="48"/>
      <c r="B46" s="1272"/>
      <c r="C46" s="1273"/>
      <c r="D46" s="62"/>
      <c r="E46" s="1254" t="s">
        <v>13</v>
      </c>
      <c r="F46" s="1254"/>
      <c r="G46" s="1254"/>
      <c r="H46" s="1254"/>
      <c r="I46" s="1254"/>
      <c r="J46" s="1255"/>
      <c r="K46" s="63" t="s">
        <v>515</v>
      </c>
      <c r="L46" s="64" t="s">
        <v>515</v>
      </c>
      <c r="M46" s="64" t="s">
        <v>515</v>
      </c>
      <c r="N46" s="64" t="s">
        <v>515</v>
      </c>
      <c r="O46" s="65" t="s">
        <v>515</v>
      </c>
      <c r="P46" s="48"/>
      <c r="Q46" s="48"/>
      <c r="R46" s="48"/>
      <c r="S46" s="48"/>
      <c r="T46" s="48"/>
      <c r="U46" s="48"/>
    </row>
    <row r="47" spans="1:21" ht="30.75" customHeight="1" x14ac:dyDescent="0.15">
      <c r="A47" s="48"/>
      <c r="B47" s="1272"/>
      <c r="C47" s="1273"/>
      <c r="D47" s="62"/>
      <c r="E47" s="1254" t="s">
        <v>14</v>
      </c>
      <c r="F47" s="1254"/>
      <c r="G47" s="1254"/>
      <c r="H47" s="1254"/>
      <c r="I47" s="1254"/>
      <c r="J47" s="1255"/>
      <c r="K47" s="63" t="s">
        <v>515</v>
      </c>
      <c r="L47" s="64" t="s">
        <v>515</v>
      </c>
      <c r="M47" s="64" t="s">
        <v>515</v>
      </c>
      <c r="N47" s="64" t="s">
        <v>515</v>
      </c>
      <c r="O47" s="65" t="s">
        <v>515</v>
      </c>
      <c r="P47" s="48"/>
      <c r="Q47" s="48"/>
      <c r="R47" s="48"/>
      <c r="S47" s="48"/>
      <c r="T47" s="48"/>
      <c r="U47" s="48"/>
    </row>
    <row r="48" spans="1:21" ht="30.75" customHeight="1" x14ac:dyDescent="0.15">
      <c r="A48" s="48"/>
      <c r="B48" s="1272"/>
      <c r="C48" s="1273"/>
      <c r="D48" s="62"/>
      <c r="E48" s="1254" t="s">
        <v>15</v>
      </c>
      <c r="F48" s="1254"/>
      <c r="G48" s="1254"/>
      <c r="H48" s="1254"/>
      <c r="I48" s="1254"/>
      <c r="J48" s="1255"/>
      <c r="K48" s="63">
        <v>2313</v>
      </c>
      <c r="L48" s="64">
        <v>1991</v>
      </c>
      <c r="M48" s="64">
        <v>1640</v>
      </c>
      <c r="N48" s="64">
        <v>1627</v>
      </c>
      <c r="O48" s="65">
        <v>1507</v>
      </c>
      <c r="P48" s="48"/>
      <c r="Q48" s="48"/>
      <c r="R48" s="48"/>
      <c r="S48" s="48"/>
      <c r="T48" s="48"/>
      <c r="U48" s="48"/>
    </row>
    <row r="49" spans="1:21" ht="30.75" customHeight="1" x14ac:dyDescent="0.15">
      <c r="A49" s="48"/>
      <c r="B49" s="1272"/>
      <c r="C49" s="1273"/>
      <c r="D49" s="62"/>
      <c r="E49" s="1254" t="s">
        <v>16</v>
      </c>
      <c r="F49" s="1254"/>
      <c r="G49" s="1254"/>
      <c r="H49" s="1254"/>
      <c r="I49" s="1254"/>
      <c r="J49" s="1255"/>
      <c r="K49" s="63" t="s">
        <v>515</v>
      </c>
      <c r="L49" s="64" t="s">
        <v>515</v>
      </c>
      <c r="M49" s="64" t="s">
        <v>515</v>
      </c>
      <c r="N49" s="64">
        <v>5</v>
      </c>
      <c r="O49" s="65">
        <v>16</v>
      </c>
      <c r="P49" s="48"/>
      <c r="Q49" s="48"/>
      <c r="R49" s="48"/>
      <c r="S49" s="48"/>
      <c r="T49" s="48"/>
      <c r="U49" s="48"/>
    </row>
    <row r="50" spans="1:21" ht="30.75" customHeight="1" x14ac:dyDescent="0.15">
      <c r="A50" s="48"/>
      <c r="B50" s="1272"/>
      <c r="C50" s="1273"/>
      <c r="D50" s="62"/>
      <c r="E50" s="1254" t="s">
        <v>17</v>
      </c>
      <c r="F50" s="1254"/>
      <c r="G50" s="1254"/>
      <c r="H50" s="1254"/>
      <c r="I50" s="1254"/>
      <c r="J50" s="1255"/>
      <c r="K50" s="63">
        <v>42</v>
      </c>
      <c r="L50" s="64">
        <v>27</v>
      </c>
      <c r="M50" s="64">
        <v>17</v>
      </c>
      <c r="N50" s="64">
        <v>3</v>
      </c>
      <c r="O50" s="65">
        <v>1</v>
      </c>
      <c r="P50" s="48"/>
      <c r="Q50" s="48"/>
      <c r="R50" s="48"/>
      <c r="S50" s="48"/>
      <c r="T50" s="48"/>
      <c r="U50" s="48"/>
    </row>
    <row r="51" spans="1:21" ht="30.75" customHeight="1" x14ac:dyDescent="0.15">
      <c r="A51" s="48"/>
      <c r="B51" s="1274"/>
      <c r="C51" s="1275"/>
      <c r="D51" s="66"/>
      <c r="E51" s="1254" t="s">
        <v>18</v>
      </c>
      <c r="F51" s="1254"/>
      <c r="G51" s="1254"/>
      <c r="H51" s="1254"/>
      <c r="I51" s="1254"/>
      <c r="J51" s="1255"/>
      <c r="K51" s="63" t="s">
        <v>515</v>
      </c>
      <c r="L51" s="64" t="s">
        <v>515</v>
      </c>
      <c r="M51" s="64" t="s">
        <v>515</v>
      </c>
      <c r="N51" s="64" t="s">
        <v>515</v>
      </c>
      <c r="O51" s="65" t="s">
        <v>515</v>
      </c>
      <c r="P51" s="48"/>
      <c r="Q51" s="48"/>
      <c r="R51" s="48"/>
      <c r="S51" s="48"/>
      <c r="T51" s="48"/>
      <c r="U51" s="48"/>
    </row>
    <row r="52" spans="1:21" ht="30.75" customHeight="1" x14ac:dyDescent="0.15">
      <c r="A52" s="48"/>
      <c r="B52" s="1252" t="s">
        <v>19</v>
      </c>
      <c r="C52" s="1253"/>
      <c r="D52" s="66"/>
      <c r="E52" s="1254" t="s">
        <v>20</v>
      </c>
      <c r="F52" s="1254"/>
      <c r="G52" s="1254"/>
      <c r="H52" s="1254"/>
      <c r="I52" s="1254"/>
      <c r="J52" s="1255"/>
      <c r="K52" s="63">
        <v>5295</v>
      </c>
      <c r="L52" s="64">
        <v>5333</v>
      </c>
      <c r="M52" s="64">
        <v>5190</v>
      </c>
      <c r="N52" s="64">
        <v>5277</v>
      </c>
      <c r="O52" s="65">
        <v>5203</v>
      </c>
      <c r="P52" s="48"/>
      <c r="Q52" s="48"/>
      <c r="R52" s="48"/>
      <c r="S52" s="48"/>
      <c r="T52" s="48"/>
      <c r="U52" s="48"/>
    </row>
    <row r="53" spans="1:21" ht="30.75" customHeight="1" thickBot="1" x14ac:dyDescent="0.2">
      <c r="A53" s="48"/>
      <c r="B53" s="1256" t="s">
        <v>21</v>
      </c>
      <c r="C53" s="1257"/>
      <c r="D53" s="67"/>
      <c r="E53" s="1258" t="s">
        <v>22</v>
      </c>
      <c r="F53" s="1258"/>
      <c r="G53" s="1258"/>
      <c r="H53" s="1258"/>
      <c r="I53" s="1258"/>
      <c r="J53" s="1259"/>
      <c r="K53" s="68">
        <v>1266</v>
      </c>
      <c r="L53" s="69">
        <v>1091</v>
      </c>
      <c r="M53" s="69">
        <v>966</v>
      </c>
      <c r="N53" s="69">
        <v>931</v>
      </c>
      <c r="O53" s="70">
        <v>842</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573</v>
      </c>
      <c r="P55" s="48"/>
      <c r="Q55" s="48"/>
      <c r="R55" s="48"/>
      <c r="S55" s="48"/>
      <c r="T55" s="48"/>
      <c r="U55" s="48"/>
    </row>
    <row r="56" spans="1:21" ht="31.5" customHeight="1" thickBot="1" x14ac:dyDescent="0.2">
      <c r="A56" s="48"/>
      <c r="B56" s="76"/>
      <c r="C56" s="77"/>
      <c r="D56" s="77"/>
      <c r="E56" s="78"/>
      <c r="F56" s="78"/>
      <c r="G56" s="78"/>
      <c r="H56" s="78"/>
      <c r="I56" s="78"/>
      <c r="J56" s="79" t="s">
        <v>2</v>
      </c>
      <c r="K56" s="80" t="s">
        <v>574</v>
      </c>
      <c r="L56" s="81" t="s">
        <v>575</v>
      </c>
      <c r="M56" s="81" t="s">
        <v>576</v>
      </c>
      <c r="N56" s="81" t="s">
        <v>577</v>
      </c>
      <c r="O56" s="82" t="s">
        <v>578</v>
      </c>
      <c r="P56" s="48"/>
      <c r="Q56" s="48"/>
      <c r="R56" s="48"/>
      <c r="S56" s="48"/>
      <c r="T56" s="48"/>
      <c r="U56" s="48"/>
    </row>
    <row r="57" spans="1:21" ht="31.5" customHeight="1" x14ac:dyDescent="0.15">
      <c r="B57" s="1260" t="s">
        <v>25</v>
      </c>
      <c r="C57" s="1261"/>
      <c r="D57" s="1264" t="s">
        <v>26</v>
      </c>
      <c r="E57" s="1265"/>
      <c r="F57" s="1265"/>
      <c r="G57" s="1265"/>
      <c r="H57" s="1265"/>
      <c r="I57" s="1265"/>
      <c r="J57" s="1266"/>
      <c r="K57" s="83" t="s">
        <v>595</v>
      </c>
      <c r="L57" s="84" t="s">
        <v>595</v>
      </c>
      <c r="M57" s="84" t="s">
        <v>595</v>
      </c>
      <c r="N57" s="84" t="s">
        <v>595</v>
      </c>
      <c r="O57" s="85" t="s">
        <v>595</v>
      </c>
    </row>
    <row r="58" spans="1:21" ht="31.5" customHeight="1" thickBot="1" x14ac:dyDescent="0.2">
      <c r="B58" s="1262"/>
      <c r="C58" s="1263"/>
      <c r="D58" s="1267" t="s">
        <v>27</v>
      </c>
      <c r="E58" s="1268"/>
      <c r="F58" s="1268"/>
      <c r="G58" s="1268"/>
      <c r="H58" s="1268"/>
      <c r="I58" s="1268"/>
      <c r="J58" s="1269"/>
      <c r="K58" s="86" t="s">
        <v>595</v>
      </c>
      <c r="L58" s="87" t="s">
        <v>595</v>
      </c>
      <c r="M58" s="87" t="s">
        <v>595</v>
      </c>
      <c r="N58" s="87" t="s">
        <v>595</v>
      </c>
      <c r="O58" s="88" t="s">
        <v>595</v>
      </c>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C7gxDWrgqkK1l41MMisO5xaswadunVf7Po3oy94W2rFeoCFFfxsVtunPN4BdzyZsFYW8x3CtmhU9WGlL/WEBZg==" saltValue="3uHuIuuPUlBnCrzHReR9ag=="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8"/>
  <sheetViews>
    <sheetView showGridLines="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556</v>
      </c>
      <c r="J40" s="100" t="s">
        <v>557</v>
      </c>
      <c r="K40" s="100" t="s">
        <v>558</v>
      </c>
      <c r="L40" s="100" t="s">
        <v>559</v>
      </c>
      <c r="M40" s="101" t="s">
        <v>560</v>
      </c>
    </row>
    <row r="41" spans="2:13" ht="27.75" customHeight="1" x14ac:dyDescent="0.15">
      <c r="B41" s="1290" t="s">
        <v>30</v>
      </c>
      <c r="C41" s="1291"/>
      <c r="D41" s="102"/>
      <c r="E41" s="1292" t="s">
        <v>31</v>
      </c>
      <c r="F41" s="1292"/>
      <c r="G41" s="1292"/>
      <c r="H41" s="1293"/>
      <c r="I41" s="103">
        <v>36322</v>
      </c>
      <c r="J41" s="104">
        <v>35483</v>
      </c>
      <c r="K41" s="104">
        <v>37479</v>
      </c>
      <c r="L41" s="104">
        <v>37129</v>
      </c>
      <c r="M41" s="105">
        <v>35586</v>
      </c>
    </row>
    <row r="42" spans="2:13" ht="27.75" customHeight="1" x14ac:dyDescent="0.15">
      <c r="B42" s="1280"/>
      <c r="C42" s="1281"/>
      <c r="D42" s="106"/>
      <c r="E42" s="1284" t="s">
        <v>32</v>
      </c>
      <c r="F42" s="1284"/>
      <c r="G42" s="1284"/>
      <c r="H42" s="1285"/>
      <c r="I42" s="107">
        <v>54</v>
      </c>
      <c r="J42" s="108">
        <v>22</v>
      </c>
      <c r="K42" s="108">
        <v>6</v>
      </c>
      <c r="L42" s="108">
        <v>2</v>
      </c>
      <c r="M42" s="109">
        <v>1</v>
      </c>
    </row>
    <row r="43" spans="2:13" ht="27.75" customHeight="1" x14ac:dyDescent="0.15">
      <c r="B43" s="1280"/>
      <c r="C43" s="1281"/>
      <c r="D43" s="106"/>
      <c r="E43" s="1284" t="s">
        <v>33</v>
      </c>
      <c r="F43" s="1284"/>
      <c r="G43" s="1284"/>
      <c r="H43" s="1285"/>
      <c r="I43" s="107">
        <v>27682</v>
      </c>
      <c r="J43" s="108">
        <v>26612</v>
      </c>
      <c r="K43" s="108">
        <v>24428</v>
      </c>
      <c r="L43" s="108">
        <v>21569</v>
      </c>
      <c r="M43" s="109">
        <v>18681</v>
      </c>
    </row>
    <row r="44" spans="2:13" ht="27.75" customHeight="1" x14ac:dyDescent="0.15">
      <c r="B44" s="1280"/>
      <c r="C44" s="1281"/>
      <c r="D44" s="106"/>
      <c r="E44" s="1284" t="s">
        <v>34</v>
      </c>
      <c r="F44" s="1284"/>
      <c r="G44" s="1284"/>
      <c r="H44" s="1285"/>
      <c r="I44" s="107" t="s">
        <v>515</v>
      </c>
      <c r="J44" s="108" t="s">
        <v>515</v>
      </c>
      <c r="K44" s="108">
        <v>62</v>
      </c>
      <c r="L44" s="108">
        <v>218</v>
      </c>
      <c r="M44" s="109">
        <v>292</v>
      </c>
    </row>
    <row r="45" spans="2:13" ht="27.75" customHeight="1" x14ac:dyDescent="0.15">
      <c r="B45" s="1280"/>
      <c r="C45" s="1281"/>
      <c r="D45" s="106"/>
      <c r="E45" s="1284" t="s">
        <v>35</v>
      </c>
      <c r="F45" s="1284"/>
      <c r="G45" s="1284"/>
      <c r="H45" s="1285"/>
      <c r="I45" s="107">
        <v>5650</v>
      </c>
      <c r="J45" s="108">
        <v>5232</v>
      </c>
      <c r="K45" s="108">
        <v>4968</v>
      </c>
      <c r="L45" s="108">
        <v>4828</v>
      </c>
      <c r="M45" s="109">
        <v>4801</v>
      </c>
    </row>
    <row r="46" spans="2:13" ht="27.75" customHeight="1" x14ac:dyDescent="0.15">
      <c r="B46" s="1280"/>
      <c r="C46" s="1281"/>
      <c r="D46" s="110"/>
      <c r="E46" s="1284" t="s">
        <v>36</v>
      </c>
      <c r="F46" s="1284"/>
      <c r="G46" s="1284"/>
      <c r="H46" s="1285"/>
      <c r="I46" s="107" t="s">
        <v>515</v>
      </c>
      <c r="J46" s="108" t="s">
        <v>515</v>
      </c>
      <c r="K46" s="108" t="s">
        <v>515</v>
      </c>
      <c r="L46" s="108" t="s">
        <v>515</v>
      </c>
      <c r="M46" s="109" t="s">
        <v>515</v>
      </c>
    </row>
    <row r="47" spans="2:13" ht="27.75" customHeight="1" x14ac:dyDescent="0.15">
      <c r="B47" s="1280"/>
      <c r="C47" s="1281"/>
      <c r="D47" s="111"/>
      <c r="E47" s="1294" t="s">
        <v>37</v>
      </c>
      <c r="F47" s="1295"/>
      <c r="G47" s="1295"/>
      <c r="H47" s="1296"/>
      <c r="I47" s="107" t="s">
        <v>515</v>
      </c>
      <c r="J47" s="108" t="s">
        <v>515</v>
      </c>
      <c r="K47" s="108" t="s">
        <v>515</v>
      </c>
      <c r="L47" s="108" t="s">
        <v>515</v>
      </c>
      <c r="M47" s="109" t="s">
        <v>515</v>
      </c>
    </row>
    <row r="48" spans="2:13" ht="27.75" customHeight="1" x14ac:dyDescent="0.15">
      <c r="B48" s="1280"/>
      <c r="C48" s="1281"/>
      <c r="D48" s="106"/>
      <c r="E48" s="1284" t="s">
        <v>38</v>
      </c>
      <c r="F48" s="1284"/>
      <c r="G48" s="1284"/>
      <c r="H48" s="1285"/>
      <c r="I48" s="107" t="s">
        <v>515</v>
      </c>
      <c r="J48" s="108" t="s">
        <v>515</v>
      </c>
      <c r="K48" s="108" t="s">
        <v>515</v>
      </c>
      <c r="L48" s="108" t="s">
        <v>515</v>
      </c>
      <c r="M48" s="109" t="s">
        <v>515</v>
      </c>
    </row>
    <row r="49" spans="2:13" ht="27.75" customHeight="1" x14ac:dyDescent="0.15">
      <c r="B49" s="1282"/>
      <c r="C49" s="1283"/>
      <c r="D49" s="106"/>
      <c r="E49" s="1284" t="s">
        <v>39</v>
      </c>
      <c r="F49" s="1284"/>
      <c r="G49" s="1284"/>
      <c r="H49" s="1285"/>
      <c r="I49" s="107" t="s">
        <v>515</v>
      </c>
      <c r="J49" s="108" t="s">
        <v>515</v>
      </c>
      <c r="K49" s="108" t="s">
        <v>515</v>
      </c>
      <c r="L49" s="108" t="s">
        <v>515</v>
      </c>
      <c r="M49" s="109" t="s">
        <v>515</v>
      </c>
    </row>
    <row r="50" spans="2:13" ht="27.75" customHeight="1" x14ac:dyDescent="0.15">
      <c r="B50" s="1278" t="s">
        <v>40</v>
      </c>
      <c r="C50" s="1279"/>
      <c r="D50" s="112"/>
      <c r="E50" s="1284" t="s">
        <v>41</v>
      </c>
      <c r="F50" s="1284"/>
      <c r="G50" s="1284"/>
      <c r="H50" s="1285"/>
      <c r="I50" s="107">
        <v>12380</v>
      </c>
      <c r="J50" s="108">
        <v>12836</v>
      </c>
      <c r="K50" s="108">
        <v>13143</v>
      </c>
      <c r="L50" s="108">
        <v>14475</v>
      </c>
      <c r="M50" s="109">
        <v>14938</v>
      </c>
    </row>
    <row r="51" spans="2:13" ht="27.75" customHeight="1" x14ac:dyDescent="0.15">
      <c r="B51" s="1280"/>
      <c r="C51" s="1281"/>
      <c r="D51" s="106"/>
      <c r="E51" s="1284" t="s">
        <v>42</v>
      </c>
      <c r="F51" s="1284"/>
      <c r="G51" s="1284"/>
      <c r="H51" s="1285"/>
      <c r="I51" s="107">
        <v>1057</v>
      </c>
      <c r="J51" s="108">
        <v>851</v>
      </c>
      <c r="K51" s="108">
        <v>670</v>
      </c>
      <c r="L51" s="108">
        <v>565</v>
      </c>
      <c r="M51" s="109">
        <v>484</v>
      </c>
    </row>
    <row r="52" spans="2:13" ht="27.75" customHeight="1" x14ac:dyDescent="0.15">
      <c r="B52" s="1282"/>
      <c r="C52" s="1283"/>
      <c r="D52" s="106"/>
      <c r="E52" s="1284" t="s">
        <v>43</v>
      </c>
      <c r="F52" s="1284"/>
      <c r="G52" s="1284"/>
      <c r="H52" s="1285"/>
      <c r="I52" s="107">
        <v>53613</v>
      </c>
      <c r="J52" s="108">
        <v>50953</v>
      </c>
      <c r="K52" s="108">
        <v>50878</v>
      </c>
      <c r="L52" s="108">
        <v>48949</v>
      </c>
      <c r="M52" s="109">
        <v>46030</v>
      </c>
    </row>
    <row r="53" spans="2:13" ht="27.75" customHeight="1" thickBot="1" x14ac:dyDescent="0.2">
      <c r="B53" s="1286" t="s">
        <v>44</v>
      </c>
      <c r="C53" s="1287"/>
      <c r="D53" s="113"/>
      <c r="E53" s="1288" t="s">
        <v>45</v>
      </c>
      <c r="F53" s="1288"/>
      <c r="G53" s="1288"/>
      <c r="H53" s="1289"/>
      <c r="I53" s="114">
        <v>2657</v>
      </c>
      <c r="J53" s="115">
        <v>2708</v>
      </c>
      <c r="K53" s="115">
        <v>2252</v>
      </c>
      <c r="L53" s="115">
        <v>-243</v>
      </c>
      <c r="M53" s="116">
        <v>-2090</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sheetData>
  <sheetProtection algorithmName="SHA-512" hashValue="znbavw0lKoAHXTE5qukLGfhrHg0cBa8XZeH2UR0ub826eSvdfV6Tm4dy1ql7ZM66E0utASifwnDgkdnFxM4sOg==" saltValue="BzbKmUr3mI6fG2xFOyGT5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558</v>
      </c>
      <c r="G54" s="125" t="s">
        <v>559</v>
      </c>
      <c r="H54" s="126" t="s">
        <v>560</v>
      </c>
    </row>
    <row r="55" spans="2:8" ht="52.5" customHeight="1" x14ac:dyDescent="0.15">
      <c r="B55" s="127"/>
      <c r="C55" s="1305" t="s">
        <v>48</v>
      </c>
      <c r="D55" s="1305"/>
      <c r="E55" s="1306"/>
      <c r="F55" s="128">
        <v>4919</v>
      </c>
      <c r="G55" s="128">
        <v>5472</v>
      </c>
      <c r="H55" s="129">
        <v>5490</v>
      </c>
    </row>
    <row r="56" spans="2:8" ht="52.5" customHeight="1" x14ac:dyDescent="0.15">
      <c r="B56" s="130"/>
      <c r="C56" s="1307" t="s">
        <v>49</v>
      </c>
      <c r="D56" s="1307"/>
      <c r="E56" s="1308"/>
      <c r="F56" s="131">
        <v>926</v>
      </c>
      <c r="G56" s="131">
        <v>928</v>
      </c>
      <c r="H56" s="132">
        <v>931</v>
      </c>
    </row>
    <row r="57" spans="2:8" ht="53.25" customHeight="1" x14ac:dyDescent="0.15">
      <c r="B57" s="130"/>
      <c r="C57" s="1309" t="s">
        <v>50</v>
      </c>
      <c r="D57" s="1309"/>
      <c r="E57" s="1310"/>
      <c r="F57" s="133">
        <v>8327</v>
      </c>
      <c r="G57" s="133">
        <v>8947</v>
      </c>
      <c r="H57" s="134">
        <v>9188</v>
      </c>
    </row>
    <row r="58" spans="2:8" ht="45.75" customHeight="1" x14ac:dyDescent="0.15">
      <c r="B58" s="135"/>
      <c r="C58" s="1297" t="s">
        <v>579</v>
      </c>
      <c r="D58" s="1298"/>
      <c r="E58" s="1299"/>
      <c r="F58" s="136">
        <v>4245</v>
      </c>
      <c r="G58" s="136">
        <v>4188</v>
      </c>
      <c r="H58" s="137">
        <v>4171</v>
      </c>
    </row>
    <row r="59" spans="2:8" ht="45.75" customHeight="1" x14ac:dyDescent="0.15">
      <c r="B59" s="135"/>
      <c r="C59" s="1297" t="s">
        <v>580</v>
      </c>
      <c r="D59" s="1298"/>
      <c r="E59" s="1299"/>
      <c r="F59" s="136">
        <v>1629</v>
      </c>
      <c r="G59" s="136">
        <v>2234</v>
      </c>
      <c r="H59" s="137">
        <v>2240</v>
      </c>
    </row>
    <row r="60" spans="2:8" ht="45.75" customHeight="1" x14ac:dyDescent="0.15">
      <c r="B60" s="135"/>
      <c r="C60" s="1297" t="s">
        <v>581</v>
      </c>
      <c r="D60" s="1298"/>
      <c r="E60" s="1299"/>
      <c r="F60" s="136">
        <v>472</v>
      </c>
      <c r="G60" s="136">
        <v>526</v>
      </c>
      <c r="H60" s="137">
        <v>536</v>
      </c>
    </row>
    <row r="61" spans="2:8" ht="45.75" customHeight="1" x14ac:dyDescent="0.15">
      <c r="B61" s="135"/>
      <c r="C61" s="1297" t="s">
        <v>582</v>
      </c>
      <c r="D61" s="1298"/>
      <c r="E61" s="1299"/>
      <c r="F61" s="136">
        <v>432</v>
      </c>
      <c r="G61" s="136">
        <v>433</v>
      </c>
      <c r="H61" s="137">
        <v>435</v>
      </c>
    </row>
    <row r="62" spans="2:8" ht="45.75" customHeight="1" thickBot="1" x14ac:dyDescent="0.2">
      <c r="B62" s="138"/>
      <c r="C62" s="1300" t="s">
        <v>583</v>
      </c>
      <c r="D62" s="1301"/>
      <c r="E62" s="1302"/>
      <c r="F62" s="139">
        <v>251</v>
      </c>
      <c r="G62" s="139">
        <v>312</v>
      </c>
      <c r="H62" s="140">
        <v>433</v>
      </c>
    </row>
    <row r="63" spans="2:8" ht="52.5" customHeight="1" thickBot="1" x14ac:dyDescent="0.2">
      <c r="B63" s="141"/>
      <c r="C63" s="1303" t="s">
        <v>51</v>
      </c>
      <c r="D63" s="1303"/>
      <c r="E63" s="1304"/>
      <c r="F63" s="142">
        <v>14171</v>
      </c>
      <c r="G63" s="142">
        <v>15347</v>
      </c>
      <c r="H63" s="143">
        <v>15609</v>
      </c>
    </row>
    <row r="64" spans="2:8" ht="15" customHeight="1" x14ac:dyDescent="0.15"/>
  </sheetData>
  <sheetProtection algorithmName="SHA-512" hashValue="nVIuBdHnL48p8N+X/bs0FtnuWZaKCP4gQpf4CxrVEFlQzux72AWBnrTyKY9A5FqeUd9Cu5n5OmF+mXLo0XDp3A==" saltValue="pD3gINzI+xW7intnoOsZv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F5B95B-80BD-4915-AFDF-6A3B9631A04B}">
  <sheetPr>
    <pageSetUpPr fitToPage="1"/>
  </sheetPr>
  <dimension ref="A1:WZM160"/>
  <sheetViews>
    <sheetView showGridLines="0" zoomScale="70" zoomScaleNormal="70" zoomScaleSheetLayoutView="55" workbookViewId="0"/>
  </sheetViews>
  <sheetFormatPr defaultColWidth="0" defaultRowHeight="13.5" customHeight="1" zeroHeight="1" x14ac:dyDescent="0.15"/>
  <cols>
    <col min="1" max="1" width="6.375" style="390" customWidth="1"/>
    <col min="2" max="107" width="2.5" style="390" customWidth="1"/>
    <col min="108" max="108" width="6.125" style="398" customWidth="1"/>
    <col min="109" max="109" width="5.875" style="397" customWidth="1"/>
    <col min="110" max="110" width="19.125" style="390" hidden="1"/>
    <col min="111" max="115" width="12.625" style="390" hidden="1"/>
    <col min="116" max="349" width="8.625" style="390" hidden="1"/>
    <col min="350" max="355" width="14.875" style="390" hidden="1"/>
    <col min="356" max="357" width="15.875" style="390" hidden="1"/>
    <col min="358" max="363" width="16.125" style="390" hidden="1"/>
    <col min="364" max="364" width="6.125" style="390" hidden="1"/>
    <col min="365" max="365" width="3" style="390" hidden="1"/>
    <col min="366" max="605" width="8.625" style="390" hidden="1"/>
    <col min="606" max="611" width="14.875" style="390" hidden="1"/>
    <col min="612" max="613" width="15.875" style="390" hidden="1"/>
    <col min="614" max="619" width="16.125" style="390" hidden="1"/>
    <col min="620" max="620" width="6.125" style="390" hidden="1"/>
    <col min="621" max="621" width="3" style="390" hidden="1"/>
    <col min="622" max="861" width="8.625" style="390" hidden="1"/>
    <col min="862" max="867" width="14.875" style="390" hidden="1"/>
    <col min="868" max="869" width="15.875" style="390" hidden="1"/>
    <col min="870" max="875" width="16.125" style="390" hidden="1"/>
    <col min="876" max="876" width="6.125" style="390" hidden="1"/>
    <col min="877" max="877" width="3" style="390" hidden="1"/>
    <col min="878" max="1117" width="8.625" style="390" hidden="1"/>
    <col min="1118" max="1123" width="14.875" style="390" hidden="1"/>
    <col min="1124" max="1125" width="15.875" style="390" hidden="1"/>
    <col min="1126" max="1131" width="16.125" style="390" hidden="1"/>
    <col min="1132" max="1132" width="6.125" style="390" hidden="1"/>
    <col min="1133" max="1133" width="3" style="390" hidden="1"/>
    <col min="1134" max="1373" width="8.625" style="390" hidden="1"/>
    <col min="1374" max="1379" width="14.875" style="390" hidden="1"/>
    <col min="1380" max="1381" width="15.875" style="390" hidden="1"/>
    <col min="1382" max="1387" width="16.125" style="390" hidden="1"/>
    <col min="1388" max="1388" width="6.125" style="390" hidden="1"/>
    <col min="1389" max="1389" width="3" style="390" hidden="1"/>
    <col min="1390" max="1629" width="8.625" style="390" hidden="1"/>
    <col min="1630" max="1635" width="14.875" style="390" hidden="1"/>
    <col min="1636" max="1637" width="15.875" style="390" hidden="1"/>
    <col min="1638" max="1643" width="16.125" style="390" hidden="1"/>
    <col min="1644" max="1644" width="6.125" style="390" hidden="1"/>
    <col min="1645" max="1645" width="3" style="390" hidden="1"/>
    <col min="1646" max="1885" width="8.625" style="390" hidden="1"/>
    <col min="1886" max="1891" width="14.875" style="390" hidden="1"/>
    <col min="1892" max="1893" width="15.875" style="390" hidden="1"/>
    <col min="1894" max="1899" width="16.125" style="390" hidden="1"/>
    <col min="1900" max="1900" width="6.125" style="390" hidden="1"/>
    <col min="1901" max="1901" width="3" style="390" hidden="1"/>
    <col min="1902" max="2141" width="8.625" style="390" hidden="1"/>
    <col min="2142" max="2147" width="14.875" style="390" hidden="1"/>
    <col min="2148" max="2149" width="15.875" style="390" hidden="1"/>
    <col min="2150" max="2155" width="16.125" style="390" hidden="1"/>
    <col min="2156" max="2156" width="6.125" style="390" hidden="1"/>
    <col min="2157" max="2157" width="3" style="390" hidden="1"/>
    <col min="2158" max="2397" width="8.625" style="390" hidden="1"/>
    <col min="2398" max="2403" width="14.875" style="390" hidden="1"/>
    <col min="2404" max="2405" width="15.875" style="390" hidden="1"/>
    <col min="2406" max="2411" width="16.125" style="390" hidden="1"/>
    <col min="2412" max="2412" width="6.125" style="390" hidden="1"/>
    <col min="2413" max="2413" width="3" style="390" hidden="1"/>
    <col min="2414" max="2653" width="8.625" style="390" hidden="1"/>
    <col min="2654" max="2659" width="14.875" style="390" hidden="1"/>
    <col min="2660" max="2661" width="15.875" style="390" hidden="1"/>
    <col min="2662" max="2667" width="16.125" style="390" hidden="1"/>
    <col min="2668" max="2668" width="6.125" style="390" hidden="1"/>
    <col min="2669" max="2669" width="3" style="390" hidden="1"/>
    <col min="2670" max="2909" width="8.625" style="390" hidden="1"/>
    <col min="2910" max="2915" width="14.875" style="390" hidden="1"/>
    <col min="2916" max="2917" width="15.875" style="390" hidden="1"/>
    <col min="2918" max="2923" width="16.125" style="390" hidden="1"/>
    <col min="2924" max="2924" width="6.125" style="390" hidden="1"/>
    <col min="2925" max="2925" width="3" style="390" hidden="1"/>
    <col min="2926" max="3165" width="8.625" style="390" hidden="1"/>
    <col min="3166" max="3171" width="14.875" style="390" hidden="1"/>
    <col min="3172" max="3173" width="15.875" style="390" hidden="1"/>
    <col min="3174" max="3179" width="16.125" style="390" hidden="1"/>
    <col min="3180" max="3180" width="6.125" style="390" hidden="1"/>
    <col min="3181" max="3181" width="3" style="390" hidden="1"/>
    <col min="3182" max="3421" width="8.625" style="390" hidden="1"/>
    <col min="3422" max="3427" width="14.875" style="390" hidden="1"/>
    <col min="3428" max="3429" width="15.875" style="390" hidden="1"/>
    <col min="3430" max="3435" width="16.125" style="390" hidden="1"/>
    <col min="3436" max="3436" width="6.125" style="390" hidden="1"/>
    <col min="3437" max="3437" width="3" style="390" hidden="1"/>
    <col min="3438" max="3677" width="8.625" style="390" hidden="1"/>
    <col min="3678" max="3683" width="14.875" style="390" hidden="1"/>
    <col min="3684" max="3685" width="15.875" style="390" hidden="1"/>
    <col min="3686" max="3691" width="16.125" style="390" hidden="1"/>
    <col min="3692" max="3692" width="6.125" style="390" hidden="1"/>
    <col min="3693" max="3693" width="3" style="390" hidden="1"/>
    <col min="3694" max="3933" width="8.625" style="390" hidden="1"/>
    <col min="3934" max="3939" width="14.875" style="390" hidden="1"/>
    <col min="3940" max="3941" width="15.875" style="390" hidden="1"/>
    <col min="3942" max="3947" width="16.125" style="390" hidden="1"/>
    <col min="3948" max="3948" width="6.125" style="390" hidden="1"/>
    <col min="3949" max="3949" width="3" style="390" hidden="1"/>
    <col min="3950" max="4189" width="8.625" style="390" hidden="1"/>
    <col min="4190" max="4195" width="14.875" style="390" hidden="1"/>
    <col min="4196" max="4197" width="15.875" style="390" hidden="1"/>
    <col min="4198" max="4203" width="16.125" style="390" hidden="1"/>
    <col min="4204" max="4204" width="6.125" style="390" hidden="1"/>
    <col min="4205" max="4205" width="3" style="390" hidden="1"/>
    <col min="4206" max="4445" width="8.625" style="390" hidden="1"/>
    <col min="4446" max="4451" width="14.875" style="390" hidden="1"/>
    <col min="4452" max="4453" width="15.875" style="390" hidden="1"/>
    <col min="4454" max="4459" width="16.125" style="390" hidden="1"/>
    <col min="4460" max="4460" width="6.125" style="390" hidden="1"/>
    <col min="4461" max="4461" width="3" style="390" hidden="1"/>
    <col min="4462" max="4701" width="8.625" style="390" hidden="1"/>
    <col min="4702" max="4707" width="14.875" style="390" hidden="1"/>
    <col min="4708" max="4709" width="15.875" style="390" hidden="1"/>
    <col min="4710" max="4715" width="16.125" style="390" hidden="1"/>
    <col min="4716" max="4716" width="6.125" style="390" hidden="1"/>
    <col min="4717" max="4717" width="3" style="390" hidden="1"/>
    <col min="4718" max="4957" width="8.625" style="390" hidden="1"/>
    <col min="4958" max="4963" width="14.875" style="390" hidden="1"/>
    <col min="4964" max="4965" width="15.875" style="390" hidden="1"/>
    <col min="4966" max="4971" width="16.125" style="390" hidden="1"/>
    <col min="4972" max="4972" width="6.125" style="390" hidden="1"/>
    <col min="4973" max="4973" width="3" style="390" hidden="1"/>
    <col min="4974" max="5213" width="8.625" style="390" hidden="1"/>
    <col min="5214" max="5219" width="14.875" style="390" hidden="1"/>
    <col min="5220" max="5221" width="15.875" style="390" hidden="1"/>
    <col min="5222" max="5227" width="16.125" style="390" hidden="1"/>
    <col min="5228" max="5228" width="6.125" style="390" hidden="1"/>
    <col min="5229" max="5229" width="3" style="390" hidden="1"/>
    <col min="5230" max="5469" width="8.625" style="390" hidden="1"/>
    <col min="5470" max="5475" width="14.875" style="390" hidden="1"/>
    <col min="5476" max="5477" width="15.875" style="390" hidden="1"/>
    <col min="5478" max="5483" width="16.125" style="390" hidden="1"/>
    <col min="5484" max="5484" width="6.125" style="390" hidden="1"/>
    <col min="5485" max="5485" width="3" style="390" hidden="1"/>
    <col min="5486" max="5725" width="8.625" style="390" hidden="1"/>
    <col min="5726" max="5731" width="14.875" style="390" hidden="1"/>
    <col min="5732" max="5733" width="15.875" style="390" hidden="1"/>
    <col min="5734" max="5739" width="16.125" style="390" hidden="1"/>
    <col min="5740" max="5740" width="6.125" style="390" hidden="1"/>
    <col min="5741" max="5741" width="3" style="390" hidden="1"/>
    <col min="5742" max="5981" width="8.625" style="390" hidden="1"/>
    <col min="5982" max="5987" width="14.875" style="390" hidden="1"/>
    <col min="5988" max="5989" width="15.875" style="390" hidden="1"/>
    <col min="5990" max="5995" width="16.125" style="390" hidden="1"/>
    <col min="5996" max="5996" width="6.125" style="390" hidden="1"/>
    <col min="5997" max="5997" width="3" style="390" hidden="1"/>
    <col min="5998" max="6237" width="8.625" style="390" hidden="1"/>
    <col min="6238" max="6243" width="14.875" style="390" hidden="1"/>
    <col min="6244" max="6245" width="15.875" style="390" hidden="1"/>
    <col min="6246" max="6251" width="16.125" style="390" hidden="1"/>
    <col min="6252" max="6252" width="6.125" style="390" hidden="1"/>
    <col min="6253" max="6253" width="3" style="390" hidden="1"/>
    <col min="6254" max="6493" width="8.625" style="390" hidden="1"/>
    <col min="6494" max="6499" width="14.875" style="390" hidden="1"/>
    <col min="6500" max="6501" width="15.875" style="390" hidden="1"/>
    <col min="6502" max="6507" width="16.125" style="390" hidden="1"/>
    <col min="6508" max="6508" width="6.125" style="390" hidden="1"/>
    <col min="6509" max="6509" width="3" style="390" hidden="1"/>
    <col min="6510" max="6749" width="8.625" style="390" hidden="1"/>
    <col min="6750" max="6755" width="14.875" style="390" hidden="1"/>
    <col min="6756" max="6757" width="15.875" style="390" hidden="1"/>
    <col min="6758" max="6763" width="16.125" style="390" hidden="1"/>
    <col min="6764" max="6764" width="6.125" style="390" hidden="1"/>
    <col min="6765" max="6765" width="3" style="390" hidden="1"/>
    <col min="6766" max="7005" width="8.625" style="390" hidden="1"/>
    <col min="7006" max="7011" width="14.875" style="390" hidden="1"/>
    <col min="7012" max="7013" width="15.875" style="390" hidden="1"/>
    <col min="7014" max="7019" width="16.125" style="390" hidden="1"/>
    <col min="7020" max="7020" width="6.125" style="390" hidden="1"/>
    <col min="7021" max="7021" width="3" style="390" hidden="1"/>
    <col min="7022" max="7261" width="8.625" style="390" hidden="1"/>
    <col min="7262" max="7267" width="14.875" style="390" hidden="1"/>
    <col min="7268" max="7269" width="15.875" style="390" hidden="1"/>
    <col min="7270" max="7275" width="16.125" style="390" hidden="1"/>
    <col min="7276" max="7276" width="6.125" style="390" hidden="1"/>
    <col min="7277" max="7277" width="3" style="390" hidden="1"/>
    <col min="7278" max="7517" width="8.625" style="390" hidden="1"/>
    <col min="7518" max="7523" width="14.875" style="390" hidden="1"/>
    <col min="7524" max="7525" width="15.875" style="390" hidden="1"/>
    <col min="7526" max="7531" width="16.125" style="390" hidden="1"/>
    <col min="7532" max="7532" width="6.125" style="390" hidden="1"/>
    <col min="7533" max="7533" width="3" style="390" hidden="1"/>
    <col min="7534" max="7773" width="8.625" style="390" hidden="1"/>
    <col min="7774" max="7779" width="14.875" style="390" hidden="1"/>
    <col min="7780" max="7781" width="15.875" style="390" hidden="1"/>
    <col min="7782" max="7787" width="16.125" style="390" hidden="1"/>
    <col min="7788" max="7788" width="6.125" style="390" hidden="1"/>
    <col min="7789" max="7789" width="3" style="390" hidden="1"/>
    <col min="7790" max="8029" width="8.625" style="390" hidden="1"/>
    <col min="8030" max="8035" width="14.875" style="390" hidden="1"/>
    <col min="8036" max="8037" width="15.875" style="390" hidden="1"/>
    <col min="8038" max="8043" width="16.125" style="390" hidden="1"/>
    <col min="8044" max="8044" width="6.125" style="390" hidden="1"/>
    <col min="8045" max="8045" width="3" style="390" hidden="1"/>
    <col min="8046" max="8285" width="8.625" style="390" hidden="1"/>
    <col min="8286" max="8291" width="14.875" style="390" hidden="1"/>
    <col min="8292" max="8293" width="15.875" style="390" hidden="1"/>
    <col min="8294" max="8299" width="16.125" style="390" hidden="1"/>
    <col min="8300" max="8300" width="6.125" style="390" hidden="1"/>
    <col min="8301" max="8301" width="3" style="390" hidden="1"/>
    <col min="8302" max="8541" width="8.625" style="390" hidden="1"/>
    <col min="8542" max="8547" width="14.875" style="390" hidden="1"/>
    <col min="8548" max="8549" width="15.875" style="390" hidden="1"/>
    <col min="8550" max="8555" width="16.125" style="390" hidden="1"/>
    <col min="8556" max="8556" width="6.125" style="390" hidden="1"/>
    <col min="8557" max="8557" width="3" style="390" hidden="1"/>
    <col min="8558" max="8797" width="8.625" style="390" hidden="1"/>
    <col min="8798" max="8803" width="14.875" style="390" hidden="1"/>
    <col min="8804" max="8805" width="15.875" style="390" hidden="1"/>
    <col min="8806" max="8811" width="16.125" style="390" hidden="1"/>
    <col min="8812" max="8812" width="6.125" style="390" hidden="1"/>
    <col min="8813" max="8813" width="3" style="390" hidden="1"/>
    <col min="8814" max="9053" width="8.625" style="390" hidden="1"/>
    <col min="9054" max="9059" width="14.875" style="390" hidden="1"/>
    <col min="9060" max="9061" width="15.875" style="390" hidden="1"/>
    <col min="9062" max="9067" width="16.125" style="390" hidden="1"/>
    <col min="9068" max="9068" width="6.125" style="390" hidden="1"/>
    <col min="9069" max="9069" width="3" style="390" hidden="1"/>
    <col min="9070" max="9309" width="8.625" style="390" hidden="1"/>
    <col min="9310" max="9315" width="14.875" style="390" hidden="1"/>
    <col min="9316" max="9317" width="15.875" style="390" hidden="1"/>
    <col min="9318" max="9323" width="16.125" style="390" hidden="1"/>
    <col min="9324" max="9324" width="6.125" style="390" hidden="1"/>
    <col min="9325" max="9325" width="3" style="390" hidden="1"/>
    <col min="9326" max="9565" width="8.625" style="390" hidden="1"/>
    <col min="9566" max="9571" width="14.875" style="390" hidden="1"/>
    <col min="9572" max="9573" width="15.875" style="390" hidden="1"/>
    <col min="9574" max="9579" width="16.125" style="390" hidden="1"/>
    <col min="9580" max="9580" width="6.125" style="390" hidden="1"/>
    <col min="9581" max="9581" width="3" style="390" hidden="1"/>
    <col min="9582" max="9821" width="8.625" style="390" hidden="1"/>
    <col min="9822" max="9827" width="14.875" style="390" hidden="1"/>
    <col min="9828" max="9829" width="15.875" style="390" hidden="1"/>
    <col min="9830" max="9835" width="16.125" style="390" hidden="1"/>
    <col min="9836" max="9836" width="6.125" style="390" hidden="1"/>
    <col min="9837" max="9837" width="3" style="390" hidden="1"/>
    <col min="9838" max="10077" width="8.625" style="390" hidden="1"/>
    <col min="10078" max="10083" width="14.875" style="390" hidden="1"/>
    <col min="10084" max="10085" width="15.875" style="390" hidden="1"/>
    <col min="10086" max="10091" width="16.125" style="390" hidden="1"/>
    <col min="10092" max="10092" width="6.125" style="390" hidden="1"/>
    <col min="10093" max="10093" width="3" style="390" hidden="1"/>
    <col min="10094" max="10333" width="8.625" style="390" hidden="1"/>
    <col min="10334" max="10339" width="14.875" style="390" hidden="1"/>
    <col min="10340" max="10341" width="15.875" style="390" hidden="1"/>
    <col min="10342" max="10347" width="16.125" style="390" hidden="1"/>
    <col min="10348" max="10348" width="6.125" style="390" hidden="1"/>
    <col min="10349" max="10349" width="3" style="390" hidden="1"/>
    <col min="10350" max="10589" width="8.625" style="390" hidden="1"/>
    <col min="10590" max="10595" width="14.875" style="390" hidden="1"/>
    <col min="10596" max="10597" width="15.875" style="390" hidden="1"/>
    <col min="10598" max="10603" width="16.125" style="390" hidden="1"/>
    <col min="10604" max="10604" width="6.125" style="390" hidden="1"/>
    <col min="10605" max="10605" width="3" style="390" hidden="1"/>
    <col min="10606" max="10845" width="8.625" style="390" hidden="1"/>
    <col min="10846" max="10851" width="14.875" style="390" hidden="1"/>
    <col min="10852" max="10853" width="15.875" style="390" hidden="1"/>
    <col min="10854" max="10859" width="16.125" style="390" hidden="1"/>
    <col min="10860" max="10860" width="6.125" style="390" hidden="1"/>
    <col min="10861" max="10861" width="3" style="390" hidden="1"/>
    <col min="10862" max="11101" width="8.625" style="390" hidden="1"/>
    <col min="11102" max="11107" width="14.875" style="390" hidden="1"/>
    <col min="11108" max="11109" width="15.875" style="390" hidden="1"/>
    <col min="11110" max="11115" width="16.125" style="390" hidden="1"/>
    <col min="11116" max="11116" width="6.125" style="390" hidden="1"/>
    <col min="11117" max="11117" width="3" style="390" hidden="1"/>
    <col min="11118" max="11357" width="8.625" style="390" hidden="1"/>
    <col min="11358" max="11363" width="14.875" style="390" hidden="1"/>
    <col min="11364" max="11365" width="15.875" style="390" hidden="1"/>
    <col min="11366" max="11371" width="16.125" style="390" hidden="1"/>
    <col min="11372" max="11372" width="6.125" style="390" hidden="1"/>
    <col min="11373" max="11373" width="3" style="390" hidden="1"/>
    <col min="11374" max="11613" width="8.625" style="390" hidden="1"/>
    <col min="11614" max="11619" width="14.875" style="390" hidden="1"/>
    <col min="11620" max="11621" width="15.875" style="390" hidden="1"/>
    <col min="11622" max="11627" width="16.125" style="390" hidden="1"/>
    <col min="11628" max="11628" width="6.125" style="390" hidden="1"/>
    <col min="11629" max="11629" width="3" style="390" hidden="1"/>
    <col min="11630" max="11869" width="8.625" style="390" hidden="1"/>
    <col min="11870" max="11875" width="14.875" style="390" hidden="1"/>
    <col min="11876" max="11877" width="15.875" style="390" hidden="1"/>
    <col min="11878" max="11883" width="16.125" style="390" hidden="1"/>
    <col min="11884" max="11884" width="6.125" style="390" hidden="1"/>
    <col min="11885" max="11885" width="3" style="390" hidden="1"/>
    <col min="11886" max="12125" width="8.625" style="390" hidden="1"/>
    <col min="12126" max="12131" width="14.875" style="390" hidden="1"/>
    <col min="12132" max="12133" width="15.875" style="390" hidden="1"/>
    <col min="12134" max="12139" width="16.125" style="390" hidden="1"/>
    <col min="12140" max="12140" width="6.125" style="390" hidden="1"/>
    <col min="12141" max="12141" width="3" style="390" hidden="1"/>
    <col min="12142" max="12381" width="8.625" style="390" hidden="1"/>
    <col min="12382" max="12387" width="14.875" style="390" hidden="1"/>
    <col min="12388" max="12389" width="15.875" style="390" hidden="1"/>
    <col min="12390" max="12395" width="16.125" style="390" hidden="1"/>
    <col min="12396" max="12396" width="6.125" style="390" hidden="1"/>
    <col min="12397" max="12397" width="3" style="390" hidden="1"/>
    <col min="12398" max="12637" width="8.625" style="390" hidden="1"/>
    <col min="12638" max="12643" width="14.875" style="390" hidden="1"/>
    <col min="12644" max="12645" width="15.875" style="390" hidden="1"/>
    <col min="12646" max="12651" width="16.125" style="390" hidden="1"/>
    <col min="12652" max="12652" width="6.125" style="390" hidden="1"/>
    <col min="12653" max="12653" width="3" style="390" hidden="1"/>
    <col min="12654" max="12893" width="8.625" style="390" hidden="1"/>
    <col min="12894" max="12899" width="14.875" style="390" hidden="1"/>
    <col min="12900" max="12901" width="15.875" style="390" hidden="1"/>
    <col min="12902" max="12907" width="16.125" style="390" hidden="1"/>
    <col min="12908" max="12908" width="6.125" style="390" hidden="1"/>
    <col min="12909" max="12909" width="3" style="390" hidden="1"/>
    <col min="12910" max="13149" width="8.625" style="390" hidden="1"/>
    <col min="13150" max="13155" width="14.875" style="390" hidden="1"/>
    <col min="13156" max="13157" width="15.875" style="390" hidden="1"/>
    <col min="13158" max="13163" width="16.125" style="390" hidden="1"/>
    <col min="13164" max="13164" width="6.125" style="390" hidden="1"/>
    <col min="13165" max="13165" width="3" style="390" hidden="1"/>
    <col min="13166" max="13405" width="8.625" style="390" hidden="1"/>
    <col min="13406" max="13411" width="14.875" style="390" hidden="1"/>
    <col min="13412" max="13413" width="15.875" style="390" hidden="1"/>
    <col min="13414" max="13419" width="16.125" style="390" hidden="1"/>
    <col min="13420" max="13420" width="6.125" style="390" hidden="1"/>
    <col min="13421" max="13421" width="3" style="390" hidden="1"/>
    <col min="13422" max="13661" width="8.625" style="390" hidden="1"/>
    <col min="13662" max="13667" width="14.875" style="390" hidden="1"/>
    <col min="13668" max="13669" width="15.875" style="390" hidden="1"/>
    <col min="13670" max="13675" width="16.125" style="390" hidden="1"/>
    <col min="13676" max="13676" width="6.125" style="390" hidden="1"/>
    <col min="13677" max="13677" width="3" style="390" hidden="1"/>
    <col min="13678" max="13917" width="8.625" style="390" hidden="1"/>
    <col min="13918" max="13923" width="14.875" style="390" hidden="1"/>
    <col min="13924" max="13925" width="15.875" style="390" hidden="1"/>
    <col min="13926" max="13931" width="16.125" style="390" hidden="1"/>
    <col min="13932" max="13932" width="6.125" style="390" hidden="1"/>
    <col min="13933" max="13933" width="3" style="390" hidden="1"/>
    <col min="13934" max="14173" width="8.625" style="390" hidden="1"/>
    <col min="14174" max="14179" width="14.875" style="390" hidden="1"/>
    <col min="14180" max="14181" width="15.875" style="390" hidden="1"/>
    <col min="14182" max="14187" width="16.125" style="390" hidden="1"/>
    <col min="14188" max="14188" width="6.125" style="390" hidden="1"/>
    <col min="14189" max="14189" width="3" style="390" hidden="1"/>
    <col min="14190" max="14429" width="8.625" style="390" hidden="1"/>
    <col min="14430" max="14435" width="14.875" style="390" hidden="1"/>
    <col min="14436" max="14437" width="15.875" style="390" hidden="1"/>
    <col min="14438" max="14443" width="16.125" style="390" hidden="1"/>
    <col min="14444" max="14444" width="6.125" style="390" hidden="1"/>
    <col min="14445" max="14445" width="3" style="390" hidden="1"/>
    <col min="14446" max="14685" width="8.625" style="390" hidden="1"/>
    <col min="14686" max="14691" width="14.875" style="390" hidden="1"/>
    <col min="14692" max="14693" width="15.875" style="390" hidden="1"/>
    <col min="14694" max="14699" width="16.125" style="390" hidden="1"/>
    <col min="14700" max="14700" width="6.125" style="390" hidden="1"/>
    <col min="14701" max="14701" width="3" style="390" hidden="1"/>
    <col min="14702" max="14941" width="8.625" style="390" hidden="1"/>
    <col min="14942" max="14947" width="14.875" style="390" hidden="1"/>
    <col min="14948" max="14949" width="15.875" style="390" hidden="1"/>
    <col min="14950" max="14955" width="16.125" style="390" hidden="1"/>
    <col min="14956" max="14956" width="6.125" style="390" hidden="1"/>
    <col min="14957" max="14957" width="3" style="390" hidden="1"/>
    <col min="14958" max="15197" width="8.625" style="390" hidden="1"/>
    <col min="15198" max="15203" width="14.875" style="390" hidden="1"/>
    <col min="15204" max="15205" width="15.875" style="390" hidden="1"/>
    <col min="15206" max="15211" width="16.125" style="390" hidden="1"/>
    <col min="15212" max="15212" width="6.125" style="390" hidden="1"/>
    <col min="15213" max="15213" width="3" style="390" hidden="1"/>
    <col min="15214" max="15453" width="8.625" style="390" hidden="1"/>
    <col min="15454" max="15459" width="14.875" style="390" hidden="1"/>
    <col min="15460" max="15461" width="15.875" style="390" hidden="1"/>
    <col min="15462" max="15467" width="16.125" style="390" hidden="1"/>
    <col min="15468" max="15468" width="6.125" style="390" hidden="1"/>
    <col min="15469" max="15469" width="3" style="390" hidden="1"/>
    <col min="15470" max="15709" width="8.625" style="390" hidden="1"/>
    <col min="15710" max="15715" width="14.875" style="390" hidden="1"/>
    <col min="15716" max="15717" width="15.875" style="390" hidden="1"/>
    <col min="15718" max="15723" width="16.125" style="390" hidden="1"/>
    <col min="15724" max="15724" width="6.125" style="390" hidden="1"/>
    <col min="15725" max="15725" width="3" style="390" hidden="1"/>
    <col min="15726" max="15965" width="8.625" style="390" hidden="1"/>
    <col min="15966" max="15971" width="14.875" style="390" hidden="1"/>
    <col min="15972" max="15973" width="15.875" style="390" hidden="1"/>
    <col min="15974" max="15979" width="16.125" style="390" hidden="1"/>
    <col min="15980" max="15980" width="6.125" style="390" hidden="1"/>
    <col min="15981" max="15981" width="3" style="390" hidden="1"/>
    <col min="15982" max="16221" width="8.625" style="390" hidden="1"/>
    <col min="16222" max="16227" width="14.875" style="390" hidden="1"/>
    <col min="16228" max="16229" width="15.875" style="390" hidden="1"/>
    <col min="16230" max="16235" width="16.125" style="390" hidden="1"/>
    <col min="16236" max="16236" width="6.125" style="390" hidden="1"/>
    <col min="16237" max="16237" width="3" style="390" hidden="1"/>
    <col min="16238" max="16384" width="8.625" style="390" hidden="1"/>
  </cols>
  <sheetData>
    <row r="1" spans="1:143" ht="42.75" customHeight="1" x14ac:dyDescent="0.15">
      <c r="A1" s="388"/>
      <c r="B1" s="389"/>
      <c r="DD1" s="390"/>
      <c r="DE1" s="390"/>
    </row>
    <row r="2" spans="1:143" ht="25.5" customHeight="1" x14ac:dyDescent="0.15">
      <c r="A2" s="391"/>
      <c r="C2" s="391"/>
      <c r="O2" s="391"/>
      <c r="P2" s="391"/>
      <c r="Q2" s="391"/>
      <c r="R2" s="391"/>
      <c r="S2" s="391"/>
      <c r="T2" s="391"/>
      <c r="U2" s="391"/>
      <c r="V2" s="391"/>
      <c r="W2" s="391"/>
      <c r="X2" s="391"/>
      <c r="Y2" s="391"/>
      <c r="Z2" s="391"/>
      <c r="AA2" s="391"/>
      <c r="AB2" s="391"/>
      <c r="AC2" s="391"/>
      <c r="AD2" s="391"/>
      <c r="AE2" s="391"/>
      <c r="AF2" s="391"/>
      <c r="AG2" s="391"/>
      <c r="AH2" s="391"/>
      <c r="AI2" s="391"/>
      <c r="AU2" s="391"/>
      <c r="BG2" s="391"/>
      <c r="BS2" s="391"/>
      <c r="CE2" s="391"/>
      <c r="CQ2" s="391"/>
      <c r="DD2" s="390"/>
      <c r="DE2" s="390"/>
    </row>
    <row r="3" spans="1:143" ht="25.5" customHeight="1" x14ac:dyDescent="0.15">
      <c r="A3" s="391"/>
      <c r="C3" s="391"/>
      <c r="O3" s="391"/>
      <c r="P3" s="391"/>
      <c r="Q3" s="391"/>
      <c r="R3" s="391"/>
      <c r="S3" s="391"/>
      <c r="T3" s="391"/>
      <c r="U3" s="391"/>
      <c r="V3" s="391"/>
      <c r="W3" s="391"/>
      <c r="X3" s="391"/>
      <c r="Y3" s="391"/>
      <c r="Z3" s="391"/>
      <c r="AA3" s="391"/>
      <c r="AB3" s="391"/>
      <c r="AC3" s="391"/>
      <c r="AD3" s="391"/>
      <c r="AE3" s="391"/>
      <c r="AF3" s="391"/>
      <c r="AG3" s="391"/>
      <c r="AH3" s="391"/>
      <c r="AI3" s="391"/>
      <c r="AU3" s="391"/>
      <c r="BG3" s="391"/>
      <c r="BS3" s="391"/>
      <c r="CE3" s="391"/>
      <c r="CQ3" s="391"/>
      <c r="DD3" s="390"/>
      <c r="DE3" s="390"/>
    </row>
    <row r="4" spans="1:143" s="292" customFormat="1" x14ac:dyDescent="0.15">
      <c r="A4" s="391"/>
      <c r="B4" s="391"/>
      <c r="C4" s="391"/>
      <c r="D4" s="391"/>
      <c r="E4" s="391"/>
      <c r="F4" s="391"/>
      <c r="G4" s="391"/>
      <c r="H4" s="391"/>
      <c r="I4" s="391"/>
      <c r="J4" s="391"/>
      <c r="K4" s="391"/>
      <c r="L4" s="391"/>
      <c r="M4" s="391"/>
      <c r="N4" s="391"/>
      <c r="O4" s="391"/>
      <c r="P4" s="391"/>
      <c r="Q4" s="391"/>
      <c r="R4" s="391"/>
      <c r="S4" s="391"/>
      <c r="T4" s="391"/>
      <c r="U4" s="391"/>
      <c r="V4" s="391"/>
      <c r="W4" s="391"/>
      <c r="X4" s="391"/>
      <c r="Y4" s="391"/>
      <c r="Z4" s="391"/>
      <c r="AA4" s="391"/>
      <c r="AB4" s="391"/>
      <c r="AC4" s="391"/>
      <c r="AD4" s="391"/>
      <c r="AE4" s="391"/>
      <c r="AF4" s="391"/>
      <c r="AG4" s="391"/>
      <c r="AH4" s="391"/>
      <c r="AI4" s="391"/>
      <c r="AJ4" s="391"/>
      <c r="AK4" s="391"/>
      <c r="AL4" s="391"/>
      <c r="AM4" s="391"/>
      <c r="AN4" s="391"/>
      <c r="AO4" s="391"/>
      <c r="AP4" s="391"/>
      <c r="AQ4" s="391"/>
      <c r="AR4" s="391"/>
      <c r="AS4" s="391"/>
      <c r="AT4" s="391"/>
      <c r="AU4" s="391"/>
      <c r="AV4" s="391"/>
      <c r="AW4" s="391"/>
      <c r="AX4" s="391"/>
      <c r="AY4" s="391"/>
      <c r="AZ4" s="391"/>
      <c r="BA4" s="391"/>
      <c r="BB4" s="391"/>
      <c r="BC4" s="391"/>
      <c r="BD4" s="391"/>
      <c r="BE4" s="391"/>
      <c r="BF4" s="391"/>
      <c r="BG4" s="391"/>
      <c r="BH4" s="391"/>
      <c r="BI4" s="391"/>
      <c r="BJ4" s="391"/>
      <c r="BK4" s="391"/>
      <c r="BL4" s="391"/>
      <c r="BM4" s="391"/>
      <c r="BN4" s="391"/>
      <c r="BO4" s="391"/>
      <c r="BP4" s="391"/>
      <c r="BQ4" s="391"/>
      <c r="BR4" s="391"/>
      <c r="BS4" s="391"/>
      <c r="BT4" s="391"/>
      <c r="BU4" s="391"/>
      <c r="BV4" s="391"/>
      <c r="BW4" s="391"/>
      <c r="BX4" s="391"/>
      <c r="BY4" s="391"/>
      <c r="BZ4" s="391"/>
      <c r="CA4" s="391"/>
      <c r="CB4" s="391"/>
      <c r="CC4" s="391"/>
      <c r="CD4" s="391"/>
      <c r="CE4" s="391"/>
      <c r="CF4" s="391"/>
      <c r="CG4" s="391"/>
      <c r="CH4" s="391"/>
      <c r="CI4" s="391"/>
      <c r="CJ4" s="391"/>
      <c r="CK4" s="391"/>
      <c r="CL4" s="391"/>
      <c r="CM4" s="391"/>
      <c r="CN4" s="391"/>
      <c r="CO4" s="391"/>
      <c r="CP4" s="391"/>
      <c r="CQ4" s="391"/>
      <c r="CR4" s="391"/>
      <c r="CS4" s="391"/>
      <c r="CT4" s="391"/>
      <c r="CU4" s="391"/>
      <c r="CV4" s="391"/>
      <c r="CW4" s="391"/>
      <c r="CX4" s="391"/>
      <c r="CY4" s="391"/>
      <c r="CZ4" s="391"/>
      <c r="DA4" s="391"/>
      <c r="DB4" s="391"/>
      <c r="DC4" s="391"/>
      <c r="DD4" s="391"/>
      <c r="DE4" s="391"/>
      <c r="DF4" s="293"/>
      <c r="DG4" s="293"/>
      <c r="DH4" s="293"/>
      <c r="DI4" s="293"/>
      <c r="DJ4" s="293"/>
      <c r="DK4" s="293"/>
      <c r="DL4" s="293"/>
      <c r="DM4" s="293"/>
      <c r="DN4" s="293"/>
      <c r="DO4" s="293"/>
      <c r="DP4" s="293"/>
      <c r="DQ4" s="293"/>
      <c r="DR4" s="293"/>
      <c r="DS4" s="293"/>
      <c r="DT4" s="293"/>
      <c r="DU4" s="293"/>
      <c r="DV4" s="293"/>
      <c r="DW4" s="293"/>
    </row>
    <row r="5" spans="1:143" s="292" customFormat="1" x14ac:dyDescent="0.15">
      <c r="A5" s="391"/>
      <c r="B5" s="391"/>
      <c r="C5" s="391"/>
      <c r="D5" s="391"/>
      <c r="E5" s="391"/>
      <c r="F5" s="391"/>
      <c r="G5" s="391"/>
      <c r="H5" s="391"/>
      <c r="I5" s="391"/>
      <c r="J5" s="391"/>
      <c r="K5" s="391"/>
      <c r="L5" s="391"/>
      <c r="M5" s="391"/>
      <c r="N5" s="391"/>
      <c r="O5" s="391"/>
      <c r="P5" s="391"/>
      <c r="Q5" s="391"/>
      <c r="R5" s="391"/>
      <c r="S5" s="391"/>
      <c r="T5" s="391"/>
      <c r="U5" s="391"/>
      <c r="V5" s="391"/>
      <c r="W5" s="391"/>
      <c r="X5" s="391"/>
      <c r="Y5" s="391"/>
      <c r="Z5" s="391"/>
      <c r="AA5" s="391"/>
      <c r="AB5" s="391"/>
      <c r="AC5" s="391"/>
      <c r="AD5" s="391"/>
      <c r="AE5" s="391"/>
      <c r="AF5" s="391"/>
      <c r="AG5" s="391"/>
      <c r="AH5" s="391"/>
      <c r="AI5" s="391"/>
      <c r="AJ5" s="391"/>
      <c r="AK5" s="391"/>
      <c r="AL5" s="391"/>
      <c r="AM5" s="391"/>
      <c r="AN5" s="391"/>
      <c r="AO5" s="391"/>
      <c r="AP5" s="391"/>
      <c r="AQ5" s="391"/>
      <c r="AR5" s="391"/>
      <c r="AS5" s="391"/>
      <c r="AT5" s="391"/>
      <c r="AU5" s="391"/>
      <c r="AV5" s="391"/>
      <c r="AW5" s="391"/>
      <c r="AX5" s="391"/>
      <c r="AY5" s="391"/>
      <c r="AZ5" s="391"/>
      <c r="BA5" s="391"/>
      <c r="BB5" s="391"/>
      <c r="BC5" s="391"/>
      <c r="BD5" s="391"/>
      <c r="BE5" s="391"/>
      <c r="BF5" s="391"/>
      <c r="BG5" s="391"/>
      <c r="BH5" s="391"/>
      <c r="BI5" s="391"/>
      <c r="BJ5" s="391"/>
      <c r="BK5" s="391"/>
      <c r="BL5" s="391"/>
      <c r="BM5" s="391"/>
      <c r="BN5" s="391"/>
      <c r="BO5" s="391"/>
      <c r="BP5" s="391"/>
      <c r="BQ5" s="391"/>
      <c r="BR5" s="391"/>
      <c r="BS5" s="391"/>
      <c r="BT5" s="391"/>
      <c r="BU5" s="391"/>
      <c r="BV5" s="391"/>
      <c r="BW5" s="391"/>
      <c r="BX5" s="391"/>
      <c r="BY5" s="391"/>
      <c r="BZ5" s="391"/>
      <c r="CA5" s="391"/>
      <c r="CB5" s="391"/>
      <c r="CC5" s="391"/>
      <c r="CD5" s="391"/>
      <c r="CE5" s="391"/>
      <c r="CF5" s="391"/>
      <c r="CG5" s="391"/>
      <c r="CH5" s="391"/>
      <c r="CI5" s="391"/>
      <c r="CJ5" s="391"/>
      <c r="CK5" s="391"/>
      <c r="CL5" s="391"/>
      <c r="CM5" s="391"/>
      <c r="CN5" s="391"/>
      <c r="CO5" s="391"/>
      <c r="CP5" s="391"/>
      <c r="CQ5" s="391"/>
      <c r="CR5" s="391"/>
      <c r="CS5" s="391"/>
      <c r="CT5" s="391"/>
      <c r="CU5" s="391"/>
      <c r="CV5" s="391"/>
      <c r="CW5" s="391"/>
      <c r="CX5" s="391"/>
      <c r="CY5" s="391"/>
      <c r="CZ5" s="391"/>
      <c r="DA5" s="391"/>
      <c r="DB5" s="391"/>
      <c r="DC5" s="391"/>
      <c r="DD5" s="391"/>
      <c r="DE5" s="391"/>
      <c r="DF5" s="293"/>
      <c r="DG5" s="293"/>
      <c r="DH5" s="293"/>
      <c r="DI5" s="293"/>
      <c r="DJ5" s="293"/>
      <c r="DK5" s="293"/>
      <c r="DL5" s="293"/>
      <c r="DM5" s="293"/>
      <c r="DN5" s="293"/>
      <c r="DO5" s="293"/>
      <c r="DP5" s="293"/>
      <c r="DQ5" s="293"/>
      <c r="DR5" s="293"/>
      <c r="DS5" s="293"/>
      <c r="DT5" s="293"/>
      <c r="DU5" s="293"/>
      <c r="DV5" s="293"/>
      <c r="DW5" s="293"/>
    </row>
    <row r="6" spans="1:143" s="292" customFormat="1" x14ac:dyDescent="0.15">
      <c r="A6" s="391"/>
      <c r="B6" s="391"/>
      <c r="C6" s="391"/>
      <c r="D6" s="391"/>
      <c r="E6" s="391"/>
      <c r="F6" s="391"/>
      <c r="G6" s="391"/>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1"/>
      <c r="AY6" s="391"/>
      <c r="AZ6" s="391"/>
      <c r="BA6" s="391"/>
      <c r="BB6" s="391"/>
      <c r="BC6" s="391"/>
      <c r="BD6" s="391"/>
      <c r="BE6" s="391"/>
      <c r="BF6" s="391"/>
      <c r="BG6" s="391"/>
      <c r="BH6" s="391"/>
      <c r="BI6" s="391"/>
      <c r="BJ6" s="391"/>
      <c r="BK6" s="391"/>
      <c r="BL6" s="391"/>
      <c r="BM6" s="391"/>
      <c r="BN6" s="391"/>
      <c r="BO6" s="391"/>
      <c r="BP6" s="391"/>
      <c r="BQ6" s="391"/>
      <c r="BR6" s="391"/>
      <c r="BS6" s="391"/>
      <c r="BT6" s="391"/>
      <c r="BU6" s="391"/>
      <c r="BV6" s="391"/>
      <c r="BW6" s="391"/>
      <c r="BX6" s="391"/>
      <c r="BY6" s="391"/>
      <c r="BZ6" s="391"/>
      <c r="CA6" s="391"/>
      <c r="CB6" s="391"/>
      <c r="CC6" s="391"/>
      <c r="CD6" s="391"/>
      <c r="CE6" s="391"/>
      <c r="CF6" s="391"/>
      <c r="CG6" s="391"/>
      <c r="CH6" s="391"/>
      <c r="CI6" s="391"/>
      <c r="CJ6" s="391"/>
      <c r="CK6" s="391"/>
      <c r="CL6" s="391"/>
      <c r="CM6" s="391"/>
      <c r="CN6" s="391"/>
      <c r="CO6" s="391"/>
      <c r="CP6" s="391"/>
      <c r="CQ6" s="391"/>
      <c r="CR6" s="391"/>
      <c r="CS6" s="391"/>
      <c r="CT6" s="391"/>
      <c r="CU6" s="391"/>
      <c r="CV6" s="391"/>
      <c r="CW6" s="391"/>
      <c r="CX6" s="391"/>
      <c r="CY6" s="391"/>
      <c r="CZ6" s="391"/>
      <c r="DA6" s="391"/>
      <c r="DB6" s="391"/>
      <c r="DC6" s="391"/>
      <c r="DD6" s="391"/>
      <c r="DE6" s="391"/>
      <c r="DF6" s="293"/>
      <c r="DG6" s="293"/>
      <c r="DH6" s="293"/>
      <c r="DI6" s="293"/>
      <c r="DJ6" s="293"/>
      <c r="DK6" s="293"/>
      <c r="DL6" s="293"/>
      <c r="DM6" s="293"/>
      <c r="DN6" s="293"/>
      <c r="DO6" s="293"/>
      <c r="DP6" s="293"/>
      <c r="DQ6" s="293"/>
      <c r="DR6" s="293"/>
      <c r="DS6" s="293"/>
      <c r="DT6" s="293"/>
      <c r="DU6" s="293"/>
      <c r="DV6" s="293"/>
      <c r="DW6" s="293"/>
    </row>
    <row r="7" spans="1:143" s="292" customFormat="1" x14ac:dyDescent="0.15">
      <c r="A7" s="391"/>
      <c r="B7" s="391"/>
      <c r="C7" s="391"/>
      <c r="D7" s="391"/>
      <c r="E7" s="391"/>
      <c r="F7" s="391"/>
      <c r="G7" s="391"/>
      <c r="H7" s="391"/>
      <c r="I7" s="391"/>
      <c r="J7" s="391"/>
      <c r="K7" s="391"/>
      <c r="L7" s="391"/>
      <c r="M7" s="391"/>
      <c r="N7" s="391"/>
      <c r="O7" s="391"/>
      <c r="P7" s="391"/>
      <c r="Q7" s="391"/>
      <c r="R7" s="391"/>
      <c r="S7" s="391"/>
      <c r="T7" s="391"/>
      <c r="U7" s="391"/>
      <c r="V7" s="391"/>
      <c r="W7" s="391"/>
      <c r="X7" s="391"/>
      <c r="Y7" s="391"/>
      <c r="Z7" s="391"/>
      <c r="AA7" s="391"/>
      <c r="AB7" s="391"/>
      <c r="AC7" s="391"/>
      <c r="AD7" s="391"/>
      <c r="AE7" s="391"/>
      <c r="AF7" s="391"/>
      <c r="AG7" s="391"/>
      <c r="AH7" s="391"/>
      <c r="AI7" s="391"/>
      <c r="AJ7" s="391"/>
      <c r="AK7" s="391"/>
      <c r="AL7" s="391"/>
      <c r="AM7" s="391"/>
      <c r="AN7" s="391"/>
      <c r="AO7" s="391"/>
      <c r="AP7" s="391"/>
      <c r="AQ7" s="391"/>
      <c r="AR7" s="391"/>
      <c r="AS7" s="391"/>
      <c r="AT7" s="391"/>
      <c r="AU7" s="391"/>
      <c r="AV7" s="391"/>
      <c r="AW7" s="391"/>
      <c r="AX7" s="391"/>
      <c r="AY7" s="391"/>
      <c r="AZ7" s="391"/>
      <c r="BA7" s="391"/>
      <c r="BB7" s="391"/>
      <c r="BC7" s="391"/>
      <c r="BD7" s="391"/>
      <c r="BE7" s="391"/>
      <c r="BF7" s="391"/>
      <c r="BG7" s="391"/>
      <c r="BH7" s="391"/>
      <c r="BI7" s="391"/>
      <c r="BJ7" s="391"/>
      <c r="BK7" s="391"/>
      <c r="BL7" s="391"/>
      <c r="BM7" s="391"/>
      <c r="BN7" s="391"/>
      <c r="BO7" s="391"/>
      <c r="BP7" s="391"/>
      <c r="BQ7" s="391"/>
      <c r="BR7" s="391"/>
      <c r="BS7" s="391"/>
      <c r="BT7" s="391"/>
      <c r="BU7" s="391"/>
      <c r="BV7" s="391"/>
      <c r="BW7" s="391"/>
      <c r="BX7" s="391"/>
      <c r="BY7" s="391"/>
      <c r="BZ7" s="391"/>
      <c r="CA7" s="391"/>
      <c r="CB7" s="391"/>
      <c r="CC7" s="391"/>
      <c r="CD7" s="391"/>
      <c r="CE7" s="391"/>
      <c r="CF7" s="391"/>
      <c r="CG7" s="391"/>
      <c r="CH7" s="391"/>
      <c r="CI7" s="391"/>
      <c r="CJ7" s="391"/>
      <c r="CK7" s="391"/>
      <c r="CL7" s="391"/>
      <c r="CM7" s="391"/>
      <c r="CN7" s="391"/>
      <c r="CO7" s="391"/>
      <c r="CP7" s="391"/>
      <c r="CQ7" s="391"/>
      <c r="CR7" s="391"/>
      <c r="CS7" s="391"/>
      <c r="CT7" s="391"/>
      <c r="CU7" s="391"/>
      <c r="CV7" s="391"/>
      <c r="CW7" s="391"/>
      <c r="CX7" s="391"/>
      <c r="CY7" s="391"/>
      <c r="CZ7" s="391"/>
      <c r="DA7" s="391"/>
      <c r="DB7" s="391"/>
      <c r="DC7" s="391"/>
      <c r="DD7" s="391"/>
      <c r="DE7" s="391"/>
      <c r="DF7" s="293"/>
      <c r="DG7" s="293"/>
      <c r="DH7" s="293"/>
      <c r="DI7" s="293"/>
      <c r="DJ7" s="293"/>
      <c r="DK7" s="293"/>
      <c r="DL7" s="293"/>
      <c r="DM7" s="293"/>
      <c r="DN7" s="293"/>
      <c r="DO7" s="293"/>
      <c r="DP7" s="293"/>
      <c r="DQ7" s="293"/>
      <c r="DR7" s="293"/>
      <c r="DS7" s="293"/>
      <c r="DT7" s="293"/>
      <c r="DU7" s="293"/>
      <c r="DV7" s="293"/>
      <c r="DW7" s="293"/>
    </row>
    <row r="8" spans="1:143" s="292" customFormat="1" x14ac:dyDescent="0.15">
      <c r="A8" s="391"/>
      <c r="B8" s="391"/>
      <c r="C8" s="391"/>
      <c r="D8" s="391"/>
      <c r="E8" s="391"/>
      <c r="F8" s="391"/>
      <c r="G8" s="391"/>
      <c r="H8" s="391"/>
      <c r="I8" s="391"/>
      <c r="J8" s="391"/>
      <c r="K8" s="391"/>
      <c r="L8" s="391"/>
      <c r="M8" s="391"/>
      <c r="N8" s="391"/>
      <c r="O8" s="391"/>
      <c r="P8" s="391"/>
      <c r="Q8" s="391"/>
      <c r="R8" s="391"/>
      <c r="S8" s="391"/>
      <c r="T8" s="391"/>
      <c r="U8" s="391"/>
      <c r="V8" s="391"/>
      <c r="W8" s="391"/>
      <c r="X8" s="391"/>
      <c r="Y8" s="391"/>
      <c r="Z8" s="391"/>
      <c r="AA8" s="391"/>
      <c r="AB8" s="391"/>
      <c r="AC8" s="391"/>
      <c r="AD8" s="391"/>
      <c r="AE8" s="391"/>
      <c r="AF8" s="391"/>
      <c r="AG8" s="391"/>
      <c r="AH8" s="391"/>
      <c r="AI8" s="391"/>
      <c r="AJ8" s="391"/>
      <c r="AK8" s="391"/>
      <c r="AL8" s="391"/>
      <c r="AM8" s="391"/>
      <c r="AN8" s="391"/>
      <c r="AO8" s="391"/>
      <c r="AP8" s="391"/>
      <c r="AQ8" s="391"/>
      <c r="AR8" s="391"/>
      <c r="AS8" s="391"/>
      <c r="AT8" s="391"/>
      <c r="AU8" s="391"/>
      <c r="AV8" s="391"/>
      <c r="AW8" s="391"/>
      <c r="AX8" s="391"/>
      <c r="AY8" s="391"/>
      <c r="AZ8" s="391"/>
      <c r="BA8" s="391"/>
      <c r="BB8" s="391"/>
      <c r="BC8" s="391"/>
      <c r="BD8" s="391"/>
      <c r="BE8" s="391"/>
      <c r="BF8" s="391"/>
      <c r="BG8" s="391"/>
      <c r="BH8" s="391"/>
      <c r="BI8" s="391"/>
      <c r="BJ8" s="391"/>
      <c r="BK8" s="391"/>
      <c r="BL8" s="391"/>
      <c r="BM8" s="391"/>
      <c r="BN8" s="391"/>
      <c r="BO8" s="391"/>
      <c r="BP8" s="391"/>
      <c r="BQ8" s="391"/>
      <c r="BR8" s="391"/>
      <c r="BS8" s="391"/>
      <c r="BT8" s="391"/>
      <c r="BU8" s="391"/>
      <c r="BV8" s="391"/>
      <c r="BW8" s="391"/>
      <c r="BX8" s="391"/>
      <c r="BY8" s="391"/>
      <c r="BZ8" s="391"/>
      <c r="CA8" s="391"/>
      <c r="CB8" s="391"/>
      <c r="CC8" s="391"/>
      <c r="CD8" s="391"/>
      <c r="CE8" s="391"/>
      <c r="CF8" s="391"/>
      <c r="CG8" s="391"/>
      <c r="CH8" s="391"/>
      <c r="CI8" s="391"/>
      <c r="CJ8" s="391"/>
      <c r="CK8" s="391"/>
      <c r="CL8" s="391"/>
      <c r="CM8" s="391"/>
      <c r="CN8" s="391"/>
      <c r="CO8" s="391"/>
      <c r="CP8" s="391"/>
      <c r="CQ8" s="391"/>
      <c r="CR8" s="391"/>
      <c r="CS8" s="391"/>
      <c r="CT8" s="391"/>
      <c r="CU8" s="391"/>
      <c r="CV8" s="391"/>
      <c r="CW8" s="391"/>
      <c r="CX8" s="391"/>
      <c r="CY8" s="391"/>
      <c r="CZ8" s="391"/>
      <c r="DA8" s="391"/>
      <c r="DB8" s="391"/>
      <c r="DC8" s="391"/>
      <c r="DD8" s="391"/>
      <c r="DE8" s="391"/>
      <c r="DF8" s="293"/>
      <c r="DG8" s="293"/>
      <c r="DH8" s="293"/>
      <c r="DI8" s="293"/>
      <c r="DJ8" s="293"/>
      <c r="DK8" s="293"/>
      <c r="DL8" s="293"/>
      <c r="DM8" s="293"/>
      <c r="DN8" s="293"/>
      <c r="DO8" s="293"/>
      <c r="DP8" s="293"/>
      <c r="DQ8" s="293"/>
      <c r="DR8" s="293"/>
      <c r="DS8" s="293"/>
      <c r="DT8" s="293"/>
      <c r="DU8" s="293"/>
      <c r="DV8" s="293"/>
      <c r="DW8" s="293"/>
    </row>
    <row r="9" spans="1:143" s="292" customFormat="1" x14ac:dyDescent="0.15">
      <c r="A9" s="391"/>
      <c r="B9" s="391"/>
      <c r="C9" s="391"/>
      <c r="D9" s="391"/>
      <c r="E9" s="391"/>
      <c r="F9" s="391"/>
      <c r="G9" s="391"/>
      <c r="H9" s="391"/>
      <c r="I9" s="391"/>
      <c r="J9" s="391"/>
      <c r="K9" s="391"/>
      <c r="L9" s="391"/>
      <c r="M9" s="391"/>
      <c r="N9" s="391"/>
      <c r="O9" s="391"/>
      <c r="P9" s="391"/>
      <c r="Q9" s="391"/>
      <c r="R9" s="391"/>
      <c r="S9" s="391"/>
      <c r="T9" s="391"/>
      <c r="U9" s="391"/>
      <c r="V9" s="391"/>
      <c r="W9" s="391"/>
      <c r="X9" s="391"/>
      <c r="Y9" s="391"/>
      <c r="Z9" s="391"/>
      <c r="AA9" s="391"/>
      <c r="AB9" s="391"/>
      <c r="AC9" s="391"/>
      <c r="AD9" s="391"/>
      <c r="AE9" s="391"/>
      <c r="AF9" s="391"/>
      <c r="AG9" s="391"/>
      <c r="AH9" s="391"/>
      <c r="AI9" s="391"/>
      <c r="AJ9" s="391"/>
      <c r="AK9" s="391"/>
      <c r="AL9" s="391"/>
      <c r="AM9" s="391"/>
      <c r="AN9" s="391"/>
      <c r="AO9" s="391"/>
      <c r="AP9" s="391"/>
      <c r="AQ9" s="391"/>
      <c r="AR9" s="391"/>
      <c r="AS9" s="391"/>
      <c r="AT9" s="391"/>
      <c r="AU9" s="391"/>
      <c r="AV9" s="391"/>
      <c r="AW9" s="391"/>
      <c r="AX9" s="391"/>
      <c r="AY9" s="391"/>
      <c r="AZ9" s="391"/>
      <c r="BA9" s="391"/>
      <c r="BB9" s="391"/>
      <c r="BC9" s="391"/>
      <c r="BD9" s="391"/>
      <c r="BE9" s="391"/>
      <c r="BF9" s="391"/>
      <c r="BG9" s="391"/>
      <c r="BH9" s="391"/>
      <c r="BI9" s="391"/>
      <c r="BJ9" s="391"/>
      <c r="BK9" s="391"/>
      <c r="BL9" s="391"/>
      <c r="BM9" s="391"/>
      <c r="BN9" s="391"/>
      <c r="BO9" s="391"/>
      <c r="BP9" s="391"/>
      <c r="BQ9" s="391"/>
      <c r="BR9" s="391"/>
      <c r="BS9" s="391"/>
      <c r="BT9" s="391"/>
      <c r="BU9" s="391"/>
      <c r="BV9" s="391"/>
      <c r="BW9" s="391"/>
      <c r="BX9" s="391"/>
      <c r="BY9" s="391"/>
      <c r="BZ9" s="391"/>
      <c r="CA9" s="391"/>
      <c r="CB9" s="391"/>
      <c r="CC9" s="391"/>
      <c r="CD9" s="391"/>
      <c r="CE9" s="391"/>
      <c r="CF9" s="391"/>
      <c r="CG9" s="391"/>
      <c r="CH9" s="391"/>
      <c r="CI9" s="391"/>
      <c r="CJ9" s="391"/>
      <c r="CK9" s="391"/>
      <c r="CL9" s="391"/>
      <c r="CM9" s="391"/>
      <c r="CN9" s="391"/>
      <c r="CO9" s="391"/>
      <c r="CP9" s="391"/>
      <c r="CQ9" s="391"/>
      <c r="CR9" s="391"/>
      <c r="CS9" s="391"/>
      <c r="CT9" s="391"/>
      <c r="CU9" s="391"/>
      <c r="CV9" s="391"/>
      <c r="CW9" s="391"/>
      <c r="CX9" s="391"/>
      <c r="CY9" s="391"/>
      <c r="CZ9" s="391"/>
      <c r="DA9" s="391"/>
      <c r="DB9" s="391"/>
      <c r="DC9" s="391"/>
      <c r="DD9" s="391"/>
      <c r="DE9" s="391"/>
      <c r="DF9" s="293"/>
      <c r="DG9" s="293"/>
      <c r="DH9" s="293"/>
      <c r="DI9" s="293"/>
      <c r="DJ9" s="293"/>
      <c r="DK9" s="293"/>
      <c r="DL9" s="293"/>
      <c r="DM9" s="293"/>
      <c r="DN9" s="293"/>
      <c r="DO9" s="293"/>
      <c r="DP9" s="293"/>
      <c r="DQ9" s="293"/>
      <c r="DR9" s="293"/>
      <c r="DS9" s="293"/>
      <c r="DT9" s="293"/>
      <c r="DU9" s="293"/>
      <c r="DV9" s="293"/>
      <c r="DW9" s="293"/>
    </row>
    <row r="10" spans="1:143" s="292" customFormat="1" x14ac:dyDescent="0.15">
      <c r="A10" s="391"/>
      <c r="B10" s="391"/>
      <c r="C10" s="391"/>
      <c r="D10" s="391"/>
      <c r="E10" s="391"/>
      <c r="F10" s="391"/>
      <c r="G10" s="391"/>
      <c r="H10" s="391"/>
      <c r="I10" s="391"/>
      <c r="J10" s="391"/>
      <c r="K10" s="391"/>
      <c r="L10" s="391"/>
      <c r="M10" s="391"/>
      <c r="N10" s="391"/>
      <c r="O10" s="391"/>
      <c r="P10" s="391"/>
      <c r="Q10" s="391"/>
      <c r="R10" s="391"/>
      <c r="S10" s="391"/>
      <c r="T10" s="391"/>
      <c r="U10" s="391"/>
      <c r="V10" s="391"/>
      <c r="W10" s="391"/>
      <c r="X10" s="391"/>
      <c r="Y10" s="391"/>
      <c r="Z10" s="391"/>
      <c r="AA10" s="391"/>
      <c r="AB10" s="391"/>
      <c r="AC10" s="391"/>
      <c r="AD10" s="391"/>
      <c r="AE10" s="391"/>
      <c r="AF10" s="391"/>
      <c r="AG10" s="391"/>
      <c r="AH10" s="391"/>
      <c r="AI10" s="391"/>
      <c r="AJ10" s="391"/>
      <c r="AK10" s="391"/>
      <c r="AL10" s="391"/>
      <c r="AM10" s="391"/>
      <c r="AN10" s="391"/>
      <c r="AO10" s="391"/>
      <c r="AP10" s="391"/>
      <c r="AQ10" s="391"/>
      <c r="AR10" s="391"/>
      <c r="AS10" s="391"/>
      <c r="AT10" s="391"/>
      <c r="AU10" s="391"/>
      <c r="AV10" s="391"/>
      <c r="AW10" s="391"/>
      <c r="AX10" s="391"/>
      <c r="AY10" s="391"/>
      <c r="AZ10" s="391"/>
      <c r="BA10" s="391"/>
      <c r="BB10" s="391"/>
      <c r="BC10" s="391"/>
      <c r="BD10" s="391"/>
      <c r="BE10" s="391"/>
      <c r="BF10" s="391"/>
      <c r="BG10" s="391"/>
      <c r="BH10" s="391"/>
      <c r="BI10" s="391"/>
      <c r="BJ10" s="391"/>
      <c r="BK10" s="391"/>
      <c r="BL10" s="391"/>
      <c r="BM10" s="391"/>
      <c r="BN10" s="391"/>
      <c r="BO10" s="391"/>
      <c r="BP10" s="391"/>
      <c r="BQ10" s="391"/>
      <c r="BR10" s="391"/>
      <c r="BS10" s="391"/>
      <c r="BT10" s="391"/>
      <c r="BU10" s="391"/>
      <c r="BV10" s="391"/>
      <c r="BW10" s="391"/>
      <c r="BX10" s="391"/>
      <c r="BY10" s="391"/>
      <c r="BZ10" s="391"/>
      <c r="CA10" s="391"/>
      <c r="CB10" s="391"/>
      <c r="CC10" s="391"/>
      <c r="CD10" s="391"/>
      <c r="CE10" s="391"/>
      <c r="CF10" s="391"/>
      <c r="CG10" s="391"/>
      <c r="CH10" s="391"/>
      <c r="CI10" s="391"/>
      <c r="CJ10" s="391"/>
      <c r="CK10" s="391"/>
      <c r="CL10" s="391"/>
      <c r="CM10" s="391"/>
      <c r="CN10" s="391"/>
      <c r="CO10" s="391"/>
      <c r="CP10" s="391"/>
      <c r="CQ10" s="391"/>
      <c r="CR10" s="391"/>
      <c r="CS10" s="391"/>
      <c r="CT10" s="391"/>
      <c r="CU10" s="391"/>
      <c r="CV10" s="391"/>
      <c r="CW10" s="391"/>
      <c r="CX10" s="391"/>
      <c r="CY10" s="391"/>
      <c r="CZ10" s="391"/>
      <c r="DA10" s="391"/>
      <c r="DB10" s="391"/>
      <c r="DC10" s="391"/>
      <c r="DD10" s="391"/>
      <c r="DE10" s="391"/>
      <c r="DF10" s="293"/>
      <c r="DG10" s="293"/>
      <c r="DH10" s="293"/>
      <c r="DI10" s="293"/>
      <c r="DJ10" s="293"/>
      <c r="DK10" s="293"/>
      <c r="DL10" s="293"/>
      <c r="DM10" s="293"/>
      <c r="DN10" s="293"/>
      <c r="DO10" s="293"/>
      <c r="DP10" s="293"/>
      <c r="DQ10" s="293"/>
      <c r="DR10" s="293"/>
      <c r="DS10" s="293"/>
      <c r="DT10" s="293"/>
      <c r="DU10" s="293"/>
      <c r="DV10" s="293"/>
      <c r="DW10" s="293"/>
      <c r="EM10" s="292" t="s">
        <v>596</v>
      </c>
    </row>
    <row r="11" spans="1:143" s="292" customFormat="1" x14ac:dyDescent="0.15">
      <c r="A11" s="391"/>
      <c r="B11" s="391"/>
      <c r="C11" s="391"/>
      <c r="D11" s="391"/>
      <c r="E11" s="391"/>
      <c r="F11" s="391"/>
      <c r="G11" s="391"/>
      <c r="H11" s="391"/>
      <c r="I11" s="391"/>
      <c r="J11" s="391"/>
      <c r="K11" s="391"/>
      <c r="L11" s="391"/>
      <c r="M11" s="391"/>
      <c r="N11" s="391"/>
      <c r="O11" s="391"/>
      <c r="P11" s="391"/>
      <c r="Q11" s="391"/>
      <c r="R11" s="391"/>
      <c r="S11" s="391"/>
      <c r="T11" s="391"/>
      <c r="U11" s="391"/>
      <c r="V11" s="391"/>
      <c r="W11" s="391"/>
      <c r="X11" s="391"/>
      <c r="Y11" s="391"/>
      <c r="Z11" s="391"/>
      <c r="AA11" s="391"/>
      <c r="AB11" s="391"/>
      <c r="AC11" s="391"/>
      <c r="AD11" s="391"/>
      <c r="AE11" s="391"/>
      <c r="AF11" s="391"/>
      <c r="AG11" s="391"/>
      <c r="AH11" s="391"/>
      <c r="AI11" s="391"/>
      <c r="AJ11" s="391"/>
      <c r="AK11" s="391"/>
      <c r="AL11" s="391"/>
      <c r="AM11" s="391"/>
      <c r="AN11" s="391"/>
      <c r="AO11" s="391"/>
      <c r="AP11" s="391"/>
      <c r="AQ11" s="391"/>
      <c r="AR11" s="391"/>
      <c r="AS11" s="391"/>
      <c r="AT11" s="391"/>
      <c r="AU11" s="391"/>
      <c r="AV11" s="391"/>
      <c r="AW11" s="391"/>
      <c r="AX11" s="391"/>
      <c r="AY11" s="391"/>
      <c r="AZ11" s="391"/>
      <c r="BA11" s="391"/>
      <c r="BB11" s="391"/>
      <c r="BC11" s="391"/>
      <c r="BD11" s="391"/>
      <c r="BE11" s="391"/>
      <c r="BF11" s="391"/>
      <c r="BG11" s="391"/>
      <c r="BH11" s="391"/>
      <c r="BI11" s="391"/>
      <c r="BJ11" s="391"/>
      <c r="BK11" s="391"/>
      <c r="BL11" s="391"/>
      <c r="BM11" s="391"/>
      <c r="BN11" s="391"/>
      <c r="BO11" s="391"/>
      <c r="BP11" s="391"/>
      <c r="BQ11" s="391"/>
      <c r="BR11" s="391"/>
      <c r="BS11" s="391"/>
      <c r="BT11" s="391"/>
      <c r="BU11" s="391"/>
      <c r="BV11" s="391"/>
      <c r="BW11" s="391"/>
      <c r="BX11" s="391"/>
      <c r="BY11" s="391"/>
      <c r="BZ11" s="391"/>
      <c r="CA11" s="391"/>
      <c r="CB11" s="391"/>
      <c r="CC11" s="391"/>
      <c r="CD11" s="391"/>
      <c r="CE11" s="391"/>
      <c r="CF11" s="391"/>
      <c r="CG11" s="391"/>
      <c r="CH11" s="391"/>
      <c r="CI11" s="391"/>
      <c r="CJ11" s="391"/>
      <c r="CK11" s="391"/>
      <c r="CL11" s="391"/>
      <c r="CM11" s="391"/>
      <c r="CN11" s="391"/>
      <c r="CO11" s="391"/>
      <c r="CP11" s="391"/>
      <c r="CQ11" s="391"/>
      <c r="CR11" s="391"/>
      <c r="CS11" s="391"/>
      <c r="CT11" s="391"/>
      <c r="CU11" s="391"/>
      <c r="CV11" s="391"/>
      <c r="CW11" s="391"/>
      <c r="CX11" s="391"/>
      <c r="CY11" s="391"/>
      <c r="CZ11" s="391"/>
      <c r="DA11" s="391"/>
      <c r="DB11" s="391"/>
      <c r="DC11" s="391"/>
      <c r="DD11" s="391"/>
      <c r="DE11" s="391"/>
      <c r="DF11" s="293"/>
      <c r="DG11" s="293"/>
      <c r="DH11" s="293"/>
      <c r="DI11" s="293"/>
      <c r="DJ11" s="293"/>
      <c r="DK11" s="293"/>
      <c r="DL11" s="293"/>
      <c r="DM11" s="293"/>
      <c r="DN11" s="293"/>
      <c r="DO11" s="293"/>
      <c r="DP11" s="293"/>
      <c r="DQ11" s="293"/>
      <c r="DR11" s="293"/>
      <c r="DS11" s="293"/>
      <c r="DT11" s="293"/>
      <c r="DU11" s="293"/>
      <c r="DV11" s="293"/>
      <c r="DW11" s="293"/>
    </row>
    <row r="12" spans="1:143" s="292" customFormat="1" x14ac:dyDescent="0.15">
      <c r="A12" s="391"/>
      <c r="B12" s="391"/>
      <c r="C12" s="391"/>
      <c r="D12" s="391"/>
      <c r="E12" s="391"/>
      <c r="F12" s="391"/>
      <c r="G12" s="391"/>
      <c r="H12" s="391"/>
      <c r="I12" s="391"/>
      <c r="J12" s="391"/>
      <c r="K12" s="391"/>
      <c r="L12" s="391"/>
      <c r="M12" s="391"/>
      <c r="N12" s="391"/>
      <c r="O12" s="391"/>
      <c r="P12" s="391"/>
      <c r="Q12" s="391"/>
      <c r="R12" s="391"/>
      <c r="S12" s="391"/>
      <c r="T12" s="391"/>
      <c r="U12" s="391"/>
      <c r="V12" s="391"/>
      <c r="W12" s="391"/>
      <c r="X12" s="391"/>
      <c r="Y12" s="391"/>
      <c r="Z12" s="391"/>
      <c r="AA12" s="391"/>
      <c r="AB12" s="391"/>
      <c r="AC12" s="391"/>
      <c r="AD12" s="391"/>
      <c r="AE12" s="391"/>
      <c r="AF12" s="391"/>
      <c r="AG12" s="391"/>
      <c r="AH12" s="391"/>
      <c r="AI12" s="391"/>
      <c r="AJ12" s="391"/>
      <c r="AK12" s="391"/>
      <c r="AL12" s="391"/>
      <c r="AM12" s="391"/>
      <c r="AN12" s="391"/>
      <c r="AO12" s="391"/>
      <c r="AP12" s="391"/>
      <c r="AQ12" s="391"/>
      <c r="AR12" s="391"/>
      <c r="AS12" s="391"/>
      <c r="AT12" s="391"/>
      <c r="AU12" s="391"/>
      <c r="AV12" s="391"/>
      <c r="AW12" s="391"/>
      <c r="AX12" s="391"/>
      <c r="AY12" s="391"/>
      <c r="AZ12" s="391"/>
      <c r="BA12" s="391"/>
      <c r="BB12" s="391"/>
      <c r="BC12" s="391"/>
      <c r="BD12" s="391"/>
      <c r="BE12" s="391"/>
      <c r="BF12" s="391"/>
      <c r="BG12" s="391"/>
      <c r="BH12" s="391"/>
      <c r="BI12" s="391"/>
      <c r="BJ12" s="391"/>
      <c r="BK12" s="391"/>
      <c r="BL12" s="391"/>
      <c r="BM12" s="391"/>
      <c r="BN12" s="391"/>
      <c r="BO12" s="391"/>
      <c r="BP12" s="391"/>
      <c r="BQ12" s="391"/>
      <c r="BR12" s="391"/>
      <c r="BS12" s="391"/>
      <c r="BT12" s="391"/>
      <c r="BU12" s="391"/>
      <c r="BV12" s="391"/>
      <c r="BW12" s="391"/>
      <c r="BX12" s="391"/>
      <c r="BY12" s="391"/>
      <c r="BZ12" s="391"/>
      <c r="CA12" s="391"/>
      <c r="CB12" s="391"/>
      <c r="CC12" s="391"/>
      <c r="CD12" s="391"/>
      <c r="CE12" s="391"/>
      <c r="CF12" s="391"/>
      <c r="CG12" s="391"/>
      <c r="CH12" s="391"/>
      <c r="CI12" s="391"/>
      <c r="CJ12" s="391"/>
      <c r="CK12" s="391"/>
      <c r="CL12" s="391"/>
      <c r="CM12" s="391"/>
      <c r="CN12" s="391"/>
      <c r="CO12" s="391"/>
      <c r="CP12" s="391"/>
      <c r="CQ12" s="391"/>
      <c r="CR12" s="391"/>
      <c r="CS12" s="391"/>
      <c r="CT12" s="391"/>
      <c r="CU12" s="391"/>
      <c r="CV12" s="391"/>
      <c r="CW12" s="391"/>
      <c r="CX12" s="391"/>
      <c r="CY12" s="391"/>
      <c r="CZ12" s="391"/>
      <c r="DA12" s="391"/>
      <c r="DB12" s="391"/>
      <c r="DC12" s="391"/>
      <c r="DD12" s="391"/>
      <c r="DE12" s="391"/>
      <c r="DF12" s="293"/>
      <c r="DG12" s="293"/>
      <c r="DH12" s="293"/>
      <c r="DI12" s="293"/>
      <c r="DJ12" s="293"/>
      <c r="DK12" s="293"/>
      <c r="DL12" s="293"/>
      <c r="DM12" s="293"/>
      <c r="DN12" s="293"/>
      <c r="DO12" s="293"/>
      <c r="DP12" s="293"/>
      <c r="DQ12" s="293"/>
      <c r="DR12" s="293"/>
      <c r="DS12" s="293"/>
      <c r="DT12" s="293"/>
      <c r="DU12" s="293"/>
      <c r="DV12" s="293"/>
      <c r="DW12" s="293"/>
      <c r="EM12" s="292" t="s">
        <v>596</v>
      </c>
    </row>
    <row r="13" spans="1:143" s="292" customFormat="1" x14ac:dyDescent="0.15">
      <c r="A13" s="391"/>
      <c r="B13" s="391"/>
      <c r="C13" s="391"/>
      <c r="D13" s="391"/>
      <c r="E13" s="391"/>
      <c r="F13" s="391"/>
      <c r="G13" s="391"/>
      <c r="H13" s="391"/>
      <c r="I13" s="391"/>
      <c r="J13" s="391"/>
      <c r="K13" s="391"/>
      <c r="L13" s="391"/>
      <c r="M13" s="391"/>
      <c r="N13" s="391"/>
      <c r="O13" s="391"/>
      <c r="P13" s="391"/>
      <c r="Q13" s="391"/>
      <c r="R13" s="391"/>
      <c r="S13" s="391"/>
      <c r="T13" s="391"/>
      <c r="U13" s="391"/>
      <c r="V13" s="391"/>
      <c r="W13" s="391"/>
      <c r="X13" s="391"/>
      <c r="Y13" s="391"/>
      <c r="Z13" s="391"/>
      <c r="AA13" s="391"/>
      <c r="AB13" s="391"/>
      <c r="AC13" s="391"/>
      <c r="AD13" s="391"/>
      <c r="AE13" s="391"/>
      <c r="AF13" s="391"/>
      <c r="AG13" s="391"/>
      <c r="AH13" s="391"/>
      <c r="AI13" s="391"/>
      <c r="AJ13" s="391"/>
      <c r="AK13" s="391"/>
      <c r="AL13" s="391"/>
      <c r="AM13" s="391"/>
      <c r="AN13" s="391"/>
      <c r="AO13" s="391"/>
      <c r="AP13" s="391"/>
      <c r="AQ13" s="391"/>
      <c r="AR13" s="391"/>
      <c r="AS13" s="391"/>
      <c r="AT13" s="391"/>
      <c r="AU13" s="391"/>
      <c r="AV13" s="391"/>
      <c r="AW13" s="391"/>
      <c r="AX13" s="391"/>
      <c r="AY13" s="391"/>
      <c r="AZ13" s="391"/>
      <c r="BA13" s="391"/>
      <c r="BB13" s="391"/>
      <c r="BC13" s="391"/>
      <c r="BD13" s="391"/>
      <c r="BE13" s="391"/>
      <c r="BF13" s="391"/>
      <c r="BG13" s="391"/>
      <c r="BH13" s="391"/>
      <c r="BI13" s="391"/>
      <c r="BJ13" s="391"/>
      <c r="BK13" s="391"/>
      <c r="BL13" s="391"/>
      <c r="BM13" s="391"/>
      <c r="BN13" s="391"/>
      <c r="BO13" s="391"/>
      <c r="BP13" s="391"/>
      <c r="BQ13" s="391"/>
      <c r="BR13" s="391"/>
      <c r="BS13" s="391"/>
      <c r="BT13" s="391"/>
      <c r="BU13" s="391"/>
      <c r="BV13" s="391"/>
      <c r="BW13" s="391"/>
      <c r="BX13" s="391"/>
      <c r="BY13" s="391"/>
      <c r="BZ13" s="391"/>
      <c r="CA13" s="391"/>
      <c r="CB13" s="391"/>
      <c r="CC13" s="391"/>
      <c r="CD13" s="391"/>
      <c r="CE13" s="391"/>
      <c r="CF13" s="391"/>
      <c r="CG13" s="391"/>
      <c r="CH13" s="391"/>
      <c r="CI13" s="391"/>
      <c r="CJ13" s="391"/>
      <c r="CK13" s="391"/>
      <c r="CL13" s="391"/>
      <c r="CM13" s="391"/>
      <c r="CN13" s="391"/>
      <c r="CO13" s="391"/>
      <c r="CP13" s="391"/>
      <c r="CQ13" s="391"/>
      <c r="CR13" s="391"/>
      <c r="CS13" s="391"/>
      <c r="CT13" s="391"/>
      <c r="CU13" s="391"/>
      <c r="CV13" s="391"/>
      <c r="CW13" s="391"/>
      <c r="CX13" s="391"/>
      <c r="CY13" s="391"/>
      <c r="CZ13" s="391"/>
      <c r="DA13" s="391"/>
      <c r="DB13" s="391"/>
      <c r="DC13" s="391"/>
      <c r="DD13" s="391"/>
      <c r="DE13" s="391"/>
      <c r="DF13" s="293"/>
      <c r="DG13" s="293"/>
      <c r="DH13" s="293"/>
      <c r="DI13" s="293"/>
      <c r="DJ13" s="293"/>
      <c r="DK13" s="293"/>
      <c r="DL13" s="293"/>
      <c r="DM13" s="293"/>
      <c r="DN13" s="293"/>
      <c r="DO13" s="293"/>
      <c r="DP13" s="293"/>
      <c r="DQ13" s="293"/>
      <c r="DR13" s="293"/>
      <c r="DS13" s="293"/>
      <c r="DT13" s="293"/>
      <c r="DU13" s="293"/>
      <c r="DV13" s="293"/>
      <c r="DW13" s="293"/>
    </row>
    <row r="14" spans="1:143" s="292" customFormat="1" x14ac:dyDescent="0.15">
      <c r="A14" s="391"/>
      <c r="B14" s="391"/>
      <c r="C14" s="391"/>
      <c r="D14" s="391"/>
      <c r="E14" s="391"/>
      <c r="F14" s="391"/>
      <c r="G14" s="391"/>
      <c r="H14" s="391"/>
      <c r="I14" s="391"/>
      <c r="J14" s="391"/>
      <c r="K14" s="391"/>
      <c r="L14" s="391"/>
      <c r="M14" s="391"/>
      <c r="N14" s="391"/>
      <c r="O14" s="391"/>
      <c r="P14" s="391"/>
      <c r="Q14" s="391"/>
      <c r="R14" s="391"/>
      <c r="S14" s="391"/>
      <c r="T14" s="391"/>
      <c r="U14" s="391"/>
      <c r="V14" s="391"/>
      <c r="W14" s="391"/>
      <c r="X14" s="391"/>
      <c r="Y14" s="391"/>
      <c r="Z14" s="391"/>
      <c r="AA14" s="391"/>
      <c r="AB14" s="391"/>
      <c r="AC14" s="391"/>
      <c r="AD14" s="391"/>
      <c r="AE14" s="391"/>
      <c r="AF14" s="391"/>
      <c r="AG14" s="391"/>
      <c r="AH14" s="391"/>
      <c r="AI14" s="391"/>
      <c r="AJ14" s="391"/>
      <c r="AK14" s="391"/>
      <c r="AL14" s="391"/>
      <c r="AM14" s="391"/>
      <c r="AN14" s="391"/>
      <c r="AO14" s="391"/>
      <c r="AP14" s="391"/>
      <c r="AQ14" s="391"/>
      <c r="AR14" s="391"/>
      <c r="AS14" s="391"/>
      <c r="AT14" s="391"/>
      <c r="AU14" s="391"/>
      <c r="AV14" s="391"/>
      <c r="AW14" s="391"/>
      <c r="AX14" s="391"/>
      <c r="AY14" s="391"/>
      <c r="AZ14" s="391"/>
      <c r="BA14" s="391"/>
      <c r="BB14" s="391"/>
      <c r="BC14" s="391"/>
      <c r="BD14" s="391"/>
      <c r="BE14" s="391"/>
      <c r="BF14" s="391"/>
      <c r="BG14" s="391"/>
      <c r="BH14" s="391"/>
      <c r="BI14" s="391"/>
      <c r="BJ14" s="391"/>
      <c r="BK14" s="391"/>
      <c r="BL14" s="391"/>
      <c r="BM14" s="391"/>
      <c r="BN14" s="391"/>
      <c r="BO14" s="391"/>
      <c r="BP14" s="391"/>
      <c r="BQ14" s="391"/>
      <c r="BR14" s="391"/>
      <c r="BS14" s="391"/>
      <c r="BT14" s="391"/>
      <c r="BU14" s="391"/>
      <c r="BV14" s="391"/>
      <c r="BW14" s="391"/>
      <c r="BX14" s="391"/>
      <c r="BY14" s="391"/>
      <c r="BZ14" s="391"/>
      <c r="CA14" s="391"/>
      <c r="CB14" s="391"/>
      <c r="CC14" s="391"/>
      <c r="CD14" s="391"/>
      <c r="CE14" s="391"/>
      <c r="CF14" s="391"/>
      <c r="CG14" s="391"/>
      <c r="CH14" s="391"/>
      <c r="CI14" s="391"/>
      <c r="CJ14" s="391"/>
      <c r="CK14" s="391"/>
      <c r="CL14" s="391"/>
      <c r="CM14" s="391"/>
      <c r="CN14" s="391"/>
      <c r="CO14" s="391"/>
      <c r="CP14" s="391"/>
      <c r="CQ14" s="391"/>
      <c r="CR14" s="391"/>
      <c r="CS14" s="391"/>
      <c r="CT14" s="391"/>
      <c r="CU14" s="391"/>
      <c r="CV14" s="391"/>
      <c r="CW14" s="391"/>
      <c r="CX14" s="391"/>
      <c r="CY14" s="391"/>
      <c r="CZ14" s="391"/>
      <c r="DA14" s="391"/>
      <c r="DB14" s="391"/>
      <c r="DC14" s="391"/>
      <c r="DD14" s="391"/>
      <c r="DE14" s="391"/>
      <c r="DF14" s="293"/>
      <c r="DG14" s="293"/>
      <c r="DH14" s="293"/>
      <c r="DI14" s="293"/>
      <c r="DJ14" s="293"/>
      <c r="DK14" s="293"/>
      <c r="DL14" s="293"/>
      <c r="DM14" s="293"/>
      <c r="DN14" s="293"/>
      <c r="DO14" s="293"/>
      <c r="DP14" s="293"/>
      <c r="DQ14" s="293"/>
      <c r="DR14" s="293"/>
      <c r="DS14" s="293"/>
      <c r="DT14" s="293"/>
      <c r="DU14" s="293"/>
      <c r="DV14" s="293"/>
      <c r="DW14" s="293"/>
    </row>
    <row r="15" spans="1:143" s="292" customFormat="1" x14ac:dyDescent="0.15">
      <c r="A15" s="390"/>
      <c r="B15" s="391"/>
      <c r="C15" s="391"/>
      <c r="D15" s="391"/>
      <c r="E15" s="391"/>
      <c r="F15" s="391"/>
      <c r="G15" s="391"/>
      <c r="H15" s="391"/>
      <c r="I15" s="391"/>
      <c r="J15" s="391"/>
      <c r="K15" s="391"/>
      <c r="L15" s="391"/>
      <c r="M15" s="391"/>
      <c r="N15" s="391"/>
      <c r="O15" s="391"/>
      <c r="P15" s="391"/>
      <c r="Q15" s="391"/>
      <c r="R15" s="391"/>
      <c r="S15" s="391"/>
      <c r="T15" s="391"/>
      <c r="U15" s="391"/>
      <c r="V15" s="391"/>
      <c r="W15" s="391"/>
      <c r="X15" s="391"/>
      <c r="Y15" s="391"/>
      <c r="Z15" s="391"/>
      <c r="AA15" s="391"/>
      <c r="AB15" s="391"/>
      <c r="AC15" s="391"/>
      <c r="AD15" s="391"/>
      <c r="AE15" s="391"/>
      <c r="AF15" s="391"/>
      <c r="AG15" s="391"/>
      <c r="AH15" s="391"/>
      <c r="AI15" s="391"/>
      <c r="AJ15" s="391"/>
      <c r="AK15" s="391"/>
      <c r="AL15" s="391"/>
      <c r="AM15" s="391"/>
      <c r="AN15" s="391"/>
      <c r="AO15" s="391"/>
      <c r="AP15" s="391"/>
      <c r="AQ15" s="391"/>
      <c r="AR15" s="391"/>
      <c r="AS15" s="391"/>
      <c r="AT15" s="391"/>
      <c r="AU15" s="391"/>
      <c r="AV15" s="391"/>
      <c r="AW15" s="391"/>
      <c r="AX15" s="391"/>
      <c r="AY15" s="391"/>
      <c r="AZ15" s="391"/>
      <c r="BA15" s="391"/>
      <c r="BB15" s="391"/>
      <c r="BC15" s="391"/>
      <c r="BD15" s="391"/>
      <c r="BE15" s="391"/>
      <c r="BF15" s="391"/>
      <c r="BG15" s="391"/>
      <c r="BH15" s="391"/>
      <c r="BI15" s="391"/>
      <c r="BJ15" s="391"/>
      <c r="BK15" s="391"/>
      <c r="BL15" s="391"/>
      <c r="BM15" s="391"/>
      <c r="BN15" s="391"/>
      <c r="BO15" s="391"/>
      <c r="BP15" s="391"/>
      <c r="BQ15" s="391"/>
      <c r="BR15" s="391"/>
      <c r="BS15" s="391"/>
      <c r="BT15" s="391"/>
      <c r="BU15" s="391"/>
      <c r="BV15" s="391"/>
      <c r="BW15" s="391"/>
      <c r="BX15" s="391"/>
      <c r="BY15" s="391"/>
      <c r="BZ15" s="391"/>
      <c r="CA15" s="391"/>
      <c r="CB15" s="391"/>
      <c r="CC15" s="391"/>
      <c r="CD15" s="391"/>
      <c r="CE15" s="391"/>
      <c r="CF15" s="391"/>
      <c r="CG15" s="391"/>
      <c r="CH15" s="391"/>
      <c r="CI15" s="391"/>
      <c r="CJ15" s="391"/>
      <c r="CK15" s="391"/>
      <c r="CL15" s="391"/>
      <c r="CM15" s="391"/>
      <c r="CN15" s="391"/>
      <c r="CO15" s="391"/>
      <c r="CP15" s="391"/>
      <c r="CQ15" s="391"/>
      <c r="CR15" s="391"/>
      <c r="CS15" s="391"/>
      <c r="CT15" s="391"/>
      <c r="CU15" s="391"/>
      <c r="CV15" s="391"/>
      <c r="CW15" s="391"/>
      <c r="CX15" s="391"/>
      <c r="CY15" s="391"/>
      <c r="CZ15" s="391"/>
      <c r="DA15" s="391"/>
      <c r="DB15" s="391"/>
      <c r="DC15" s="391"/>
      <c r="DD15" s="391"/>
      <c r="DE15" s="391"/>
      <c r="DF15" s="293"/>
      <c r="DG15" s="293"/>
      <c r="DH15" s="293"/>
      <c r="DI15" s="293"/>
      <c r="DJ15" s="293"/>
      <c r="DK15" s="293"/>
      <c r="DL15" s="293"/>
      <c r="DM15" s="293"/>
      <c r="DN15" s="293"/>
      <c r="DO15" s="293"/>
      <c r="DP15" s="293"/>
      <c r="DQ15" s="293"/>
      <c r="DR15" s="293"/>
      <c r="DS15" s="293"/>
      <c r="DT15" s="293"/>
      <c r="DU15" s="293"/>
      <c r="DV15" s="293"/>
      <c r="DW15" s="293"/>
    </row>
    <row r="16" spans="1:143" s="292" customFormat="1" x14ac:dyDescent="0.15">
      <c r="A16" s="390"/>
      <c r="B16" s="391"/>
      <c r="C16" s="391"/>
      <c r="D16" s="391"/>
      <c r="E16" s="391"/>
      <c r="F16" s="391"/>
      <c r="G16" s="391"/>
      <c r="H16" s="391"/>
      <c r="I16" s="391"/>
      <c r="J16" s="391"/>
      <c r="K16" s="391"/>
      <c r="L16" s="391"/>
      <c r="M16" s="391"/>
      <c r="N16" s="391"/>
      <c r="O16" s="391"/>
      <c r="P16" s="391"/>
      <c r="Q16" s="391"/>
      <c r="R16" s="391"/>
      <c r="S16" s="391"/>
      <c r="T16" s="391"/>
      <c r="U16" s="391"/>
      <c r="V16" s="391"/>
      <c r="W16" s="391"/>
      <c r="X16" s="391"/>
      <c r="Y16" s="391"/>
      <c r="Z16" s="391"/>
      <c r="AA16" s="391"/>
      <c r="AB16" s="391"/>
      <c r="AC16" s="391"/>
      <c r="AD16" s="391"/>
      <c r="AE16" s="391"/>
      <c r="AF16" s="391"/>
      <c r="AG16" s="391"/>
      <c r="AH16" s="391"/>
      <c r="AI16" s="391"/>
      <c r="AJ16" s="391"/>
      <c r="AK16" s="391"/>
      <c r="AL16" s="391"/>
      <c r="AM16" s="391"/>
      <c r="AN16" s="391"/>
      <c r="AO16" s="391"/>
      <c r="AP16" s="391"/>
      <c r="AQ16" s="391"/>
      <c r="AR16" s="391"/>
      <c r="AS16" s="391"/>
      <c r="AT16" s="391"/>
      <c r="AU16" s="391"/>
      <c r="AV16" s="391"/>
      <c r="AW16" s="391"/>
      <c r="AX16" s="391"/>
      <c r="AY16" s="391"/>
      <c r="AZ16" s="391"/>
      <c r="BA16" s="391"/>
      <c r="BB16" s="391"/>
      <c r="BC16" s="391"/>
      <c r="BD16" s="391"/>
      <c r="BE16" s="391"/>
      <c r="BF16" s="391"/>
      <c r="BG16" s="391"/>
      <c r="BH16" s="391"/>
      <c r="BI16" s="391"/>
      <c r="BJ16" s="391"/>
      <c r="BK16" s="391"/>
      <c r="BL16" s="391"/>
      <c r="BM16" s="391"/>
      <c r="BN16" s="391"/>
      <c r="BO16" s="391"/>
      <c r="BP16" s="391"/>
      <c r="BQ16" s="391"/>
      <c r="BR16" s="391"/>
      <c r="BS16" s="391"/>
      <c r="BT16" s="391"/>
      <c r="BU16" s="391"/>
      <c r="BV16" s="391"/>
      <c r="BW16" s="391"/>
      <c r="BX16" s="391"/>
      <c r="BY16" s="391"/>
      <c r="BZ16" s="391"/>
      <c r="CA16" s="391"/>
      <c r="CB16" s="391"/>
      <c r="CC16" s="391"/>
      <c r="CD16" s="391"/>
      <c r="CE16" s="391"/>
      <c r="CF16" s="391"/>
      <c r="CG16" s="391"/>
      <c r="CH16" s="391"/>
      <c r="CI16" s="391"/>
      <c r="CJ16" s="391"/>
      <c r="CK16" s="391"/>
      <c r="CL16" s="391"/>
      <c r="CM16" s="391"/>
      <c r="CN16" s="391"/>
      <c r="CO16" s="391"/>
      <c r="CP16" s="391"/>
      <c r="CQ16" s="391"/>
      <c r="CR16" s="391"/>
      <c r="CS16" s="391"/>
      <c r="CT16" s="391"/>
      <c r="CU16" s="391"/>
      <c r="CV16" s="391"/>
      <c r="CW16" s="391"/>
      <c r="CX16" s="391"/>
      <c r="CY16" s="391"/>
      <c r="CZ16" s="391"/>
      <c r="DA16" s="391"/>
      <c r="DB16" s="391"/>
      <c r="DC16" s="391"/>
      <c r="DD16" s="391"/>
      <c r="DE16" s="391"/>
      <c r="DF16" s="293"/>
      <c r="DG16" s="293"/>
      <c r="DH16" s="293"/>
      <c r="DI16" s="293"/>
      <c r="DJ16" s="293"/>
      <c r="DK16" s="293"/>
      <c r="DL16" s="293"/>
      <c r="DM16" s="293"/>
      <c r="DN16" s="293"/>
      <c r="DO16" s="293"/>
      <c r="DP16" s="293"/>
      <c r="DQ16" s="293"/>
      <c r="DR16" s="293"/>
      <c r="DS16" s="293"/>
      <c r="DT16" s="293"/>
      <c r="DU16" s="293"/>
      <c r="DV16" s="293"/>
      <c r="DW16" s="293"/>
    </row>
    <row r="17" spans="1:351" s="292" customFormat="1" x14ac:dyDescent="0.15">
      <c r="A17" s="390"/>
      <c r="B17" s="391"/>
      <c r="C17" s="391"/>
      <c r="D17" s="391"/>
      <c r="E17" s="391"/>
      <c r="F17" s="391"/>
      <c r="G17" s="391"/>
      <c r="H17" s="391"/>
      <c r="I17" s="391"/>
      <c r="J17" s="391"/>
      <c r="K17" s="391"/>
      <c r="L17" s="391"/>
      <c r="M17" s="391"/>
      <c r="N17" s="391"/>
      <c r="O17" s="391"/>
      <c r="P17" s="391"/>
      <c r="Q17" s="391"/>
      <c r="R17" s="391"/>
      <c r="S17" s="391"/>
      <c r="T17" s="391"/>
      <c r="U17" s="391"/>
      <c r="V17" s="391"/>
      <c r="W17" s="391"/>
      <c r="X17" s="391"/>
      <c r="Y17" s="391"/>
      <c r="Z17" s="391"/>
      <c r="AA17" s="391"/>
      <c r="AB17" s="391"/>
      <c r="AC17" s="391"/>
      <c r="AD17" s="391"/>
      <c r="AE17" s="391"/>
      <c r="AF17" s="391"/>
      <c r="AG17" s="391"/>
      <c r="AH17" s="391"/>
      <c r="AI17" s="391"/>
      <c r="AJ17" s="391"/>
      <c r="AK17" s="391"/>
      <c r="AL17" s="391"/>
      <c r="AM17" s="391"/>
      <c r="AN17" s="391"/>
      <c r="AO17" s="391"/>
      <c r="AP17" s="391"/>
      <c r="AQ17" s="391"/>
      <c r="AR17" s="391"/>
      <c r="AS17" s="391"/>
      <c r="AT17" s="391"/>
      <c r="AU17" s="391"/>
      <c r="AV17" s="391"/>
      <c r="AW17" s="391"/>
      <c r="AX17" s="391"/>
      <c r="AY17" s="391"/>
      <c r="AZ17" s="391"/>
      <c r="BA17" s="391"/>
      <c r="BB17" s="391"/>
      <c r="BC17" s="391"/>
      <c r="BD17" s="391"/>
      <c r="BE17" s="391"/>
      <c r="BF17" s="391"/>
      <c r="BG17" s="391"/>
      <c r="BH17" s="391"/>
      <c r="BI17" s="391"/>
      <c r="BJ17" s="391"/>
      <c r="BK17" s="391"/>
      <c r="BL17" s="391"/>
      <c r="BM17" s="391"/>
      <c r="BN17" s="391"/>
      <c r="BO17" s="391"/>
      <c r="BP17" s="391"/>
      <c r="BQ17" s="391"/>
      <c r="BR17" s="391"/>
      <c r="BS17" s="391"/>
      <c r="BT17" s="391"/>
      <c r="BU17" s="391"/>
      <c r="BV17" s="391"/>
      <c r="BW17" s="391"/>
      <c r="BX17" s="391"/>
      <c r="BY17" s="391"/>
      <c r="BZ17" s="391"/>
      <c r="CA17" s="391"/>
      <c r="CB17" s="391"/>
      <c r="CC17" s="391"/>
      <c r="CD17" s="391"/>
      <c r="CE17" s="391"/>
      <c r="CF17" s="391"/>
      <c r="CG17" s="391"/>
      <c r="CH17" s="391"/>
      <c r="CI17" s="391"/>
      <c r="CJ17" s="391"/>
      <c r="CK17" s="391"/>
      <c r="CL17" s="391"/>
      <c r="CM17" s="391"/>
      <c r="CN17" s="391"/>
      <c r="CO17" s="391"/>
      <c r="CP17" s="391"/>
      <c r="CQ17" s="391"/>
      <c r="CR17" s="391"/>
      <c r="CS17" s="391"/>
      <c r="CT17" s="391"/>
      <c r="CU17" s="391"/>
      <c r="CV17" s="391"/>
      <c r="CW17" s="391"/>
      <c r="CX17" s="391"/>
      <c r="CY17" s="391"/>
      <c r="CZ17" s="391"/>
      <c r="DA17" s="391"/>
      <c r="DB17" s="391"/>
      <c r="DC17" s="391"/>
      <c r="DD17" s="391"/>
      <c r="DE17" s="391"/>
      <c r="DF17" s="293"/>
      <c r="DG17" s="293"/>
      <c r="DH17" s="293"/>
      <c r="DI17" s="293"/>
      <c r="DJ17" s="293"/>
      <c r="DK17" s="293"/>
      <c r="DL17" s="293"/>
      <c r="DM17" s="293"/>
      <c r="DN17" s="293"/>
      <c r="DO17" s="293"/>
      <c r="DP17" s="293"/>
      <c r="DQ17" s="293"/>
      <c r="DR17" s="293"/>
      <c r="DS17" s="293"/>
      <c r="DT17" s="293"/>
      <c r="DU17" s="293"/>
      <c r="DV17" s="293"/>
      <c r="DW17" s="293"/>
    </row>
    <row r="18" spans="1:351" s="292" customFormat="1" x14ac:dyDescent="0.15">
      <c r="A18" s="390"/>
      <c r="B18" s="391"/>
      <c r="C18" s="391"/>
      <c r="D18" s="391"/>
      <c r="E18" s="391"/>
      <c r="F18" s="391"/>
      <c r="G18" s="391"/>
      <c r="H18" s="391"/>
      <c r="I18" s="391"/>
      <c r="J18" s="391"/>
      <c r="K18" s="391"/>
      <c r="L18" s="391"/>
      <c r="M18" s="391"/>
      <c r="N18" s="391"/>
      <c r="O18" s="391"/>
      <c r="P18" s="391"/>
      <c r="Q18" s="391"/>
      <c r="R18" s="391"/>
      <c r="S18" s="391"/>
      <c r="T18" s="391"/>
      <c r="U18" s="391"/>
      <c r="V18" s="391"/>
      <c r="W18" s="391"/>
      <c r="X18" s="391"/>
      <c r="Y18" s="391"/>
      <c r="Z18" s="391"/>
      <c r="AA18" s="391"/>
      <c r="AB18" s="391"/>
      <c r="AC18" s="391"/>
      <c r="AD18" s="391"/>
      <c r="AE18" s="391"/>
      <c r="AF18" s="391"/>
      <c r="AG18" s="391"/>
      <c r="AH18" s="391"/>
      <c r="AI18" s="391"/>
      <c r="AJ18" s="391"/>
      <c r="AK18" s="391"/>
      <c r="AL18" s="391"/>
      <c r="AM18" s="391"/>
      <c r="AN18" s="391"/>
      <c r="AO18" s="391"/>
      <c r="AP18" s="391"/>
      <c r="AQ18" s="391"/>
      <c r="AR18" s="391"/>
      <c r="AS18" s="391"/>
      <c r="AT18" s="391"/>
      <c r="AU18" s="391"/>
      <c r="AV18" s="391"/>
      <c r="AW18" s="391"/>
      <c r="AX18" s="391"/>
      <c r="AY18" s="391"/>
      <c r="AZ18" s="391"/>
      <c r="BA18" s="391"/>
      <c r="BB18" s="391"/>
      <c r="BC18" s="391"/>
      <c r="BD18" s="391"/>
      <c r="BE18" s="391"/>
      <c r="BF18" s="391"/>
      <c r="BG18" s="391"/>
      <c r="BH18" s="391"/>
      <c r="BI18" s="391"/>
      <c r="BJ18" s="391"/>
      <c r="BK18" s="391"/>
      <c r="BL18" s="391"/>
      <c r="BM18" s="391"/>
      <c r="BN18" s="391"/>
      <c r="BO18" s="391"/>
      <c r="BP18" s="391"/>
      <c r="BQ18" s="391"/>
      <c r="BR18" s="391"/>
      <c r="BS18" s="391"/>
      <c r="BT18" s="391"/>
      <c r="BU18" s="391"/>
      <c r="BV18" s="391"/>
      <c r="BW18" s="391"/>
      <c r="BX18" s="391"/>
      <c r="BY18" s="391"/>
      <c r="BZ18" s="391"/>
      <c r="CA18" s="391"/>
      <c r="CB18" s="391"/>
      <c r="CC18" s="391"/>
      <c r="CD18" s="391"/>
      <c r="CE18" s="391"/>
      <c r="CF18" s="391"/>
      <c r="CG18" s="391"/>
      <c r="CH18" s="391"/>
      <c r="CI18" s="391"/>
      <c r="CJ18" s="391"/>
      <c r="CK18" s="391"/>
      <c r="CL18" s="391"/>
      <c r="CM18" s="391"/>
      <c r="CN18" s="391"/>
      <c r="CO18" s="391"/>
      <c r="CP18" s="391"/>
      <c r="CQ18" s="391"/>
      <c r="CR18" s="391"/>
      <c r="CS18" s="391"/>
      <c r="CT18" s="391"/>
      <c r="CU18" s="391"/>
      <c r="CV18" s="391"/>
      <c r="CW18" s="391"/>
      <c r="CX18" s="391"/>
      <c r="CY18" s="391"/>
      <c r="CZ18" s="391"/>
      <c r="DA18" s="391"/>
      <c r="DB18" s="391"/>
      <c r="DC18" s="391"/>
      <c r="DD18" s="391"/>
      <c r="DE18" s="391"/>
      <c r="DF18" s="293"/>
      <c r="DG18" s="293"/>
      <c r="DH18" s="293"/>
      <c r="DI18" s="293"/>
      <c r="DJ18" s="293"/>
      <c r="DK18" s="293"/>
      <c r="DL18" s="293"/>
      <c r="DM18" s="293"/>
      <c r="DN18" s="293"/>
      <c r="DO18" s="293"/>
      <c r="DP18" s="293"/>
      <c r="DQ18" s="293"/>
      <c r="DR18" s="293"/>
      <c r="DS18" s="293"/>
      <c r="DT18" s="293"/>
      <c r="DU18" s="293"/>
      <c r="DV18" s="293"/>
      <c r="DW18" s="293"/>
    </row>
    <row r="19" spans="1:351" x14ac:dyDescent="0.15">
      <c r="DD19" s="390"/>
      <c r="DE19" s="390"/>
    </row>
    <row r="20" spans="1:351" x14ac:dyDescent="0.15">
      <c r="DD20" s="390"/>
      <c r="DE20" s="390"/>
    </row>
    <row r="21" spans="1:351" ht="17.25" x14ac:dyDescent="0.15">
      <c r="B21" s="392"/>
      <c r="C21" s="393"/>
      <c r="D21" s="393"/>
      <c r="E21" s="393"/>
      <c r="F21" s="393"/>
      <c r="G21" s="393"/>
      <c r="H21" s="393"/>
      <c r="I21" s="393"/>
      <c r="J21" s="393"/>
      <c r="K21" s="393"/>
      <c r="L21" s="393"/>
      <c r="M21" s="393"/>
      <c r="N21" s="394"/>
      <c r="O21" s="393"/>
      <c r="P21" s="393"/>
      <c r="Q21" s="393"/>
      <c r="R21" s="393"/>
      <c r="S21" s="393"/>
      <c r="T21" s="393"/>
      <c r="U21" s="393"/>
      <c r="V21" s="393"/>
      <c r="W21" s="393"/>
      <c r="X21" s="393"/>
      <c r="Y21" s="393"/>
      <c r="Z21" s="393"/>
      <c r="AA21" s="393"/>
      <c r="AB21" s="393"/>
      <c r="AC21" s="393"/>
      <c r="AD21" s="393"/>
      <c r="AE21" s="393"/>
      <c r="AF21" s="393"/>
      <c r="AG21" s="393"/>
      <c r="AH21" s="393"/>
      <c r="AI21" s="393"/>
      <c r="AJ21" s="393"/>
      <c r="AK21" s="393"/>
      <c r="AL21" s="393"/>
      <c r="AM21" s="393"/>
      <c r="AN21" s="393"/>
      <c r="AO21" s="393"/>
      <c r="AP21" s="393"/>
      <c r="AQ21" s="393"/>
      <c r="AR21" s="393"/>
      <c r="AS21" s="393"/>
      <c r="AT21" s="394"/>
      <c r="AU21" s="393"/>
      <c r="AV21" s="393"/>
      <c r="AW21" s="393"/>
      <c r="AX21" s="393"/>
      <c r="AY21" s="393"/>
      <c r="AZ21" s="393"/>
      <c r="BA21" s="393"/>
      <c r="BB21" s="393"/>
      <c r="BC21" s="393"/>
      <c r="BD21" s="393"/>
      <c r="BE21" s="393"/>
      <c r="BF21" s="394"/>
      <c r="BG21" s="393"/>
      <c r="BH21" s="393"/>
      <c r="BI21" s="393"/>
      <c r="BJ21" s="393"/>
      <c r="BK21" s="393"/>
      <c r="BL21" s="393"/>
      <c r="BM21" s="393"/>
      <c r="BN21" s="393"/>
      <c r="BO21" s="393"/>
      <c r="BP21" s="393"/>
      <c r="BQ21" s="393"/>
      <c r="BR21" s="394"/>
      <c r="BS21" s="393"/>
      <c r="BT21" s="393"/>
      <c r="BU21" s="393"/>
      <c r="BV21" s="393"/>
      <c r="BW21" s="393"/>
      <c r="BX21" s="393"/>
      <c r="BY21" s="393"/>
      <c r="BZ21" s="393"/>
      <c r="CA21" s="393"/>
      <c r="CB21" s="393"/>
      <c r="CC21" s="393"/>
      <c r="CD21" s="394"/>
      <c r="CE21" s="393"/>
      <c r="CF21" s="393"/>
      <c r="CG21" s="393"/>
      <c r="CH21" s="393"/>
      <c r="CI21" s="393"/>
      <c r="CJ21" s="393"/>
      <c r="CK21" s="393"/>
      <c r="CL21" s="393"/>
      <c r="CM21" s="393"/>
      <c r="CN21" s="393"/>
      <c r="CO21" s="393"/>
      <c r="CP21" s="394"/>
      <c r="CQ21" s="393"/>
      <c r="CR21" s="393"/>
      <c r="CS21" s="393"/>
      <c r="CT21" s="393"/>
      <c r="CU21" s="393"/>
      <c r="CV21" s="393"/>
      <c r="CW21" s="393"/>
      <c r="CX21" s="393"/>
      <c r="CY21" s="393"/>
      <c r="CZ21" s="393"/>
      <c r="DA21" s="393"/>
      <c r="DB21" s="394"/>
      <c r="DC21" s="393"/>
      <c r="DD21" s="395"/>
      <c r="DE21" s="390"/>
      <c r="MM21" s="396"/>
    </row>
    <row r="22" spans="1:351" ht="17.25" x14ac:dyDescent="0.15">
      <c r="B22" s="397"/>
      <c r="MM22" s="396"/>
    </row>
    <row r="23" spans="1:351" x14ac:dyDescent="0.15">
      <c r="B23" s="397"/>
    </row>
    <row r="24" spans="1:351" x14ac:dyDescent="0.15">
      <c r="B24" s="397"/>
    </row>
    <row r="25" spans="1:351" x14ac:dyDescent="0.15">
      <c r="B25" s="397"/>
    </row>
    <row r="26" spans="1:351" x14ac:dyDescent="0.15">
      <c r="B26" s="397"/>
    </row>
    <row r="27" spans="1:351" x14ac:dyDescent="0.15">
      <c r="B27" s="397"/>
    </row>
    <row r="28" spans="1:351" x14ac:dyDescent="0.15">
      <c r="B28" s="397"/>
    </row>
    <row r="29" spans="1:351" x14ac:dyDescent="0.15">
      <c r="B29" s="397"/>
    </row>
    <row r="30" spans="1:351" x14ac:dyDescent="0.15">
      <c r="B30" s="397"/>
    </row>
    <row r="31" spans="1:351" x14ac:dyDescent="0.15">
      <c r="B31" s="397"/>
    </row>
    <row r="32" spans="1:351" x14ac:dyDescent="0.15">
      <c r="B32" s="397"/>
    </row>
    <row r="33" spans="2:109" x14ac:dyDescent="0.15">
      <c r="B33" s="397"/>
    </row>
    <row r="34" spans="2:109" x14ac:dyDescent="0.15">
      <c r="B34" s="397"/>
    </row>
    <row r="35" spans="2:109" x14ac:dyDescent="0.15">
      <c r="B35" s="397"/>
    </row>
    <row r="36" spans="2:109" x14ac:dyDescent="0.15">
      <c r="B36" s="397"/>
    </row>
    <row r="37" spans="2:109" x14ac:dyDescent="0.15">
      <c r="B37" s="397"/>
    </row>
    <row r="38" spans="2:109" x14ac:dyDescent="0.15">
      <c r="B38" s="397"/>
    </row>
    <row r="39" spans="2:109" x14ac:dyDescent="0.15">
      <c r="B39" s="399"/>
      <c r="C39" s="400"/>
      <c r="D39" s="400"/>
      <c r="E39" s="400"/>
      <c r="F39" s="400"/>
      <c r="G39" s="400"/>
      <c r="H39" s="400"/>
      <c r="I39" s="400"/>
      <c r="J39" s="400"/>
      <c r="K39" s="400"/>
      <c r="L39" s="400"/>
      <c r="M39" s="400"/>
      <c r="N39" s="400"/>
      <c r="O39" s="400"/>
      <c r="P39" s="400"/>
      <c r="Q39" s="400"/>
      <c r="R39" s="400"/>
      <c r="S39" s="400"/>
      <c r="T39" s="400"/>
      <c r="U39" s="400"/>
      <c r="V39" s="400"/>
      <c r="W39" s="400"/>
      <c r="X39" s="400"/>
      <c r="Y39" s="400"/>
      <c r="Z39" s="400"/>
      <c r="AA39" s="400"/>
      <c r="AB39" s="400"/>
      <c r="AC39" s="400"/>
      <c r="AD39" s="400"/>
      <c r="AE39" s="400"/>
      <c r="AF39" s="400"/>
      <c r="AG39" s="400"/>
      <c r="AH39" s="400"/>
      <c r="AI39" s="400"/>
      <c r="AJ39" s="400"/>
      <c r="AK39" s="400"/>
      <c r="AL39" s="400"/>
      <c r="AM39" s="400"/>
      <c r="AN39" s="400"/>
      <c r="AO39" s="400"/>
      <c r="AP39" s="400"/>
      <c r="AQ39" s="400"/>
      <c r="AR39" s="400"/>
      <c r="AS39" s="400"/>
      <c r="AT39" s="400"/>
      <c r="AU39" s="400"/>
      <c r="AV39" s="400"/>
      <c r="AW39" s="400"/>
      <c r="AX39" s="400"/>
      <c r="AY39" s="400"/>
      <c r="AZ39" s="400"/>
      <c r="BA39" s="400"/>
      <c r="BB39" s="400"/>
      <c r="BC39" s="400"/>
      <c r="BD39" s="400"/>
      <c r="BE39" s="400"/>
      <c r="BF39" s="400"/>
      <c r="BG39" s="400"/>
      <c r="BH39" s="400"/>
      <c r="BI39" s="400"/>
      <c r="BJ39" s="400"/>
      <c r="BK39" s="400"/>
      <c r="BL39" s="400"/>
      <c r="BM39" s="400"/>
      <c r="BN39" s="400"/>
      <c r="BO39" s="400"/>
      <c r="BP39" s="400"/>
      <c r="BQ39" s="400"/>
      <c r="BR39" s="400"/>
      <c r="BS39" s="400"/>
      <c r="BT39" s="400"/>
      <c r="BU39" s="400"/>
      <c r="BV39" s="400"/>
      <c r="BW39" s="400"/>
      <c r="BX39" s="400"/>
      <c r="BY39" s="400"/>
      <c r="BZ39" s="400"/>
      <c r="CA39" s="400"/>
      <c r="CB39" s="400"/>
      <c r="CC39" s="400"/>
      <c r="CD39" s="400"/>
      <c r="CE39" s="400"/>
      <c r="CF39" s="400"/>
      <c r="CG39" s="400"/>
      <c r="CH39" s="400"/>
      <c r="CI39" s="400"/>
      <c r="CJ39" s="400"/>
      <c r="CK39" s="400"/>
      <c r="CL39" s="400"/>
      <c r="CM39" s="400"/>
      <c r="CN39" s="400"/>
      <c r="CO39" s="400"/>
      <c r="CP39" s="400"/>
      <c r="CQ39" s="400"/>
      <c r="CR39" s="400"/>
      <c r="CS39" s="400"/>
      <c r="CT39" s="400"/>
      <c r="CU39" s="400"/>
      <c r="CV39" s="400"/>
      <c r="CW39" s="400"/>
      <c r="CX39" s="400"/>
      <c r="CY39" s="400"/>
      <c r="CZ39" s="400"/>
      <c r="DA39" s="400"/>
      <c r="DB39" s="400"/>
      <c r="DC39" s="400"/>
      <c r="DD39" s="401"/>
    </row>
    <row r="40" spans="2:109" x14ac:dyDescent="0.15">
      <c r="B40" s="402"/>
      <c r="DD40" s="402"/>
      <c r="DE40" s="390"/>
    </row>
    <row r="41" spans="2:109" ht="17.25" x14ac:dyDescent="0.15">
      <c r="B41" s="403" t="s">
        <v>597</v>
      </c>
      <c r="C41" s="393"/>
      <c r="D41" s="393"/>
      <c r="E41" s="393"/>
      <c r="F41" s="393"/>
      <c r="G41" s="393"/>
      <c r="H41" s="393"/>
      <c r="I41" s="393"/>
      <c r="J41" s="393"/>
      <c r="K41" s="393"/>
      <c r="L41" s="393"/>
      <c r="M41" s="393"/>
      <c r="N41" s="393"/>
      <c r="O41" s="393"/>
      <c r="P41" s="393"/>
      <c r="Q41" s="393"/>
      <c r="R41" s="393"/>
      <c r="S41" s="393"/>
      <c r="T41" s="393"/>
      <c r="U41" s="393"/>
      <c r="V41" s="393"/>
      <c r="W41" s="393"/>
      <c r="X41" s="393"/>
      <c r="Y41" s="393"/>
      <c r="Z41" s="393"/>
      <c r="AA41" s="393"/>
      <c r="AB41" s="393"/>
      <c r="AC41" s="393"/>
      <c r="AD41" s="393"/>
      <c r="AE41" s="393"/>
      <c r="AF41" s="393"/>
      <c r="AG41" s="393"/>
      <c r="AH41" s="393"/>
      <c r="AI41" s="393"/>
      <c r="AJ41" s="393"/>
      <c r="AK41" s="393"/>
      <c r="AL41" s="393"/>
      <c r="AM41" s="393"/>
      <c r="AN41" s="393"/>
      <c r="AO41" s="393"/>
      <c r="AP41" s="393"/>
      <c r="AQ41" s="393"/>
      <c r="AR41" s="393"/>
      <c r="AS41" s="393"/>
      <c r="AT41" s="393"/>
      <c r="AU41" s="393"/>
      <c r="AV41" s="393"/>
      <c r="AW41" s="393"/>
      <c r="AX41" s="393"/>
      <c r="AY41" s="393"/>
      <c r="AZ41" s="393"/>
      <c r="BA41" s="393"/>
      <c r="BB41" s="393"/>
      <c r="BC41" s="393"/>
      <c r="BD41" s="393"/>
      <c r="BE41" s="393"/>
      <c r="BF41" s="393"/>
      <c r="BG41" s="393"/>
      <c r="BH41" s="393"/>
      <c r="BI41" s="393"/>
      <c r="BJ41" s="393"/>
      <c r="BK41" s="393"/>
      <c r="BL41" s="393"/>
      <c r="BM41" s="393"/>
      <c r="BN41" s="393"/>
      <c r="BO41" s="393"/>
      <c r="BP41" s="393"/>
      <c r="BQ41" s="393"/>
      <c r="BR41" s="393"/>
      <c r="BS41" s="393"/>
      <c r="BT41" s="393"/>
      <c r="BU41" s="393"/>
      <c r="BV41" s="393"/>
      <c r="BW41" s="393"/>
      <c r="BX41" s="393"/>
      <c r="BY41" s="393"/>
      <c r="BZ41" s="393"/>
      <c r="CA41" s="393"/>
      <c r="CB41" s="393"/>
      <c r="CC41" s="393"/>
      <c r="CD41" s="393"/>
      <c r="CE41" s="393"/>
      <c r="CF41" s="393"/>
      <c r="CG41" s="393"/>
      <c r="CH41" s="393"/>
      <c r="CI41" s="393"/>
      <c r="CJ41" s="393"/>
      <c r="CK41" s="393"/>
      <c r="CL41" s="393"/>
      <c r="CM41" s="393"/>
      <c r="CN41" s="393"/>
      <c r="CO41" s="393"/>
      <c r="CP41" s="393"/>
      <c r="CQ41" s="393"/>
      <c r="CR41" s="393"/>
      <c r="CS41" s="393"/>
      <c r="CT41" s="393"/>
      <c r="CU41" s="393"/>
      <c r="CV41" s="393"/>
      <c r="CW41" s="393"/>
      <c r="CX41" s="393"/>
      <c r="CY41" s="393"/>
      <c r="CZ41" s="393"/>
      <c r="DA41" s="393"/>
      <c r="DB41" s="393"/>
      <c r="DC41" s="393"/>
      <c r="DD41" s="395"/>
    </row>
    <row r="42" spans="2:109" x14ac:dyDescent="0.15">
      <c r="B42" s="397"/>
      <c r="G42" s="404"/>
      <c r="I42" s="405"/>
      <c r="J42" s="405"/>
      <c r="K42" s="405"/>
      <c r="AM42" s="404"/>
      <c r="AN42" s="404" t="s">
        <v>598</v>
      </c>
      <c r="AP42" s="405"/>
      <c r="AQ42" s="405"/>
      <c r="AR42" s="405"/>
      <c r="AY42" s="404"/>
      <c r="BA42" s="405"/>
      <c r="BB42" s="405"/>
      <c r="BC42" s="405"/>
      <c r="BK42" s="404"/>
      <c r="BM42" s="405"/>
      <c r="BN42" s="405"/>
      <c r="BO42" s="405"/>
      <c r="BW42" s="404"/>
      <c r="BY42" s="405"/>
      <c r="BZ42" s="405"/>
      <c r="CA42" s="405"/>
      <c r="CI42" s="404"/>
      <c r="CK42" s="405"/>
      <c r="CL42" s="405"/>
      <c r="CM42" s="405"/>
      <c r="CU42" s="404"/>
      <c r="CW42" s="405"/>
      <c r="CX42" s="405"/>
      <c r="CY42" s="405"/>
    </row>
    <row r="43" spans="2:109" ht="13.5" customHeight="1" x14ac:dyDescent="0.15">
      <c r="B43" s="397"/>
      <c r="AN43" s="1323" t="s">
        <v>599</v>
      </c>
      <c r="AO43" s="1324"/>
      <c r="AP43" s="1324"/>
      <c r="AQ43" s="1324"/>
      <c r="AR43" s="1324"/>
      <c r="AS43" s="1324"/>
      <c r="AT43" s="1324"/>
      <c r="AU43" s="1324"/>
      <c r="AV43" s="1324"/>
      <c r="AW43" s="1324"/>
      <c r="AX43" s="1324"/>
      <c r="AY43" s="1324"/>
      <c r="AZ43" s="1324"/>
      <c r="BA43" s="1324"/>
      <c r="BB43" s="1324"/>
      <c r="BC43" s="1324"/>
      <c r="BD43" s="1324"/>
      <c r="BE43" s="1324"/>
      <c r="BF43" s="1324"/>
      <c r="BG43" s="1324"/>
      <c r="BH43" s="1324"/>
      <c r="BI43" s="1324"/>
      <c r="BJ43" s="1324"/>
      <c r="BK43" s="1324"/>
      <c r="BL43" s="1324"/>
      <c r="BM43" s="1324"/>
      <c r="BN43" s="1324"/>
      <c r="BO43" s="1324"/>
      <c r="BP43" s="1324"/>
      <c r="BQ43" s="1324"/>
      <c r="BR43" s="1324"/>
      <c r="BS43" s="1324"/>
      <c r="BT43" s="1324"/>
      <c r="BU43" s="1324"/>
      <c r="BV43" s="1324"/>
      <c r="BW43" s="1324"/>
      <c r="BX43" s="1324"/>
      <c r="BY43" s="1324"/>
      <c r="BZ43" s="1324"/>
      <c r="CA43" s="1324"/>
      <c r="CB43" s="1324"/>
      <c r="CC43" s="1324"/>
      <c r="CD43" s="1324"/>
      <c r="CE43" s="1324"/>
      <c r="CF43" s="1324"/>
      <c r="CG43" s="1324"/>
      <c r="CH43" s="1324"/>
      <c r="CI43" s="1324"/>
      <c r="CJ43" s="1324"/>
      <c r="CK43" s="1324"/>
      <c r="CL43" s="1324"/>
      <c r="CM43" s="1324"/>
      <c r="CN43" s="1324"/>
      <c r="CO43" s="1324"/>
      <c r="CP43" s="1324"/>
      <c r="CQ43" s="1324"/>
      <c r="CR43" s="1324"/>
      <c r="CS43" s="1324"/>
      <c r="CT43" s="1324"/>
      <c r="CU43" s="1324"/>
      <c r="CV43" s="1324"/>
      <c r="CW43" s="1324"/>
      <c r="CX43" s="1324"/>
      <c r="CY43" s="1324"/>
      <c r="CZ43" s="1324"/>
      <c r="DA43" s="1324"/>
      <c r="DB43" s="1324"/>
      <c r="DC43" s="1325"/>
    </row>
    <row r="44" spans="2:109" x14ac:dyDescent="0.15">
      <c r="B44" s="397"/>
      <c r="AN44" s="1326"/>
      <c r="AO44" s="1327"/>
      <c r="AP44" s="1327"/>
      <c r="AQ44" s="1327"/>
      <c r="AR44" s="1327"/>
      <c r="AS44" s="1327"/>
      <c r="AT44" s="1327"/>
      <c r="AU44" s="1327"/>
      <c r="AV44" s="1327"/>
      <c r="AW44" s="1327"/>
      <c r="AX44" s="1327"/>
      <c r="AY44" s="1327"/>
      <c r="AZ44" s="1327"/>
      <c r="BA44" s="1327"/>
      <c r="BB44" s="1327"/>
      <c r="BC44" s="1327"/>
      <c r="BD44" s="1327"/>
      <c r="BE44" s="1327"/>
      <c r="BF44" s="1327"/>
      <c r="BG44" s="1327"/>
      <c r="BH44" s="1327"/>
      <c r="BI44" s="1327"/>
      <c r="BJ44" s="1327"/>
      <c r="BK44" s="1327"/>
      <c r="BL44" s="1327"/>
      <c r="BM44" s="1327"/>
      <c r="BN44" s="1327"/>
      <c r="BO44" s="1327"/>
      <c r="BP44" s="1327"/>
      <c r="BQ44" s="1327"/>
      <c r="BR44" s="1327"/>
      <c r="BS44" s="1327"/>
      <c r="BT44" s="1327"/>
      <c r="BU44" s="1327"/>
      <c r="BV44" s="1327"/>
      <c r="BW44" s="1327"/>
      <c r="BX44" s="1327"/>
      <c r="BY44" s="1327"/>
      <c r="BZ44" s="1327"/>
      <c r="CA44" s="1327"/>
      <c r="CB44" s="1327"/>
      <c r="CC44" s="1327"/>
      <c r="CD44" s="1327"/>
      <c r="CE44" s="1327"/>
      <c r="CF44" s="1327"/>
      <c r="CG44" s="1327"/>
      <c r="CH44" s="1327"/>
      <c r="CI44" s="1327"/>
      <c r="CJ44" s="1327"/>
      <c r="CK44" s="1327"/>
      <c r="CL44" s="1327"/>
      <c r="CM44" s="1327"/>
      <c r="CN44" s="1327"/>
      <c r="CO44" s="1327"/>
      <c r="CP44" s="1327"/>
      <c r="CQ44" s="1327"/>
      <c r="CR44" s="1327"/>
      <c r="CS44" s="1327"/>
      <c r="CT44" s="1327"/>
      <c r="CU44" s="1327"/>
      <c r="CV44" s="1327"/>
      <c r="CW44" s="1327"/>
      <c r="CX44" s="1327"/>
      <c r="CY44" s="1327"/>
      <c r="CZ44" s="1327"/>
      <c r="DA44" s="1327"/>
      <c r="DB44" s="1327"/>
      <c r="DC44" s="1328"/>
    </row>
    <row r="45" spans="2:109" x14ac:dyDescent="0.15">
      <c r="B45" s="397"/>
      <c r="AN45" s="1326"/>
      <c r="AO45" s="1327"/>
      <c r="AP45" s="1327"/>
      <c r="AQ45" s="1327"/>
      <c r="AR45" s="1327"/>
      <c r="AS45" s="1327"/>
      <c r="AT45" s="1327"/>
      <c r="AU45" s="1327"/>
      <c r="AV45" s="1327"/>
      <c r="AW45" s="1327"/>
      <c r="AX45" s="1327"/>
      <c r="AY45" s="1327"/>
      <c r="AZ45" s="1327"/>
      <c r="BA45" s="1327"/>
      <c r="BB45" s="1327"/>
      <c r="BC45" s="1327"/>
      <c r="BD45" s="1327"/>
      <c r="BE45" s="1327"/>
      <c r="BF45" s="1327"/>
      <c r="BG45" s="1327"/>
      <c r="BH45" s="1327"/>
      <c r="BI45" s="1327"/>
      <c r="BJ45" s="1327"/>
      <c r="BK45" s="1327"/>
      <c r="BL45" s="1327"/>
      <c r="BM45" s="1327"/>
      <c r="BN45" s="1327"/>
      <c r="BO45" s="1327"/>
      <c r="BP45" s="1327"/>
      <c r="BQ45" s="1327"/>
      <c r="BR45" s="1327"/>
      <c r="BS45" s="1327"/>
      <c r="BT45" s="1327"/>
      <c r="BU45" s="1327"/>
      <c r="BV45" s="1327"/>
      <c r="BW45" s="1327"/>
      <c r="BX45" s="1327"/>
      <c r="BY45" s="1327"/>
      <c r="BZ45" s="1327"/>
      <c r="CA45" s="1327"/>
      <c r="CB45" s="1327"/>
      <c r="CC45" s="1327"/>
      <c r="CD45" s="1327"/>
      <c r="CE45" s="1327"/>
      <c r="CF45" s="1327"/>
      <c r="CG45" s="1327"/>
      <c r="CH45" s="1327"/>
      <c r="CI45" s="1327"/>
      <c r="CJ45" s="1327"/>
      <c r="CK45" s="1327"/>
      <c r="CL45" s="1327"/>
      <c r="CM45" s="1327"/>
      <c r="CN45" s="1327"/>
      <c r="CO45" s="1327"/>
      <c r="CP45" s="1327"/>
      <c r="CQ45" s="1327"/>
      <c r="CR45" s="1327"/>
      <c r="CS45" s="1327"/>
      <c r="CT45" s="1327"/>
      <c r="CU45" s="1327"/>
      <c r="CV45" s="1327"/>
      <c r="CW45" s="1327"/>
      <c r="CX45" s="1327"/>
      <c r="CY45" s="1327"/>
      <c r="CZ45" s="1327"/>
      <c r="DA45" s="1327"/>
      <c r="DB45" s="1327"/>
      <c r="DC45" s="1328"/>
    </row>
    <row r="46" spans="2:109" x14ac:dyDescent="0.15">
      <c r="B46" s="397"/>
      <c r="AN46" s="1326"/>
      <c r="AO46" s="1327"/>
      <c r="AP46" s="1327"/>
      <c r="AQ46" s="1327"/>
      <c r="AR46" s="1327"/>
      <c r="AS46" s="1327"/>
      <c r="AT46" s="1327"/>
      <c r="AU46" s="1327"/>
      <c r="AV46" s="1327"/>
      <c r="AW46" s="1327"/>
      <c r="AX46" s="1327"/>
      <c r="AY46" s="1327"/>
      <c r="AZ46" s="1327"/>
      <c r="BA46" s="1327"/>
      <c r="BB46" s="1327"/>
      <c r="BC46" s="1327"/>
      <c r="BD46" s="1327"/>
      <c r="BE46" s="1327"/>
      <c r="BF46" s="1327"/>
      <c r="BG46" s="1327"/>
      <c r="BH46" s="1327"/>
      <c r="BI46" s="1327"/>
      <c r="BJ46" s="1327"/>
      <c r="BK46" s="1327"/>
      <c r="BL46" s="1327"/>
      <c r="BM46" s="1327"/>
      <c r="BN46" s="1327"/>
      <c r="BO46" s="1327"/>
      <c r="BP46" s="1327"/>
      <c r="BQ46" s="1327"/>
      <c r="BR46" s="1327"/>
      <c r="BS46" s="1327"/>
      <c r="BT46" s="1327"/>
      <c r="BU46" s="1327"/>
      <c r="BV46" s="1327"/>
      <c r="BW46" s="1327"/>
      <c r="BX46" s="1327"/>
      <c r="BY46" s="1327"/>
      <c r="BZ46" s="1327"/>
      <c r="CA46" s="1327"/>
      <c r="CB46" s="1327"/>
      <c r="CC46" s="1327"/>
      <c r="CD46" s="1327"/>
      <c r="CE46" s="1327"/>
      <c r="CF46" s="1327"/>
      <c r="CG46" s="1327"/>
      <c r="CH46" s="1327"/>
      <c r="CI46" s="1327"/>
      <c r="CJ46" s="1327"/>
      <c r="CK46" s="1327"/>
      <c r="CL46" s="1327"/>
      <c r="CM46" s="1327"/>
      <c r="CN46" s="1327"/>
      <c r="CO46" s="1327"/>
      <c r="CP46" s="1327"/>
      <c r="CQ46" s="1327"/>
      <c r="CR46" s="1327"/>
      <c r="CS46" s="1327"/>
      <c r="CT46" s="1327"/>
      <c r="CU46" s="1327"/>
      <c r="CV46" s="1327"/>
      <c r="CW46" s="1327"/>
      <c r="CX46" s="1327"/>
      <c r="CY46" s="1327"/>
      <c r="CZ46" s="1327"/>
      <c r="DA46" s="1327"/>
      <c r="DB46" s="1327"/>
      <c r="DC46" s="1328"/>
    </row>
    <row r="47" spans="2:109" x14ac:dyDescent="0.15">
      <c r="B47" s="397"/>
      <c r="AN47" s="1329"/>
      <c r="AO47" s="1330"/>
      <c r="AP47" s="1330"/>
      <c r="AQ47" s="1330"/>
      <c r="AR47" s="1330"/>
      <c r="AS47" s="1330"/>
      <c r="AT47" s="1330"/>
      <c r="AU47" s="1330"/>
      <c r="AV47" s="1330"/>
      <c r="AW47" s="1330"/>
      <c r="AX47" s="1330"/>
      <c r="AY47" s="1330"/>
      <c r="AZ47" s="1330"/>
      <c r="BA47" s="1330"/>
      <c r="BB47" s="1330"/>
      <c r="BC47" s="1330"/>
      <c r="BD47" s="1330"/>
      <c r="BE47" s="1330"/>
      <c r="BF47" s="1330"/>
      <c r="BG47" s="1330"/>
      <c r="BH47" s="1330"/>
      <c r="BI47" s="1330"/>
      <c r="BJ47" s="1330"/>
      <c r="BK47" s="1330"/>
      <c r="BL47" s="1330"/>
      <c r="BM47" s="1330"/>
      <c r="BN47" s="1330"/>
      <c r="BO47" s="1330"/>
      <c r="BP47" s="1330"/>
      <c r="BQ47" s="1330"/>
      <c r="BR47" s="1330"/>
      <c r="BS47" s="1330"/>
      <c r="BT47" s="1330"/>
      <c r="BU47" s="1330"/>
      <c r="BV47" s="1330"/>
      <c r="BW47" s="1330"/>
      <c r="BX47" s="1330"/>
      <c r="BY47" s="1330"/>
      <c r="BZ47" s="1330"/>
      <c r="CA47" s="1330"/>
      <c r="CB47" s="1330"/>
      <c r="CC47" s="1330"/>
      <c r="CD47" s="1330"/>
      <c r="CE47" s="1330"/>
      <c r="CF47" s="1330"/>
      <c r="CG47" s="1330"/>
      <c r="CH47" s="1330"/>
      <c r="CI47" s="1330"/>
      <c r="CJ47" s="1330"/>
      <c r="CK47" s="1330"/>
      <c r="CL47" s="1330"/>
      <c r="CM47" s="1330"/>
      <c r="CN47" s="1330"/>
      <c r="CO47" s="1330"/>
      <c r="CP47" s="1330"/>
      <c r="CQ47" s="1330"/>
      <c r="CR47" s="1330"/>
      <c r="CS47" s="1330"/>
      <c r="CT47" s="1330"/>
      <c r="CU47" s="1330"/>
      <c r="CV47" s="1330"/>
      <c r="CW47" s="1330"/>
      <c r="CX47" s="1330"/>
      <c r="CY47" s="1330"/>
      <c r="CZ47" s="1330"/>
      <c r="DA47" s="1330"/>
      <c r="DB47" s="1330"/>
      <c r="DC47" s="1331"/>
    </row>
    <row r="48" spans="2:109" x14ac:dyDescent="0.15">
      <c r="B48" s="397"/>
      <c r="H48" s="406"/>
      <c r="I48" s="406"/>
      <c r="J48" s="406"/>
      <c r="AN48" s="406"/>
      <c r="AO48" s="406"/>
      <c r="AP48" s="406"/>
      <c r="AZ48" s="406"/>
      <c r="BA48" s="406"/>
      <c r="BB48" s="406"/>
      <c r="BL48" s="406"/>
      <c r="BM48" s="406"/>
      <c r="BN48" s="406"/>
      <c r="BX48" s="406"/>
      <c r="BY48" s="406"/>
      <c r="BZ48" s="406"/>
      <c r="CJ48" s="406"/>
      <c r="CK48" s="406"/>
      <c r="CL48" s="406"/>
      <c r="CV48" s="406"/>
      <c r="CW48" s="406"/>
      <c r="CX48" s="406"/>
    </row>
    <row r="49" spans="1:109" x14ac:dyDescent="0.15">
      <c r="B49" s="397"/>
      <c r="AN49" s="390" t="s">
        <v>600</v>
      </c>
    </row>
    <row r="50" spans="1:109" x14ac:dyDescent="0.15">
      <c r="B50" s="397"/>
      <c r="G50" s="1317"/>
      <c r="H50" s="1317"/>
      <c r="I50" s="1317"/>
      <c r="J50" s="1317"/>
      <c r="K50" s="407"/>
      <c r="L50" s="407"/>
      <c r="M50" s="408"/>
      <c r="N50" s="408"/>
      <c r="AN50" s="1320"/>
      <c r="AO50" s="1321"/>
      <c r="AP50" s="1321"/>
      <c r="AQ50" s="1321"/>
      <c r="AR50" s="1321"/>
      <c r="AS50" s="1321"/>
      <c r="AT50" s="1321"/>
      <c r="AU50" s="1321"/>
      <c r="AV50" s="1321"/>
      <c r="AW50" s="1321"/>
      <c r="AX50" s="1321"/>
      <c r="AY50" s="1321"/>
      <c r="AZ50" s="1321"/>
      <c r="BA50" s="1321"/>
      <c r="BB50" s="1321"/>
      <c r="BC50" s="1321"/>
      <c r="BD50" s="1321"/>
      <c r="BE50" s="1321"/>
      <c r="BF50" s="1321"/>
      <c r="BG50" s="1321"/>
      <c r="BH50" s="1321"/>
      <c r="BI50" s="1321"/>
      <c r="BJ50" s="1321"/>
      <c r="BK50" s="1321"/>
      <c r="BL50" s="1321"/>
      <c r="BM50" s="1321"/>
      <c r="BN50" s="1321"/>
      <c r="BO50" s="1322"/>
      <c r="BP50" s="1316" t="s">
        <v>556</v>
      </c>
      <c r="BQ50" s="1316"/>
      <c r="BR50" s="1316"/>
      <c r="BS50" s="1316"/>
      <c r="BT50" s="1316"/>
      <c r="BU50" s="1316"/>
      <c r="BV50" s="1316"/>
      <c r="BW50" s="1316"/>
      <c r="BX50" s="1316" t="s">
        <v>557</v>
      </c>
      <c r="BY50" s="1316"/>
      <c r="BZ50" s="1316"/>
      <c r="CA50" s="1316"/>
      <c r="CB50" s="1316"/>
      <c r="CC50" s="1316"/>
      <c r="CD50" s="1316"/>
      <c r="CE50" s="1316"/>
      <c r="CF50" s="1316" t="s">
        <v>558</v>
      </c>
      <c r="CG50" s="1316"/>
      <c r="CH50" s="1316"/>
      <c r="CI50" s="1316"/>
      <c r="CJ50" s="1316"/>
      <c r="CK50" s="1316"/>
      <c r="CL50" s="1316"/>
      <c r="CM50" s="1316"/>
      <c r="CN50" s="1316" t="s">
        <v>559</v>
      </c>
      <c r="CO50" s="1316"/>
      <c r="CP50" s="1316"/>
      <c r="CQ50" s="1316"/>
      <c r="CR50" s="1316"/>
      <c r="CS50" s="1316"/>
      <c r="CT50" s="1316"/>
      <c r="CU50" s="1316"/>
      <c r="CV50" s="1316" t="s">
        <v>560</v>
      </c>
      <c r="CW50" s="1316"/>
      <c r="CX50" s="1316"/>
      <c r="CY50" s="1316"/>
      <c r="CZ50" s="1316"/>
      <c r="DA50" s="1316"/>
      <c r="DB50" s="1316"/>
      <c r="DC50" s="1316"/>
    </row>
    <row r="51" spans="1:109" ht="13.5" customHeight="1" x14ac:dyDescent="0.15">
      <c r="B51" s="397"/>
      <c r="G51" s="1319"/>
      <c r="H51" s="1319"/>
      <c r="I51" s="1332"/>
      <c r="J51" s="1332"/>
      <c r="K51" s="1318"/>
      <c r="L51" s="1318"/>
      <c r="M51" s="1318"/>
      <c r="N51" s="1318"/>
      <c r="AM51" s="406"/>
      <c r="AN51" s="1314" t="s">
        <v>601</v>
      </c>
      <c r="AO51" s="1314"/>
      <c r="AP51" s="1314"/>
      <c r="AQ51" s="1314"/>
      <c r="AR51" s="1314"/>
      <c r="AS51" s="1314"/>
      <c r="AT51" s="1314"/>
      <c r="AU51" s="1314"/>
      <c r="AV51" s="1314"/>
      <c r="AW51" s="1314"/>
      <c r="AX51" s="1314"/>
      <c r="AY51" s="1314"/>
      <c r="AZ51" s="1314"/>
      <c r="BA51" s="1314"/>
      <c r="BB51" s="1314" t="s">
        <v>602</v>
      </c>
      <c r="BC51" s="1314"/>
      <c r="BD51" s="1314"/>
      <c r="BE51" s="1314"/>
      <c r="BF51" s="1314"/>
      <c r="BG51" s="1314"/>
      <c r="BH51" s="1314"/>
      <c r="BI51" s="1314"/>
      <c r="BJ51" s="1314"/>
      <c r="BK51" s="1314"/>
      <c r="BL51" s="1314"/>
      <c r="BM51" s="1314"/>
      <c r="BN51" s="1314"/>
      <c r="BO51" s="1314"/>
      <c r="BP51" s="1311">
        <v>15.9</v>
      </c>
      <c r="BQ51" s="1311"/>
      <c r="BR51" s="1311"/>
      <c r="BS51" s="1311"/>
      <c r="BT51" s="1311"/>
      <c r="BU51" s="1311"/>
      <c r="BV51" s="1311"/>
      <c r="BW51" s="1311"/>
      <c r="BX51" s="1311">
        <v>16.8</v>
      </c>
      <c r="BY51" s="1311"/>
      <c r="BZ51" s="1311"/>
      <c r="CA51" s="1311"/>
      <c r="CB51" s="1311"/>
      <c r="CC51" s="1311"/>
      <c r="CD51" s="1311"/>
      <c r="CE51" s="1311"/>
      <c r="CF51" s="1311">
        <v>13.8</v>
      </c>
      <c r="CG51" s="1311"/>
      <c r="CH51" s="1311"/>
      <c r="CI51" s="1311"/>
      <c r="CJ51" s="1311"/>
      <c r="CK51" s="1311"/>
      <c r="CL51" s="1311"/>
      <c r="CM51" s="1311"/>
      <c r="CN51" s="1311"/>
      <c r="CO51" s="1311"/>
      <c r="CP51" s="1311"/>
      <c r="CQ51" s="1311"/>
      <c r="CR51" s="1311"/>
      <c r="CS51" s="1311"/>
      <c r="CT51" s="1311"/>
      <c r="CU51" s="1311"/>
      <c r="CV51" s="1311"/>
      <c r="CW51" s="1311"/>
      <c r="CX51" s="1311"/>
      <c r="CY51" s="1311"/>
      <c r="CZ51" s="1311"/>
      <c r="DA51" s="1311"/>
      <c r="DB51" s="1311"/>
      <c r="DC51" s="1311"/>
    </row>
    <row r="52" spans="1:109" x14ac:dyDescent="0.15">
      <c r="B52" s="397"/>
      <c r="G52" s="1319"/>
      <c r="H52" s="1319"/>
      <c r="I52" s="1332"/>
      <c r="J52" s="1332"/>
      <c r="K52" s="1318"/>
      <c r="L52" s="1318"/>
      <c r="M52" s="1318"/>
      <c r="N52" s="1318"/>
      <c r="AM52" s="406"/>
      <c r="AN52" s="1314"/>
      <c r="AO52" s="1314"/>
      <c r="AP52" s="1314"/>
      <c r="AQ52" s="1314"/>
      <c r="AR52" s="1314"/>
      <c r="AS52" s="1314"/>
      <c r="AT52" s="1314"/>
      <c r="AU52" s="1314"/>
      <c r="AV52" s="1314"/>
      <c r="AW52" s="1314"/>
      <c r="AX52" s="1314"/>
      <c r="AY52" s="1314"/>
      <c r="AZ52" s="1314"/>
      <c r="BA52" s="1314"/>
      <c r="BB52" s="1314"/>
      <c r="BC52" s="1314"/>
      <c r="BD52" s="1314"/>
      <c r="BE52" s="1314"/>
      <c r="BF52" s="1314"/>
      <c r="BG52" s="1314"/>
      <c r="BH52" s="1314"/>
      <c r="BI52" s="1314"/>
      <c r="BJ52" s="1314"/>
      <c r="BK52" s="1314"/>
      <c r="BL52" s="1314"/>
      <c r="BM52" s="1314"/>
      <c r="BN52" s="1314"/>
      <c r="BO52" s="1314"/>
      <c r="BP52" s="1311"/>
      <c r="BQ52" s="1311"/>
      <c r="BR52" s="1311"/>
      <c r="BS52" s="1311"/>
      <c r="BT52" s="1311"/>
      <c r="BU52" s="1311"/>
      <c r="BV52" s="1311"/>
      <c r="BW52" s="1311"/>
      <c r="BX52" s="1311"/>
      <c r="BY52" s="1311"/>
      <c r="BZ52" s="1311"/>
      <c r="CA52" s="1311"/>
      <c r="CB52" s="1311"/>
      <c r="CC52" s="1311"/>
      <c r="CD52" s="1311"/>
      <c r="CE52" s="1311"/>
      <c r="CF52" s="1311"/>
      <c r="CG52" s="1311"/>
      <c r="CH52" s="1311"/>
      <c r="CI52" s="1311"/>
      <c r="CJ52" s="1311"/>
      <c r="CK52" s="1311"/>
      <c r="CL52" s="1311"/>
      <c r="CM52" s="1311"/>
      <c r="CN52" s="1311"/>
      <c r="CO52" s="1311"/>
      <c r="CP52" s="1311"/>
      <c r="CQ52" s="1311"/>
      <c r="CR52" s="1311"/>
      <c r="CS52" s="1311"/>
      <c r="CT52" s="1311"/>
      <c r="CU52" s="1311"/>
      <c r="CV52" s="1311"/>
      <c r="CW52" s="1311"/>
      <c r="CX52" s="1311"/>
      <c r="CY52" s="1311"/>
      <c r="CZ52" s="1311"/>
      <c r="DA52" s="1311"/>
      <c r="DB52" s="1311"/>
      <c r="DC52" s="1311"/>
    </row>
    <row r="53" spans="1:109" x14ac:dyDescent="0.15">
      <c r="A53" s="405"/>
      <c r="B53" s="397"/>
      <c r="G53" s="1319"/>
      <c r="H53" s="1319"/>
      <c r="I53" s="1317"/>
      <c r="J53" s="1317"/>
      <c r="K53" s="1318"/>
      <c r="L53" s="1318"/>
      <c r="M53" s="1318"/>
      <c r="N53" s="1318"/>
      <c r="AM53" s="406"/>
      <c r="AN53" s="1314"/>
      <c r="AO53" s="1314"/>
      <c r="AP53" s="1314"/>
      <c r="AQ53" s="1314"/>
      <c r="AR53" s="1314"/>
      <c r="AS53" s="1314"/>
      <c r="AT53" s="1314"/>
      <c r="AU53" s="1314"/>
      <c r="AV53" s="1314"/>
      <c r="AW53" s="1314"/>
      <c r="AX53" s="1314"/>
      <c r="AY53" s="1314"/>
      <c r="AZ53" s="1314"/>
      <c r="BA53" s="1314"/>
      <c r="BB53" s="1314" t="s">
        <v>603</v>
      </c>
      <c r="BC53" s="1314"/>
      <c r="BD53" s="1314"/>
      <c r="BE53" s="1314"/>
      <c r="BF53" s="1314"/>
      <c r="BG53" s="1314"/>
      <c r="BH53" s="1314"/>
      <c r="BI53" s="1314"/>
      <c r="BJ53" s="1314"/>
      <c r="BK53" s="1314"/>
      <c r="BL53" s="1314"/>
      <c r="BM53" s="1314"/>
      <c r="BN53" s="1314"/>
      <c r="BO53" s="1314"/>
      <c r="BP53" s="1311">
        <v>53.5</v>
      </c>
      <c r="BQ53" s="1311"/>
      <c r="BR53" s="1311"/>
      <c r="BS53" s="1311"/>
      <c r="BT53" s="1311"/>
      <c r="BU53" s="1311"/>
      <c r="BV53" s="1311"/>
      <c r="BW53" s="1311"/>
      <c r="BX53" s="1311">
        <v>53.5</v>
      </c>
      <c r="BY53" s="1311"/>
      <c r="BZ53" s="1311"/>
      <c r="CA53" s="1311"/>
      <c r="CB53" s="1311"/>
      <c r="CC53" s="1311"/>
      <c r="CD53" s="1311"/>
      <c r="CE53" s="1311"/>
      <c r="CF53" s="1311">
        <v>54.2</v>
      </c>
      <c r="CG53" s="1311"/>
      <c r="CH53" s="1311"/>
      <c r="CI53" s="1311"/>
      <c r="CJ53" s="1311"/>
      <c r="CK53" s="1311"/>
      <c r="CL53" s="1311"/>
      <c r="CM53" s="1311"/>
      <c r="CN53" s="1311">
        <v>55.7</v>
      </c>
      <c r="CO53" s="1311"/>
      <c r="CP53" s="1311"/>
      <c r="CQ53" s="1311"/>
      <c r="CR53" s="1311"/>
      <c r="CS53" s="1311"/>
      <c r="CT53" s="1311"/>
      <c r="CU53" s="1311"/>
      <c r="CV53" s="1311">
        <v>59.8</v>
      </c>
      <c r="CW53" s="1311"/>
      <c r="CX53" s="1311"/>
      <c r="CY53" s="1311"/>
      <c r="CZ53" s="1311"/>
      <c r="DA53" s="1311"/>
      <c r="DB53" s="1311"/>
      <c r="DC53" s="1311"/>
    </row>
    <row r="54" spans="1:109" x14ac:dyDescent="0.15">
      <c r="A54" s="405"/>
      <c r="B54" s="397"/>
      <c r="G54" s="1319"/>
      <c r="H54" s="1319"/>
      <c r="I54" s="1317"/>
      <c r="J54" s="1317"/>
      <c r="K54" s="1318"/>
      <c r="L54" s="1318"/>
      <c r="M54" s="1318"/>
      <c r="N54" s="1318"/>
      <c r="AM54" s="406"/>
      <c r="AN54" s="1314"/>
      <c r="AO54" s="1314"/>
      <c r="AP54" s="1314"/>
      <c r="AQ54" s="1314"/>
      <c r="AR54" s="1314"/>
      <c r="AS54" s="1314"/>
      <c r="AT54" s="1314"/>
      <c r="AU54" s="1314"/>
      <c r="AV54" s="1314"/>
      <c r="AW54" s="1314"/>
      <c r="AX54" s="1314"/>
      <c r="AY54" s="1314"/>
      <c r="AZ54" s="1314"/>
      <c r="BA54" s="1314"/>
      <c r="BB54" s="1314"/>
      <c r="BC54" s="1314"/>
      <c r="BD54" s="1314"/>
      <c r="BE54" s="1314"/>
      <c r="BF54" s="1314"/>
      <c r="BG54" s="1314"/>
      <c r="BH54" s="1314"/>
      <c r="BI54" s="1314"/>
      <c r="BJ54" s="1314"/>
      <c r="BK54" s="1314"/>
      <c r="BL54" s="1314"/>
      <c r="BM54" s="1314"/>
      <c r="BN54" s="1314"/>
      <c r="BO54" s="1314"/>
      <c r="BP54" s="1311"/>
      <c r="BQ54" s="1311"/>
      <c r="BR54" s="1311"/>
      <c r="BS54" s="1311"/>
      <c r="BT54" s="1311"/>
      <c r="BU54" s="1311"/>
      <c r="BV54" s="1311"/>
      <c r="BW54" s="1311"/>
      <c r="BX54" s="1311"/>
      <c r="BY54" s="1311"/>
      <c r="BZ54" s="1311"/>
      <c r="CA54" s="1311"/>
      <c r="CB54" s="1311"/>
      <c r="CC54" s="1311"/>
      <c r="CD54" s="1311"/>
      <c r="CE54" s="1311"/>
      <c r="CF54" s="1311"/>
      <c r="CG54" s="1311"/>
      <c r="CH54" s="1311"/>
      <c r="CI54" s="1311"/>
      <c r="CJ54" s="1311"/>
      <c r="CK54" s="1311"/>
      <c r="CL54" s="1311"/>
      <c r="CM54" s="1311"/>
      <c r="CN54" s="1311"/>
      <c r="CO54" s="1311"/>
      <c r="CP54" s="1311"/>
      <c r="CQ54" s="1311"/>
      <c r="CR54" s="1311"/>
      <c r="CS54" s="1311"/>
      <c r="CT54" s="1311"/>
      <c r="CU54" s="1311"/>
      <c r="CV54" s="1311"/>
      <c r="CW54" s="1311"/>
      <c r="CX54" s="1311"/>
      <c r="CY54" s="1311"/>
      <c r="CZ54" s="1311"/>
      <c r="DA54" s="1311"/>
      <c r="DB54" s="1311"/>
      <c r="DC54" s="1311"/>
    </row>
    <row r="55" spans="1:109" x14ac:dyDescent="0.15">
      <c r="A55" s="405"/>
      <c r="B55" s="397"/>
      <c r="G55" s="1317"/>
      <c r="H55" s="1317"/>
      <c r="I55" s="1317"/>
      <c r="J55" s="1317"/>
      <c r="K55" s="1318"/>
      <c r="L55" s="1318"/>
      <c r="M55" s="1318"/>
      <c r="N55" s="1318"/>
      <c r="AN55" s="1316" t="s">
        <v>604</v>
      </c>
      <c r="AO55" s="1316"/>
      <c r="AP55" s="1316"/>
      <c r="AQ55" s="1316"/>
      <c r="AR55" s="1316"/>
      <c r="AS55" s="1316"/>
      <c r="AT55" s="1316"/>
      <c r="AU55" s="1316"/>
      <c r="AV55" s="1316"/>
      <c r="AW55" s="1316"/>
      <c r="AX55" s="1316"/>
      <c r="AY55" s="1316"/>
      <c r="AZ55" s="1316"/>
      <c r="BA55" s="1316"/>
      <c r="BB55" s="1314" t="s">
        <v>602</v>
      </c>
      <c r="BC55" s="1314"/>
      <c r="BD55" s="1314"/>
      <c r="BE55" s="1314"/>
      <c r="BF55" s="1314"/>
      <c r="BG55" s="1314"/>
      <c r="BH55" s="1314"/>
      <c r="BI55" s="1314"/>
      <c r="BJ55" s="1314"/>
      <c r="BK55" s="1314"/>
      <c r="BL55" s="1314"/>
      <c r="BM55" s="1314"/>
      <c r="BN55" s="1314"/>
      <c r="BO55" s="1314"/>
      <c r="BP55" s="1311">
        <v>33.1</v>
      </c>
      <c r="BQ55" s="1311"/>
      <c r="BR55" s="1311"/>
      <c r="BS55" s="1311"/>
      <c r="BT55" s="1311"/>
      <c r="BU55" s="1311"/>
      <c r="BV55" s="1311"/>
      <c r="BW55" s="1311"/>
      <c r="BX55" s="1311">
        <v>31.3</v>
      </c>
      <c r="BY55" s="1311"/>
      <c r="BZ55" s="1311"/>
      <c r="CA55" s="1311"/>
      <c r="CB55" s="1311"/>
      <c r="CC55" s="1311"/>
      <c r="CD55" s="1311"/>
      <c r="CE55" s="1311"/>
      <c r="CF55" s="1311">
        <v>25.3</v>
      </c>
      <c r="CG55" s="1311"/>
      <c r="CH55" s="1311"/>
      <c r="CI55" s="1311"/>
      <c r="CJ55" s="1311"/>
      <c r="CK55" s="1311"/>
      <c r="CL55" s="1311"/>
      <c r="CM55" s="1311"/>
      <c r="CN55" s="1311">
        <v>25.5</v>
      </c>
      <c r="CO55" s="1311"/>
      <c r="CP55" s="1311"/>
      <c r="CQ55" s="1311"/>
      <c r="CR55" s="1311"/>
      <c r="CS55" s="1311"/>
      <c r="CT55" s="1311"/>
      <c r="CU55" s="1311"/>
      <c r="CV55" s="1311">
        <v>25.1</v>
      </c>
      <c r="CW55" s="1311"/>
      <c r="CX55" s="1311"/>
      <c r="CY55" s="1311"/>
      <c r="CZ55" s="1311"/>
      <c r="DA55" s="1311"/>
      <c r="DB55" s="1311"/>
      <c r="DC55" s="1311"/>
    </row>
    <row r="56" spans="1:109" x14ac:dyDescent="0.15">
      <c r="A56" s="405"/>
      <c r="B56" s="397"/>
      <c r="G56" s="1317"/>
      <c r="H56" s="1317"/>
      <c r="I56" s="1317"/>
      <c r="J56" s="1317"/>
      <c r="K56" s="1318"/>
      <c r="L56" s="1318"/>
      <c r="M56" s="1318"/>
      <c r="N56" s="1318"/>
      <c r="AN56" s="1316"/>
      <c r="AO56" s="1316"/>
      <c r="AP56" s="1316"/>
      <c r="AQ56" s="1316"/>
      <c r="AR56" s="1316"/>
      <c r="AS56" s="1316"/>
      <c r="AT56" s="1316"/>
      <c r="AU56" s="1316"/>
      <c r="AV56" s="1316"/>
      <c r="AW56" s="1316"/>
      <c r="AX56" s="1316"/>
      <c r="AY56" s="1316"/>
      <c r="AZ56" s="1316"/>
      <c r="BA56" s="1316"/>
      <c r="BB56" s="1314"/>
      <c r="BC56" s="1314"/>
      <c r="BD56" s="1314"/>
      <c r="BE56" s="1314"/>
      <c r="BF56" s="1314"/>
      <c r="BG56" s="1314"/>
      <c r="BH56" s="1314"/>
      <c r="BI56" s="1314"/>
      <c r="BJ56" s="1314"/>
      <c r="BK56" s="1314"/>
      <c r="BL56" s="1314"/>
      <c r="BM56" s="1314"/>
      <c r="BN56" s="1314"/>
      <c r="BO56" s="1314"/>
      <c r="BP56" s="1311"/>
      <c r="BQ56" s="1311"/>
      <c r="BR56" s="1311"/>
      <c r="BS56" s="1311"/>
      <c r="BT56" s="1311"/>
      <c r="BU56" s="1311"/>
      <c r="BV56" s="1311"/>
      <c r="BW56" s="1311"/>
      <c r="BX56" s="1311"/>
      <c r="BY56" s="1311"/>
      <c r="BZ56" s="1311"/>
      <c r="CA56" s="1311"/>
      <c r="CB56" s="1311"/>
      <c r="CC56" s="1311"/>
      <c r="CD56" s="1311"/>
      <c r="CE56" s="1311"/>
      <c r="CF56" s="1311"/>
      <c r="CG56" s="1311"/>
      <c r="CH56" s="1311"/>
      <c r="CI56" s="1311"/>
      <c r="CJ56" s="1311"/>
      <c r="CK56" s="1311"/>
      <c r="CL56" s="1311"/>
      <c r="CM56" s="1311"/>
      <c r="CN56" s="1311"/>
      <c r="CO56" s="1311"/>
      <c r="CP56" s="1311"/>
      <c r="CQ56" s="1311"/>
      <c r="CR56" s="1311"/>
      <c r="CS56" s="1311"/>
      <c r="CT56" s="1311"/>
      <c r="CU56" s="1311"/>
      <c r="CV56" s="1311"/>
      <c r="CW56" s="1311"/>
      <c r="CX56" s="1311"/>
      <c r="CY56" s="1311"/>
      <c r="CZ56" s="1311"/>
      <c r="DA56" s="1311"/>
      <c r="DB56" s="1311"/>
      <c r="DC56" s="1311"/>
    </row>
    <row r="57" spans="1:109" s="405" customFormat="1" x14ac:dyDescent="0.15">
      <c r="B57" s="409"/>
      <c r="G57" s="1317"/>
      <c r="H57" s="1317"/>
      <c r="I57" s="1312"/>
      <c r="J57" s="1312"/>
      <c r="K57" s="1318"/>
      <c r="L57" s="1318"/>
      <c r="M57" s="1318"/>
      <c r="N57" s="1318"/>
      <c r="AM57" s="390"/>
      <c r="AN57" s="1316"/>
      <c r="AO57" s="1316"/>
      <c r="AP57" s="1316"/>
      <c r="AQ57" s="1316"/>
      <c r="AR57" s="1316"/>
      <c r="AS57" s="1316"/>
      <c r="AT57" s="1316"/>
      <c r="AU57" s="1316"/>
      <c r="AV57" s="1316"/>
      <c r="AW57" s="1316"/>
      <c r="AX57" s="1316"/>
      <c r="AY57" s="1316"/>
      <c r="AZ57" s="1316"/>
      <c r="BA57" s="1316"/>
      <c r="BB57" s="1314" t="s">
        <v>603</v>
      </c>
      <c r="BC57" s="1314"/>
      <c r="BD57" s="1314"/>
      <c r="BE57" s="1314"/>
      <c r="BF57" s="1314"/>
      <c r="BG57" s="1314"/>
      <c r="BH57" s="1314"/>
      <c r="BI57" s="1314"/>
      <c r="BJ57" s="1314"/>
      <c r="BK57" s="1314"/>
      <c r="BL57" s="1314"/>
      <c r="BM57" s="1314"/>
      <c r="BN57" s="1314"/>
      <c r="BO57" s="1314"/>
      <c r="BP57" s="1311">
        <v>57.2</v>
      </c>
      <c r="BQ57" s="1311"/>
      <c r="BR57" s="1311"/>
      <c r="BS57" s="1311"/>
      <c r="BT57" s="1311"/>
      <c r="BU57" s="1311"/>
      <c r="BV57" s="1311"/>
      <c r="BW57" s="1311"/>
      <c r="BX57" s="1311">
        <v>58.5</v>
      </c>
      <c r="BY57" s="1311"/>
      <c r="BZ57" s="1311"/>
      <c r="CA57" s="1311"/>
      <c r="CB57" s="1311"/>
      <c r="CC57" s="1311"/>
      <c r="CD57" s="1311"/>
      <c r="CE57" s="1311"/>
      <c r="CF57" s="1311">
        <v>59.8</v>
      </c>
      <c r="CG57" s="1311"/>
      <c r="CH57" s="1311"/>
      <c r="CI57" s="1311"/>
      <c r="CJ57" s="1311"/>
      <c r="CK57" s="1311"/>
      <c r="CL57" s="1311"/>
      <c r="CM57" s="1311"/>
      <c r="CN57" s="1311">
        <v>61.1</v>
      </c>
      <c r="CO57" s="1311"/>
      <c r="CP57" s="1311"/>
      <c r="CQ57" s="1311"/>
      <c r="CR57" s="1311"/>
      <c r="CS57" s="1311"/>
      <c r="CT57" s="1311"/>
      <c r="CU57" s="1311"/>
      <c r="CV57" s="1311">
        <v>61</v>
      </c>
      <c r="CW57" s="1311"/>
      <c r="CX57" s="1311"/>
      <c r="CY57" s="1311"/>
      <c r="CZ57" s="1311"/>
      <c r="DA57" s="1311"/>
      <c r="DB57" s="1311"/>
      <c r="DC57" s="1311"/>
      <c r="DD57" s="410"/>
      <c r="DE57" s="409"/>
    </row>
    <row r="58" spans="1:109" s="405" customFormat="1" x14ac:dyDescent="0.15">
      <c r="A58" s="390"/>
      <c r="B58" s="409"/>
      <c r="G58" s="1317"/>
      <c r="H58" s="1317"/>
      <c r="I58" s="1312"/>
      <c r="J58" s="1312"/>
      <c r="K58" s="1318"/>
      <c r="L58" s="1318"/>
      <c r="M58" s="1318"/>
      <c r="N58" s="1318"/>
      <c r="AM58" s="390"/>
      <c r="AN58" s="1316"/>
      <c r="AO58" s="1316"/>
      <c r="AP58" s="1316"/>
      <c r="AQ58" s="1316"/>
      <c r="AR58" s="1316"/>
      <c r="AS58" s="1316"/>
      <c r="AT58" s="1316"/>
      <c r="AU58" s="1316"/>
      <c r="AV58" s="1316"/>
      <c r="AW58" s="1316"/>
      <c r="AX58" s="1316"/>
      <c r="AY58" s="1316"/>
      <c r="AZ58" s="1316"/>
      <c r="BA58" s="1316"/>
      <c r="BB58" s="1314"/>
      <c r="BC58" s="1314"/>
      <c r="BD58" s="1314"/>
      <c r="BE58" s="1314"/>
      <c r="BF58" s="1314"/>
      <c r="BG58" s="1314"/>
      <c r="BH58" s="1314"/>
      <c r="BI58" s="1314"/>
      <c r="BJ58" s="1314"/>
      <c r="BK58" s="1314"/>
      <c r="BL58" s="1314"/>
      <c r="BM58" s="1314"/>
      <c r="BN58" s="1314"/>
      <c r="BO58" s="1314"/>
      <c r="BP58" s="1311"/>
      <c r="BQ58" s="1311"/>
      <c r="BR58" s="1311"/>
      <c r="BS58" s="1311"/>
      <c r="BT58" s="1311"/>
      <c r="BU58" s="1311"/>
      <c r="BV58" s="1311"/>
      <c r="BW58" s="1311"/>
      <c r="BX58" s="1311"/>
      <c r="BY58" s="1311"/>
      <c r="BZ58" s="1311"/>
      <c r="CA58" s="1311"/>
      <c r="CB58" s="1311"/>
      <c r="CC58" s="1311"/>
      <c r="CD58" s="1311"/>
      <c r="CE58" s="1311"/>
      <c r="CF58" s="1311"/>
      <c r="CG58" s="1311"/>
      <c r="CH58" s="1311"/>
      <c r="CI58" s="1311"/>
      <c r="CJ58" s="1311"/>
      <c r="CK58" s="1311"/>
      <c r="CL58" s="1311"/>
      <c r="CM58" s="1311"/>
      <c r="CN58" s="1311"/>
      <c r="CO58" s="1311"/>
      <c r="CP58" s="1311"/>
      <c r="CQ58" s="1311"/>
      <c r="CR58" s="1311"/>
      <c r="CS58" s="1311"/>
      <c r="CT58" s="1311"/>
      <c r="CU58" s="1311"/>
      <c r="CV58" s="1311"/>
      <c r="CW58" s="1311"/>
      <c r="CX58" s="1311"/>
      <c r="CY58" s="1311"/>
      <c r="CZ58" s="1311"/>
      <c r="DA58" s="1311"/>
      <c r="DB58" s="1311"/>
      <c r="DC58" s="1311"/>
      <c r="DD58" s="410"/>
      <c r="DE58" s="409"/>
    </row>
    <row r="59" spans="1:109" s="405" customFormat="1" x14ac:dyDescent="0.15">
      <c r="A59" s="390"/>
      <c r="B59" s="409"/>
      <c r="K59" s="411"/>
      <c r="L59" s="411"/>
      <c r="M59" s="411"/>
      <c r="N59" s="411"/>
      <c r="AQ59" s="411"/>
      <c r="AR59" s="411"/>
      <c r="AS59" s="411"/>
      <c r="AT59" s="411"/>
      <c r="BC59" s="411"/>
      <c r="BD59" s="411"/>
      <c r="BE59" s="411"/>
      <c r="BF59" s="411"/>
      <c r="BO59" s="411"/>
      <c r="BP59" s="411"/>
      <c r="BQ59" s="411"/>
      <c r="BR59" s="411"/>
      <c r="CA59" s="411"/>
      <c r="CB59" s="411"/>
      <c r="CC59" s="411"/>
      <c r="CD59" s="411"/>
      <c r="CM59" s="411"/>
      <c r="CN59" s="411"/>
      <c r="CO59" s="411"/>
      <c r="CP59" s="411"/>
      <c r="CY59" s="411"/>
      <c r="CZ59" s="411"/>
      <c r="DA59" s="411"/>
      <c r="DB59" s="411"/>
      <c r="DC59" s="411"/>
      <c r="DD59" s="410"/>
      <c r="DE59" s="409"/>
    </row>
    <row r="60" spans="1:109" s="405" customFormat="1" x14ac:dyDescent="0.15">
      <c r="A60" s="390"/>
      <c r="B60" s="409"/>
      <c r="K60" s="411"/>
      <c r="L60" s="411"/>
      <c r="M60" s="411"/>
      <c r="N60" s="411"/>
      <c r="AQ60" s="411"/>
      <c r="AR60" s="411"/>
      <c r="AS60" s="411"/>
      <c r="AT60" s="411"/>
      <c r="BC60" s="411"/>
      <c r="BD60" s="411"/>
      <c r="BE60" s="411"/>
      <c r="BF60" s="411"/>
      <c r="BO60" s="411"/>
      <c r="BP60" s="411"/>
      <c r="BQ60" s="411"/>
      <c r="BR60" s="411"/>
      <c r="CA60" s="411"/>
      <c r="CB60" s="411"/>
      <c r="CC60" s="411"/>
      <c r="CD60" s="411"/>
      <c r="CM60" s="411"/>
      <c r="CN60" s="411"/>
      <c r="CO60" s="411"/>
      <c r="CP60" s="411"/>
      <c r="CY60" s="411"/>
      <c r="CZ60" s="411"/>
      <c r="DA60" s="411"/>
      <c r="DB60" s="411"/>
      <c r="DC60" s="411"/>
      <c r="DD60" s="410"/>
      <c r="DE60" s="409"/>
    </row>
    <row r="61" spans="1:109" s="405" customFormat="1" x14ac:dyDescent="0.15">
      <c r="A61" s="390"/>
      <c r="B61" s="412"/>
      <c r="C61" s="413"/>
      <c r="D61" s="413"/>
      <c r="E61" s="413"/>
      <c r="F61" s="413"/>
      <c r="G61" s="413"/>
      <c r="H61" s="413"/>
      <c r="I61" s="413"/>
      <c r="J61" s="413"/>
      <c r="K61" s="413"/>
      <c r="L61" s="413"/>
      <c r="M61" s="414"/>
      <c r="N61" s="414"/>
      <c r="O61" s="413"/>
      <c r="P61" s="413"/>
      <c r="Q61" s="413"/>
      <c r="R61" s="413"/>
      <c r="S61" s="413"/>
      <c r="T61" s="413"/>
      <c r="U61" s="413"/>
      <c r="V61" s="413"/>
      <c r="W61" s="413"/>
      <c r="X61" s="413"/>
      <c r="Y61" s="413"/>
      <c r="Z61" s="413"/>
      <c r="AA61" s="413"/>
      <c r="AB61" s="413"/>
      <c r="AC61" s="413"/>
      <c r="AD61" s="413"/>
      <c r="AE61" s="413"/>
      <c r="AF61" s="413"/>
      <c r="AG61" s="413"/>
      <c r="AH61" s="413"/>
      <c r="AI61" s="413"/>
      <c r="AJ61" s="413"/>
      <c r="AK61" s="413"/>
      <c r="AL61" s="413"/>
      <c r="AM61" s="413"/>
      <c r="AN61" s="413"/>
      <c r="AO61" s="413"/>
      <c r="AP61" s="413"/>
      <c r="AQ61" s="413"/>
      <c r="AR61" s="413"/>
      <c r="AS61" s="414"/>
      <c r="AT61" s="414"/>
      <c r="AU61" s="413"/>
      <c r="AV61" s="413"/>
      <c r="AW61" s="413"/>
      <c r="AX61" s="413"/>
      <c r="AY61" s="413"/>
      <c r="AZ61" s="413"/>
      <c r="BA61" s="413"/>
      <c r="BB61" s="413"/>
      <c r="BC61" s="413"/>
      <c r="BD61" s="413"/>
      <c r="BE61" s="414"/>
      <c r="BF61" s="414"/>
      <c r="BG61" s="413"/>
      <c r="BH61" s="413"/>
      <c r="BI61" s="413"/>
      <c r="BJ61" s="413"/>
      <c r="BK61" s="413"/>
      <c r="BL61" s="413"/>
      <c r="BM61" s="413"/>
      <c r="BN61" s="413"/>
      <c r="BO61" s="413"/>
      <c r="BP61" s="413"/>
      <c r="BQ61" s="414"/>
      <c r="BR61" s="414"/>
      <c r="BS61" s="413"/>
      <c r="BT61" s="413"/>
      <c r="BU61" s="413"/>
      <c r="BV61" s="413"/>
      <c r="BW61" s="413"/>
      <c r="BX61" s="413"/>
      <c r="BY61" s="413"/>
      <c r="BZ61" s="413"/>
      <c r="CA61" s="413"/>
      <c r="CB61" s="413"/>
      <c r="CC61" s="414"/>
      <c r="CD61" s="414"/>
      <c r="CE61" s="413"/>
      <c r="CF61" s="413"/>
      <c r="CG61" s="413"/>
      <c r="CH61" s="413"/>
      <c r="CI61" s="413"/>
      <c r="CJ61" s="413"/>
      <c r="CK61" s="413"/>
      <c r="CL61" s="413"/>
      <c r="CM61" s="413"/>
      <c r="CN61" s="413"/>
      <c r="CO61" s="414"/>
      <c r="CP61" s="414"/>
      <c r="CQ61" s="413"/>
      <c r="CR61" s="413"/>
      <c r="CS61" s="413"/>
      <c r="CT61" s="413"/>
      <c r="CU61" s="413"/>
      <c r="CV61" s="413"/>
      <c r="CW61" s="413"/>
      <c r="CX61" s="413"/>
      <c r="CY61" s="413"/>
      <c r="CZ61" s="413"/>
      <c r="DA61" s="414"/>
      <c r="DB61" s="414"/>
      <c r="DC61" s="414"/>
      <c r="DD61" s="415"/>
      <c r="DE61" s="409"/>
    </row>
    <row r="62" spans="1:109" x14ac:dyDescent="0.15">
      <c r="B62" s="402"/>
      <c r="C62" s="402"/>
      <c r="D62" s="402"/>
      <c r="E62" s="402"/>
      <c r="F62" s="402"/>
      <c r="G62" s="402"/>
      <c r="H62" s="402"/>
      <c r="I62" s="402"/>
      <c r="J62" s="402"/>
      <c r="K62" s="402"/>
      <c r="L62" s="402"/>
      <c r="M62" s="402"/>
      <c r="N62" s="402"/>
      <c r="O62" s="402"/>
      <c r="P62" s="402"/>
      <c r="Q62" s="402"/>
      <c r="R62" s="402"/>
      <c r="S62" s="402"/>
      <c r="T62" s="402"/>
      <c r="U62" s="402"/>
      <c r="V62" s="402"/>
      <c r="W62" s="402"/>
      <c r="X62" s="402"/>
      <c r="Y62" s="402"/>
      <c r="Z62" s="402"/>
      <c r="AA62" s="402"/>
      <c r="AB62" s="402"/>
      <c r="AC62" s="402"/>
      <c r="AD62" s="402"/>
      <c r="AE62" s="402"/>
      <c r="AF62" s="402"/>
      <c r="AG62" s="402"/>
      <c r="AH62" s="402"/>
      <c r="AI62" s="402"/>
      <c r="AJ62" s="402"/>
      <c r="AK62" s="402"/>
      <c r="AL62" s="402"/>
      <c r="AM62" s="402"/>
      <c r="AN62" s="402"/>
      <c r="AO62" s="402"/>
      <c r="AP62" s="402"/>
      <c r="AQ62" s="402"/>
      <c r="AR62" s="402"/>
      <c r="AS62" s="402"/>
      <c r="AT62" s="402"/>
      <c r="AU62" s="402"/>
      <c r="AV62" s="402"/>
      <c r="AW62" s="402"/>
      <c r="AX62" s="402"/>
      <c r="AY62" s="402"/>
      <c r="AZ62" s="402"/>
      <c r="BA62" s="402"/>
      <c r="BB62" s="402"/>
      <c r="BC62" s="402"/>
      <c r="BD62" s="402"/>
      <c r="BE62" s="402"/>
      <c r="BF62" s="402"/>
      <c r="BG62" s="402"/>
      <c r="BH62" s="402"/>
      <c r="BI62" s="402"/>
      <c r="BJ62" s="402"/>
      <c r="BK62" s="402"/>
      <c r="BL62" s="402"/>
      <c r="BM62" s="402"/>
      <c r="BN62" s="402"/>
      <c r="BO62" s="402"/>
      <c r="BP62" s="402"/>
      <c r="BQ62" s="402"/>
      <c r="BR62" s="402"/>
      <c r="BS62" s="402"/>
      <c r="BT62" s="402"/>
      <c r="BU62" s="402"/>
      <c r="BV62" s="402"/>
      <c r="BW62" s="402"/>
      <c r="BX62" s="402"/>
      <c r="BY62" s="402"/>
      <c r="BZ62" s="402"/>
      <c r="CA62" s="402"/>
      <c r="CB62" s="402"/>
      <c r="CC62" s="402"/>
      <c r="CD62" s="402"/>
      <c r="CE62" s="402"/>
      <c r="CF62" s="402"/>
      <c r="CG62" s="402"/>
      <c r="CH62" s="402"/>
      <c r="CI62" s="402"/>
      <c r="CJ62" s="402"/>
      <c r="CK62" s="402"/>
      <c r="CL62" s="402"/>
      <c r="CM62" s="402"/>
      <c r="CN62" s="402"/>
      <c r="CO62" s="402"/>
      <c r="CP62" s="402"/>
      <c r="CQ62" s="402"/>
      <c r="CR62" s="402"/>
      <c r="CS62" s="402"/>
      <c r="CT62" s="402"/>
      <c r="CU62" s="402"/>
      <c r="CV62" s="402"/>
      <c r="CW62" s="402"/>
      <c r="CX62" s="402"/>
      <c r="CY62" s="402"/>
      <c r="CZ62" s="402"/>
      <c r="DA62" s="402"/>
      <c r="DB62" s="402"/>
      <c r="DC62" s="402"/>
      <c r="DD62" s="402"/>
      <c r="DE62" s="390"/>
    </row>
    <row r="63" spans="1:109" ht="17.25" x14ac:dyDescent="0.15">
      <c r="B63" s="416" t="s">
        <v>605</v>
      </c>
    </row>
    <row r="64" spans="1:109" x14ac:dyDescent="0.15">
      <c r="B64" s="397"/>
      <c r="G64" s="404"/>
      <c r="I64" s="417"/>
      <c r="J64" s="417"/>
      <c r="K64" s="417"/>
      <c r="L64" s="417"/>
      <c r="M64" s="417"/>
      <c r="N64" s="418"/>
      <c r="AM64" s="404"/>
      <c r="AN64" s="404" t="s">
        <v>598</v>
      </c>
      <c r="AP64" s="405"/>
      <c r="AQ64" s="405"/>
      <c r="AR64" s="405"/>
      <c r="AY64" s="404"/>
      <c r="BA64" s="405"/>
      <c r="BB64" s="405"/>
      <c r="BC64" s="405"/>
      <c r="BK64" s="404"/>
      <c r="BM64" s="405"/>
      <c r="BN64" s="405"/>
      <c r="BO64" s="405"/>
      <c r="BW64" s="404"/>
      <c r="BY64" s="405"/>
      <c r="BZ64" s="405"/>
      <c r="CA64" s="405"/>
      <c r="CI64" s="404"/>
      <c r="CK64" s="405"/>
      <c r="CL64" s="405"/>
      <c r="CM64" s="405"/>
      <c r="CU64" s="404"/>
      <c r="CW64" s="405"/>
      <c r="CX64" s="405"/>
      <c r="CY64" s="405"/>
    </row>
    <row r="65" spans="2:107" x14ac:dyDescent="0.15">
      <c r="B65" s="397"/>
      <c r="AN65" s="1323" t="s">
        <v>606</v>
      </c>
      <c r="AO65" s="1324"/>
      <c r="AP65" s="1324"/>
      <c r="AQ65" s="1324"/>
      <c r="AR65" s="1324"/>
      <c r="AS65" s="1324"/>
      <c r="AT65" s="1324"/>
      <c r="AU65" s="1324"/>
      <c r="AV65" s="1324"/>
      <c r="AW65" s="1324"/>
      <c r="AX65" s="1324"/>
      <c r="AY65" s="1324"/>
      <c r="AZ65" s="1324"/>
      <c r="BA65" s="1324"/>
      <c r="BB65" s="1324"/>
      <c r="BC65" s="1324"/>
      <c r="BD65" s="1324"/>
      <c r="BE65" s="1324"/>
      <c r="BF65" s="1324"/>
      <c r="BG65" s="1324"/>
      <c r="BH65" s="1324"/>
      <c r="BI65" s="1324"/>
      <c r="BJ65" s="1324"/>
      <c r="BK65" s="1324"/>
      <c r="BL65" s="1324"/>
      <c r="BM65" s="1324"/>
      <c r="BN65" s="1324"/>
      <c r="BO65" s="1324"/>
      <c r="BP65" s="1324"/>
      <c r="BQ65" s="1324"/>
      <c r="BR65" s="1324"/>
      <c r="BS65" s="1324"/>
      <c r="BT65" s="1324"/>
      <c r="BU65" s="1324"/>
      <c r="BV65" s="1324"/>
      <c r="BW65" s="1324"/>
      <c r="BX65" s="1324"/>
      <c r="BY65" s="1324"/>
      <c r="BZ65" s="1324"/>
      <c r="CA65" s="1324"/>
      <c r="CB65" s="1324"/>
      <c r="CC65" s="1324"/>
      <c r="CD65" s="1324"/>
      <c r="CE65" s="1324"/>
      <c r="CF65" s="1324"/>
      <c r="CG65" s="1324"/>
      <c r="CH65" s="1324"/>
      <c r="CI65" s="1324"/>
      <c r="CJ65" s="1324"/>
      <c r="CK65" s="1324"/>
      <c r="CL65" s="1324"/>
      <c r="CM65" s="1324"/>
      <c r="CN65" s="1324"/>
      <c r="CO65" s="1324"/>
      <c r="CP65" s="1324"/>
      <c r="CQ65" s="1324"/>
      <c r="CR65" s="1324"/>
      <c r="CS65" s="1324"/>
      <c r="CT65" s="1324"/>
      <c r="CU65" s="1324"/>
      <c r="CV65" s="1324"/>
      <c r="CW65" s="1324"/>
      <c r="CX65" s="1324"/>
      <c r="CY65" s="1324"/>
      <c r="CZ65" s="1324"/>
      <c r="DA65" s="1324"/>
      <c r="DB65" s="1324"/>
      <c r="DC65" s="1325"/>
    </row>
    <row r="66" spans="2:107" x14ac:dyDescent="0.15">
      <c r="B66" s="397"/>
      <c r="AN66" s="1326"/>
      <c r="AO66" s="1327"/>
      <c r="AP66" s="1327"/>
      <c r="AQ66" s="1327"/>
      <c r="AR66" s="1327"/>
      <c r="AS66" s="1327"/>
      <c r="AT66" s="1327"/>
      <c r="AU66" s="1327"/>
      <c r="AV66" s="1327"/>
      <c r="AW66" s="1327"/>
      <c r="AX66" s="1327"/>
      <c r="AY66" s="1327"/>
      <c r="AZ66" s="1327"/>
      <c r="BA66" s="1327"/>
      <c r="BB66" s="1327"/>
      <c r="BC66" s="1327"/>
      <c r="BD66" s="1327"/>
      <c r="BE66" s="1327"/>
      <c r="BF66" s="1327"/>
      <c r="BG66" s="1327"/>
      <c r="BH66" s="1327"/>
      <c r="BI66" s="1327"/>
      <c r="BJ66" s="1327"/>
      <c r="BK66" s="1327"/>
      <c r="BL66" s="1327"/>
      <c r="BM66" s="1327"/>
      <c r="BN66" s="1327"/>
      <c r="BO66" s="1327"/>
      <c r="BP66" s="1327"/>
      <c r="BQ66" s="1327"/>
      <c r="BR66" s="1327"/>
      <c r="BS66" s="1327"/>
      <c r="BT66" s="1327"/>
      <c r="BU66" s="1327"/>
      <c r="BV66" s="1327"/>
      <c r="BW66" s="1327"/>
      <c r="BX66" s="1327"/>
      <c r="BY66" s="1327"/>
      <c r="BZ66" s="1327"/>
      <c r="CA66" s="1327"/>
      <c r="CB66" s="1327"/>
      <c r="CC66" s="1327"/>
      <c r="CD66" s="1327"/>
      <c r="CE66" s="1327"/>
      <c r="CF66" s="1327"/>
      <c r="CG66" s="1327"/>
      <c r="CH66" s="1327"/>
      <c r="CI66" s="1327"/>
      <c r="CJ66" s="1327"/>
      <c r="CK66" s="1327"/>
      <c r="CL66" s="1327"/>
      <c r="CM66" s="1327"/>
      <c r="CN66" s="1327"/>
      <c r="CO66" s="1327"/>
      <c r="CP66" s="1327"/>
      <c r="CQ66" s="1327"/>
      <c r="CR66" s="1327"/>
      <c r="CS66" s="1327"/>
      <c r="CT66" s="1327"/>
      <c r="CU66" s="1327"/>
      <c r="CV66" s="1327"/>
      <c r="CW66" s="1327"/>
      <c r="CX66" s="1327"/>
      <c r="CY66" s="1327"/>
      <c r="CZ66" s="1327"/>
      <c r="DA66" s="1327"/>
      <c r="DB66" s="1327"/>
      <c r="DC66" s="1328"/>
    </row>
    <row r="67" spans="2:107" x14ac:dyDescent="0.15">
      <c r="B67" s="397"/>
      <c r="AN67" s="1326"/>
      <c r="AO67" s="1327"/>
      <c r="AP67" s="1327"/>
      <c r="AQ67" s="1327"/>
      <c r="AR67" s="1327"/>
      <c r="AS67" s="1327"/>
      <c r="AT67" s="1327"/>
      <c r="AU67" s="1327"/>
      <c r="AV67" s="1327"/>
      <c r="AW67" s="1327"/>
      <c r="AX67" s="1327"/>
      <c r="AY67" s="1327"/>
      <c r="AZ67" s="1327"/>
      <c r="BA67" s="1327"/>
      <c r="BB67" s="1327"/>
      <c r="BC67" s="1327"/>
      <c r="BD67" s="1327"/>
      <c r="BE67" s="1327"/>
      <c r="BF67" s="1327"/>
      <c r="BG67" s="1327"/>
      <c r="BH67" s="1327"/>
      <c r="BI67" s="1327"/>
      <c r="BJ67" s="1327"/>
      <c r="BK67" s="1327"/>
      <c r="BL67" s="1327"/>
      <c r="BM67" s="1327"/>
      <c r="BN67" s="1327"/>
      <c r="BO67" s="1327"/>
      <c r="BP67" s="1327"/>
      <c r="BQ67" s="1327"/>
      <c r="BR67" s="1327"/>
      <c r="BS67" s="1327"/>
      <c r="BT67" s="1327"/>
      <c r="BU67" s="1327"/>
      <c r="BV67" s="1327"/>
      <c r="BW67" s="1327"/>
      <c r="BX67" s="1327"/>
      <c r="BY67" s="1327"/>
      <c r="BZ67" s="1327"/>
      <c r="CA67" s="1327"/>
      <c r="CB67" s="1327"/>
      <c r="CC67" s="1327"/>
      <c r="CD67" s="1327"/>
      <c r="CE67" s="1327"/>
      <c r="CF67" s="1327"/>
      <c r="CG67" s="1327"/>
      <c r="CH67" s="1327"/>
      <c r="CI67" s="1327"/>
      <c r="CJ67" s="1327"/>
      <c r="CK67" s="1327"/>
      <c r="CL67" s="1327"/>
      <c r="CM67" s="1327"/>
      <c r="CN67" s="1327"/>
      <c r="CO67" s="1327"/>
      <c r="CP67" s="1327"/>
      <c r="CQ67" s="1327"/>
      <c r="CR67" s="1327"/>
      <c r="CS67" s="1327"/>
      <c r="CT67" s="1327"/>
      <c r="CU67" s="1327"/>
      <c r="CV67" s="1327"/>
      <c r="CW67" s="1327"/>
      <c r="CX67" s="1327"/>
      <c r="CY67" s="1327"/>
      <c r="CZ67" s="1327"/>
      <c r="DA67" s="1327"/>
      <c r="DB67" s="1327"/>
      <c r="DC67" s="1328"/>
    </row>
    <row r="68" spans="2:107" x14ac:dyDescent="0.15">
      <c r="B68" s="397"/>
      <c r="AN68" s="1326"/>
      <c r="AO68" s="1327"/>
      <c r="AP68" s="1327"/>
      <c r="AQ68" s="1327"/>
      <c r="AR68" s="1327"/>
      <c r="AS68" s="1327"/>
      <c r="AT68" s="1327"/>
      <c r="AU68" s="1327"/>
      <c r="AV68" s="1327"/>
      <c r="AW68" s="1327"/>
      <c r="AX68" s="1327"/>
      <c r="AY68" s="1327"/>
      <c r="AZ68" s="1327"/>
      <c r="BA68" s="1327"/>
      <c r="BB68" s="1327"/>
      <c r="BC68" s="1327"/>
      <c r="BD68" s="1327"/>
      <c r="BE68" s="1327"/>
      <c r="BF68" s="1327"/>
      <c r="BG68" s="1327"/>
      <c r="BH68" s="1327"/>
      <c r="BI68" s="1327"/>
      <c r="BJ68" s="1327"/>
      <c r="BK68" s="1327"/>
      <c r="BL68" s="1327"/>
      <c r="BM68" s="1327"/>
      <c r="BN68" s="1327"/>
      <c r="BO68" s="1327"/>
      <c r="BP68" s="1327"/>
      <c r="BQ68" s="1327"/>
      <c r="BR68" s="1327"/>
      <c r="BS68" s="1327"/>
      <c r="BT68" s="1327"/>
      <c r="BU68" s="1327"/>
      <c r="BV68" s="1327"/>
      <c r="BW68" s="1327"/>
      <c r="BX68" s="1327"/>
      <c r="BY68" s="1327"/>
      <c r="BZ68" s="1327"/>
      <c r="CA68" s="1327"/>
      <c r="CB68" s="1327"/>
      <c r="CC68" s="1327"/>
      <c r="CD68" s="1327"/>
      <c r="CE68" s="1327"/>
      <c r="CF68" s="1327"/>
      <c r="CG68" s="1327"/>
      <c r="CH68" s="1327"/>
      <c r="CI68" s="1327"/>
      <c r="CJ68" s="1327"/>
      <c r="CK68" s="1327"/>
      <c r="CL68" s="1327"/>
      <c r="CM68" s="1327"/>
      <c r="CN68" s="1327"/>
      <c r="CO68" s="1327"/>
      <c r="CP68" s="1327"/>
      <c r="CQ68" s="1327"/>
      <c r="CR68" s="1327"/>
      <c r="CS68" s="1327"/>
      <c r="CT68" s="1327"/>
      <c r="CU68" s="1327"/>
      <c r="CV68" s="1327"/>
      <c r="CW68" s="1327"/>
      <c r="CX68" s="1327"/>
      <c r="CY68" s="1327"/>
      <c r="CZ68" s="1327"/>
      <c r="DA68" s="1327"/>
      <c r="DB68" s="1327"/>
      <c r="DC68" s="1328"/>
    </row>
    <row r="69" spans="2:107" x14ac:dyDescent="0.15">
      <c r="B69" s="397"/>
      <c r="AN69" s="1329"/>
      <c r="AO69" s="1330"/>
      <c r="AP69" s="1330"/>
      <c r="AQ69" s="1330"/>
      <c r="AR69" s="1330"/>
      <c r="AS69" s="1330"/>
      <c r="AT69" s="1330"/>
      <c r="AU69" s="1330"/>
      <c r="AV69" s="1330"/>
      <c r="AW69" s="1330"/>
      <c r="AX69" s="1330"/>
      <c r="AY69" s="1330"/>
      <c r="AZ69" s="1330"/>
      <c r="BA69" s="1330"/>
      <c r="BB69" s="1330"/>
      <c r="BC69" s="1330"/>
      <c r="BD69" s="1330"/>
      <c r="BE69" s="1330"/>
      <c r="BF69" s="1330"/>
      <c r="BG69" s="1330"/>
      <c r="BH69" s="1330"/>
      <c r="BI69" s="1330"/>
      <c r="BJ69" s="1330"/>
      <c r="BK69" s="1330"/>
      <c r="BL69" s="1330"/>
      <c r="BM69" s="1330"/>
      <c r="BN69" s="1330"/>
      <c r="BO69" s="1330"/>
      <c r="BP69" s="1330"/>
      <c r="BQ69" s="1330"/>
      <c r="BR69" s="1330"/>
      <c r="BS69" s="1330"/>
      <c r="BT69" s="1330"/>
      <c r="BU69" s="1330"/>
      <c r="BV69" s="1330"/>
      <c r="BW69" s="1330"/>
      <c r="BX69" s="1330"/>
      <c r="BY69" s="1330"/>
      <c r="BZ69" s="1330"/>
      <c r="CA69" s="1330"/>
      <c r="CB69" s="1330"/>
      <c r="CC69" s="1330"/>
      <c r="CD69" s="1330"/>
      <c r="CE69" s="1330"/>
      <c r="CF69" s="1330"/>
      <c r="CG69" s="1330"/>
      <c r="CH69" s="1330"/>
      <c r="CI69" s="1330"/>
      <c r="CJ69" s="1330"/>
      <c r="CK69" s="1330"/>
      <c r="CL69" s="1330"/>
      <c r="CM69" s="1330"/>
      <c r="CN69" s="1330"/>
      <c r="CO69" s="1330"/>
      <c r="CP69" s="1330"/>
      <c r="CQ69" s="1330"/>
      <c r="CR69" s="1330"/>
      <c r="CS69" s="1330"/>
      <c r="CT69" s="1330"/>
      <c r="CU69" s="1330"/>
      <c r="CV69" s="1330"/>
      <c r="CW69" s="1330"/>
      <c r="CX69" s="1330"/>
      <c r="CY69" s="1330"/>
      <c r="CZ69" s="1330"/>
      <c r="DA69" s="1330"/>
      <c r="DB69" s="1330"/>
      <c r="DC69" s="1331"/>
    </row>
    <row r="70" spans="2:107" x14ac:dyDescent="0.15">
      <c r="B70" s="397"/>
      <c r="H70" s="419"/>
      <c r="I70" s="419"/>
      <c r="J70" s="420"/>
      <c r="K70" s="420"/>
      <c r="L70" s="421"/>
      <c r="M70" s="420"/>
      <c r="N70" s="421"/>
      <c r="AN70" s="406"/>
      <c r="AO70" s="406"/>
      <c r="AP70" s="406"/>
      <c r="AZ70" s="406"/>
      <c r="BA70" s="406"/>
      <c r="BB70" s="406"/>
      <c r="BL70" s="406"/>
      <c r="BM70" s="406"/>
      <c r="BN70" s="406"/>
      <c r="BX70" s="406"/>
      <c r="BY70" s="406"/>
      <c r="BZ70" s="406"/>
      <c r="CJ70" s="406"/>
      <c r="CK70" s="406"/>
      <c r="CL70" s="406"/>
      <c r="CV70" s="406"/>
      <c r="CW70" s="406"/>
      <c r="CX70" s="406"/>
    </row>
    <row r="71" spans="2:107" x14ac:dyDescent="0.15">
      <c r="B71" s="397"/>
      <c r="G71" s="422"/>
      <c r="I71" s="423"/>
      <c r="J71" s="420"/>
      <c r="K71" s="420"/>
      <c r="L71" s="421"/>
      <c r="M71" s="420"/>
      <c r="N71" s="421"/>
      <c r="AM71" s="422"/>
      <c r="AN71" s="390" t="s">
        <v>600</v>
      </c>
    </row>
    <row r="72" spans="2:107" x14ac:dyDescent="0.15">
      <c r="B72" s="397"/>
      <c r="G72" s="1317"/>
      <c r="H72" s="1317"/>
      <c r="I72" s="1317"/>
      <c r="J72" s="1317"/>
      <c r="K72" s="407"/>
      <c r="L72" s="407"/>
      <c r="M72" s="408"/>
      <c r="N72" s="408"/>
      <c r="AN72" s="1320"/>
      <c r="AO72" s="1321"/>
      <c r="AP72" s="1321"/>
      <c r="AQ72" s="1321"/>
      <c r="AR72" s="1321"/>
      <c r="AS72" s="1321"/>
      <c r="AT72" s="1321"/>
      <c r="AU72" s="1321"/>
      <c r="AV72" s="1321"/>
      <c r="AW72" s="1321"/>
      <c r="AX72" s="1321"/>
      <c r="AY72" s="1321"/>
      <c r="AZ72" s="1321"/>
      <c r="BA72" s="1321"/>
      <c r="BB72" s="1321"/>
      <c r="BC72" s="1321"/>
      <c r="BD72" s="1321"/>
      <c r="BE72" s="1321"/>
      <c r="BF72" s="1321"/>
      <c r="BG72" s="1321"/>
      <c r="BH72" s="1321"/>
      <c r="BI72" s="1321"/>
      <c r="BJ72" s="1321"/>
      <c r="BK72" s="1321"/>
      <c r="BL72" s="1321"/>
      <c r="BM72" s="1321"/>
      <c r="BN72" s="1321"/>
      <c r="BO72" s="1322"/>
      <c r="BP72" s="1316" t="s">
        <v>556</v>
      </c>
      <c r="BQ72" s="1316"/>
      <c r="BR72" s="1316"/>
      <c r="BS72" s="1316"/>
      <c r="BT72" s="1316"/>
      <c r="BU72" s="1316"/>
      <c r="BV72" s="1316"/>
      <c r="BW72" s="1316"/>
      <c r="BX72" s="1316" t="s">
        <v>557</v>
      </c>
      <c r="BY72" s="1316"/>
      <c r="BZ72" s="1316"/>
      <c r="CA72" s="1316"/>
      <c r="CB72" s="1316"/>
      <c r="CC72" s="1316"/>
      <c r="CD72" s="1316"/>
      <c r="CE72" s="1316"/>
      <c r="CF72" s="1316" t="s">
        <v>558</v>
      </c>
      <c r="CG72" s="1316"/>
      <c r="CH72" s="1316"/>
      <c r="CI72" s="1316"/>
      <c r="CJ72" s="1316"/>
      <c r="CK72" s="1316"/>
      <c r="CL72" s="1316"/>
      <c r="CM72" s="1316"/>
      <c r="CN72" s="1316" t="s">
        <v>559</v>
      </c>
      <c r="CO72" s="1316"/>
      <c r="CP72" s="1316"/>
      <c r="CQ72" s="1316"/>
      <c r="CR72" s="1316"/>
      <c r="CS72" s="1316"/>
      <c r="CT72" s="1316"/>
      <c r="CU72" s="1316"/>
      <c r="CV72" s="1316" t="s">
        <v>560</v>
      </c>
      <c r="CW72" s="1316"/>
      <c r="CX72" s="1316"/>
      <c r="CY72" s="1316"/>
      <c r="CZ72" s="1316"/>
      <c r="DA72" s="1316"/>
      <c r="DB72" s="1316"/>
      <c r="DC72" s="1316"/>
    </row>
    <row r="73" spans="2:107" x14ac:dyDescent="0.15">
      <c r="B73" s="397"/>
      <c r="G73" s="1319"/>
      <c r="H73" s="1319"/>
      <c r="I73" s="1319"/>
      <c r="J73" s="1319"/>
      <c r="K73" s="1315"/>
      <c r="L73" s="1315"/>
      <c r="M73" s="1315"/>
      <c r="N73" s="1315"/>
      <c r="AM73" s="406"/>
      <c r="AN73" s="1314" t="s">
        <v>601</v>
      </c>
      <c r="AO73" s="1314"/>
      <c r="AP73" s="1314"/>
      <c r="AQ73" s="1314"/>
      <c r="AR73" s="1314"/>
      <c r="AS73" s="1314"/>
      <c r="AT73" s="1314"/>
      <c r="AU73" s="1314"/>
      <c r="AV73" s="1314"/>
      <c r="AW73" s="1314"/>
      <c r="AX73" s="1314"/>
      <c r="AY73" s="1314"/>
      <c r="AZ73" s="1314"/>
      <c r="BA73" s="1314"/>
      <c r="BB73" s="1314" t="s">
        <v>602</v>
      </c>
      <c r="BC73" s="1314"/>
      <c r="BD73" s="1314"/>
      <c r="BE73" s="1314"/>
      <c r="BF73" s="1314"/>
      <c r="BG73" s="1314"/>
      <c r="BH73" s="1314"/>
      <c r="BI73" s="1314"/>
      <c r="BJ73" s="1314"/>
      <c r="BK73" s="1314"/>
      <c r="BL73" s="1314"/>
      <c r="BM73" s="1314"/>
      <c r="BN73" s="1314"/>
      <c r="BO73" s="1314"/>
      <c r="BP73" s="1311">
        <v>15.9</v>
      </c>
      <c r="BQ73" s="1311"/>
      <c r="BR73" s="1311"/>
      <c r="BS73" s="1311"/>
      <c r="BT73" s="1311"/>
      <c r="BU73" s="1311"/>
      <c r="BV73" s="1311"/>
      <c r="BW73" s="1311"/>
      <c r="BX73" s="1311">
        <v>16.8</v>
      </c>
      <c r="BY73" s="1311"/>
      <c r="BZ73" s="1311"/>
      <c r="CA73" s="1311"/>
      <c r="CB73" s="1311"/>
      <c r="CC73" s="1311"/>
      <c r="CD73" s="1311"/>
      <c r="CE73" s="1311"/>
      <c r="CF73" s="1311">
        <v>13.8</v>
      </c>
      <c r="CG73" s="1311"/>
      <c r="CH73" s="1311"/>
      <c r="CI73" s="1311"/>
      <c r="CJ73" s="1311"/>
      <c r="CK73" s="1311"/>
      <c r="CL73" s="1311"/>
      <c r="CM73" s="1311"/>
      <c r="CN73" s="1311"/>
      <c r="CO73" s="1311"/>
      <c r="CP73" s="1311"/>
      <c r="CQ73" s="1311"/>
      <c r="CR73" s="1311"/>
      <c r="CS73" s="1311"/>
      <c r="CT73" s="1311"/>
      <c r="CU73" s="1311"/>
      <c r="CV73" s="1311"/>
      <c r="CW73" s="1311"/>
      <c r="CX73" s="1311"/>
      <c r="CY73" s="1311"/>
      <c r="CZ73" s="1311"/>
      <c r="DA73" s="1311"/>
      <c r="DB73" s="1311"/>
      <c r="DC73" s="1311"/>
    </row>
    <row r="74" spans="2:107" x14ac:dyDescent="0.15">
      <c r="B74" s="397"/>
      <c r="G74" s="1319"/>
      <c r="H74" s="1319"/>
      <c r="I74" s="1319"/>
      <c r="J74" s="1319"/>
      <c r="K74" s="1315"/>
      <c r="L74" s="1315"/>
      <c r="M74" s="1315"/>
      <c r="N74" s="1315"/>
      <c r="AM74" s="406"/>
      <c r="AN74" s="1314"/>
      <c r="AO74" s="1314"/>
      <c r="AP74" s="1314"/>
      <c r="AQ74" s="1314"/>
      <c r="AR74" s="1314"/>
      <c r="AS74" s="1314"/>
      <c r="AT74" s="1314"/>
      <c r="AU74" s="1314"/>
      <c r="AV74" s="1314"/>
      <c r="AW74" s="1314"/>
      <c r="AX74" s="1314"/>
      <c r="AY74" s="1314"/>
      <c r="AZ74" s="1314"/>
      <c r="BA74" s="1314"/>
      <c r="BB74" s="1314"/>
      <c r="BC74" s="1314"/>
      <c r="BD74" s="1314"/>
      <c r="BE74" s="1314"/>
      <c r="BF74" s="1314"/>
      <c r="BG74" s="1314"/>
      <c r="BH74" s="1314"/>
      <c r="BI74" s="1314"/>
      <c r="BJ74" s="1314"/>
      <c r="BK74" s="1314"/>
      <c r="BL74" s="1314"/>
      <c r="BM74" s="1314"/>
      <c r="BN74" s="1314"/>
      <c r="BO74" s="1314"/>
      <c r="BP74" s="1311"/>
      <c r="BQ74" s="1311"/>
      <c r="BR74" s="1311"/>
      <c r="BS74" s="1311"/>
      <c r="BT74" s="1311"/>
      <c r="BU74" s="1311"/>
      <c r="BV74" s="1311"/>
      <c r="BW74" s="1311"/>
      <c r="BX74" s="1311"/>
      <c r="BY74" s="1311"/>
      <c r="BZ74" s="1311"/>
      <c r="CA74" s="1311"/>
      <c r="CB74" s="1311"/>
      <c r="CC74" s="1311"/>
      <c r="CD74" s="1311"/>
      <c r="CE74" s="1311"/>
      <c r="CF74" s="1311"/>
      <c r="CG74" s="1311"/>
      <c r="CH74" s="1311"/>
      <c r="CI74" s="1311"/>
      <c r="CJ74" s="1311"/>
      <c r="CK74" s="1311"/>
      <c r="CL74" s="1311"/>
      <c r="CM74" s="1311"/>
      <c r="CN74" s="1311"/>
      <c r="CO74" s="1311"/>
      <c r="CP74" s="1311"/>
      <c r="CQ74" s="1311"/>
      <c r="CR74" s="1311"/>
      <c r="CS74" s="1311"/>
      <c r="CT74" s="1311"/>
      <c r="CU74" s="1311"/>
      <c r="CV74" s="1311"/>
      <c r="CW74" s="1311"/>
      <c r="CX74" s="1311"/>
      <c r="CY74" s="1311"/>
      <c r="CZ74" s="1311"/>
      <c r="DA74" s="1311"/>
      <c r="DB74" s="1311"/>
      <c r="DC74" s="1311"/>
    </row>
    <row r="75" spans="2:107" x14ac:dyDescent="0.15">
      <c r="B75" s="397"/>
      <c r="G75" s="1319"/>
      <c r="H75" s="1319"/>
      <c r="I75" s="1317"/>
      <c r="J75" s="1317"/>
      <c r="K75" s="1318"/>
      <c r="L75" s="1318"/>
      <c r="M75" s="1318"/>
      <c r="N75" s="1318"/>
      <c r="AM75" s="406"/>
      <c r="AN75" s="1314"/>
      <c r="AO75" s="1314"/>
      <c r="AP75" s="1314"/>
      <c r="AQ75" s="1314"/>
      <c r="AR75" s="1314"/>
      <c r="AS75" s="1314"/>
      <c r="AT75" s="1314"/>
      <c r="AU75" s="1314"/>
      <c r="AV75" s="1314"/>
      <c r="AW75" s="1314"/>
      <c r="AX75" s="1314"/>
      <c r="AY75" s="1314"/>
      <c r="AZ75" s="1314"/>
      <c r="BA75" s="1314"/>
      <c r="BB75" s="1314" t="s">
        <v>607</v>
      </c>
      <c r="BC75" s="1314"/>
      <c r="BD75" s="1314"/>
      <c r="BE75" s="1314"/>
      <c r="BF75" s="1314"/>
      <c r="BG75" s="1314"/>
      <c r="BH75" s="1314"/>
      <c r="BI75" s="1314"/>
      <c r="BJ75" s="1314"/>
      <c r="BK75" s="1314"/>
      <c r="BL75" s="1314"/>
      <c r="BM75" s="1314"/>
      <c r="BN75" s="1314"/>
      <c r="BO75" s="1314"/>
      <c r="BP75" s="1311">
        <v>6.4</v>
      </c>
      <c r="BQ75" s="1311"/>
      <c r="BR75" s="1311"/>
      <c r="BS75" s="1311"/>
      <c r="BT75" s="1311"/>
      <c r="BU75" s="1311"/>
      <c r="BV75" s="1311"/>
      <c r="BW75" s="1311"/>
      <c r="BX75" s="1311">
        <v>6.3</v>
      </c>
      <c r="BY75" s="1311"/>
      <c r="BZ75" s="1311"/>
      <c r="CA75" s="1311"/>
      <c r="CB75" s="1311"/>
      <c r="CC75" s="1311"/>
      <c r="CD75" s="1311"/>
      <c r="CE75" s="1311"/>
      <c r="CF75" s="1311">
        <v>6.7</v>
      </c>
      <c r="CG75" s="1311"/>
      <c r="CH75" s="1311"/>
      <c r="CI75" s="1311"/>
      <c r="CJ75" s="1311"/>
      <c r="CK75" s="1311"/>
      <c r="CL75" s="1311"/>
      <c r="CM75" s="1311"/>
      <c r="CN75" s="1311">
        <v>6.1</v>
      </c>
      <c r="CO75" s="1311"/>
      <c r="CP75" s="1311"/>
      <c r="CQ75" s="1311"/>
      <c r="CR75" s="1311"/>
      <c r="CS75" s="1311"/>
      <c r="CT75" s="1311"/>
      <c r="CU75" s="1311"/>
      <c r="CV75" s="1311">
        <v>5.7</v>
      </c>
      <c r="CW75" s="1311"/>
      <c r="CX75" s="1311"/>
      <c r="CY75" s="1311"/>
      <c r="CZ75" s="1311"/>
      <c r="DA75" s="1311"/>
      <c r="DB75" s="1311"/>
      <c r="DC75" s="1311"/>
    </row>
    <row r="76" spans="2:107" x14ac:dyDescent="0.15">
      <c r="B76" s="397"/>
      <c r="G76" s="1319"/>
      <c r="H76" s="1319"/>
      <c r="I76" s="1317"/>
      <c r="J76" s="1317"/>
      <c r="K76" s="1318"/>
      <c r="L76" s="1318"/>
      <c r="M76" s="1318"/>
      <c r="N76" s="1318"/>
      <c r="AM76" s="406"/>
      <c r="AN76" s="1314"/>
      <c r="AO76" s="1314"/>
      <c r="AP76" s="1314"/>
      <c r="AQ76" s="1314"/>
      <c r="AR76" s="1314"/>
      <c r="AS76" s="1314"/>
      <c r="AT76" s="1314"/>
      <c r="AU76" s="1314"/>
      <c r="AV76" s="1314"/>
      <c r="AW76" s="1314"/>
      <c r="AX76" s="1314"/>
      <c r="AY76" s="1314"/>
      <c r="AZ76" s="1314"/>
      <c r="BA76" s="1314"/>
      <c r="BB76" s="1314"/>
      <c r="BC76" s="1314"/>
      <c r="BD76" s="1314"/>
      <c r="BE76" s="1314"/>
      <c r="BF76" s="1314"/>
      <c r="BG76" s="1314"/>
      <c r="BH76" s="1314"/>
      <c r="BI76" s="1314"/>
      <c r="BJ76" s="1314"/>
      <c r="BK76" s="1314"/>
      <c r="BL76" s="1314"/>
      <c r="BM76" s="1314"/>
      <c r="BN76" s="1314"/>
      <c r="BO76" s="1314"/>
      <c r="BP76" s="1311"/>
      <c r="BQ76" s="1311"/>
      <c r="BR76" s="1311"/>
      <c r="BS76" s="1311"/>
      <c r="BT76" s="1311"/>
      <c r="BU76" s="1311"/>
      <c r="BV76" s="1311"/>
      <c r="BW76" s="1311"/>
      <c r="BX76" s="1311"/>
      <c r="BY76" s="1311"/>
      <c r="BZ76" s="1311"/>
      <c r="CA76" s="1311"/>
      <c r="CB76" s="1311"/>
      <c r="CC76" s="1311"/>
      <c r="CD76" s="1311"/>
      <c r="CE76" s="1311"/>
      <c r="CF76" s="1311"/>
      <c r="CG76" s="1311"/>
      <c r="CH76" s="1311"/>
      <c r="CI76" s="1311"/>
      <c r="CJ76" s="1311"/>
      <c r="CK76" s="1311"/>
      <c r="CL76" s="1311"/>
      <c r="CM76" s="1311"/>
      <c r="CN76" s="1311"/>
      <c r="CO76" s="1311"/>
      <c r="CP76" s="1311"/>
      <c r="CQ76" s="1311"/>
      <c r="CR76" s="1311"/>
      <c r="CS76" s="1311"/>
      <c r="CT76" s="1311"/>
      <c r="CU76" s="1311"/>
      <c r="CV76" s="1311"/>
      <c r="CW76" s="1311"/>
      <c r="CX76" s="1311"/>
      <c r="CY76" s="1311"/>
      <c r="CZ76" s="1311"/>
      <c r="DA76" s="1311"/>
      <c r="DB76" s="1311"/>
      <c r="DC76" s="1311"/>
    </row>
    <row r="77" spans="2:107" x14ac:dyDescent="0.15">
      <c r="B77" s="397"/>
      <c r="G77" s="1317"/>
      <c r="H77" s="1317"/>
      <c r="I77" s="1317"/>
      <c r="J77" s="1317"/>
      <c r="K77" s="1315"/>
      <c r="L77" s="1315"/>
      <c r="M77" s="1315"/>
      <c r="N77" s="1315"/>
      <c r="AN77" s="1316" t="s">
        <v>604</v>
      </c>
      <c r="AO77" s="1316"/>
      <c r="AP77" s="1316"/>
      <c r="AQ77" s="1316"/>
      <c r="AR77" s="1316"/>
      <c r="AS77" s="1316"/>
      <c r="AT77" s="1316"/>
      <c r="AU77" s="1316"/>
      <c r="AV77" s="1316"/>
      <c r="AW77" s="1316"/>
      <c r="AX77" s="1316"/>
      <c r="AY77" s="1316"/>
      <c r="AZ77" s="1316"/>
      <c r="BA77" s="1316"/>
      <c r="BB77" s="1314" t="s">
        <v>602</v>
      </c>
      <c r="BC77" s="1314"/>
      <c r="BD77" s="1314"/>
      <c r="BE77" s="1314"/>
      <c r="BF77" s="1314"/>
      <c r="BG77" s="1314"/>
      <c r="BH77" s="1314"/>
      <c r="BI77" s="1314"/>
      <c r="BJ77" s="1314"/>
      <c r="BK77" s="1314"/>
      <c r="BL77" s="1314"/>
      <c r="BM77" s="1314"/>
      <c r="BN77" s="1314"/>
      <c r="BO77" s="1314"/>
      <c r="BP77" s="1311">
        <v>33.1</v>
      </c>
      <c r="BQ77" s="1311"/>
      <c r="BR77" s="1311"/>
      <c r="BS77" s="1311"/>
      <c r="BT77" s="1311"/>
      <c r="BU77" s="1311"/>
      <c r="BV77" s="1311"/>
      <c r="BW77" s="1311"/>
      <c r="BX77" s="1311">
        <v>31.3</v>
      </c>
      <c r="BY77" s="1311"/>
      <c r="BZ77" s="1311"/>
      <c r="CA77" s="1311"/>
      <c r="CB77" s="1311"/>
      <c r="CC77" s="1311"/>
      <c r="CD77" s="1311"/>
      <c r="CE77" s="1311"/>
      <c r="CF77" s="1311">
        <v>25.3</v>
      </c>
      <c r="CG77" s="1311"/>
      <c r="CH77" s="1311"/>
      <c r="CI77" s="1311"/>
      <c r="CJ77" s="1311"/>
      <c r="CK77" s="1311"/>
      <c r="CL77" s="1311"/>
      <c r="CM77" s="1311"/>
      <c r="CN77" s="1311">
        <v>25.5</v>
      </c>
      <c r="CO77" s="1311"/>
      <c r="CP77" s="1311"/>
      <c r="CQ77" s="1311"/>
      <c r="CR77" s="1311"/>
      <c r="CS77" s="1311"/>
      <c r="CT77" s="1311"/>
      <c r="CU77" s="1311"/>
      <c r="CV77" s="1311">
        <v>25.1</v>
      </c>
      <c r="CW77" s="1311"/>
      <c r="CX77" s="1311"/>
      <c r="CY77" s="1311"/>
      <c r="CZ77" s="1311"/>
      <c r="DA77" s="1311"/>
      <c r="DB77" s="1311"/>
      <c r="DC77" s="1311"/>
    </row>
    <row r="78" spans="2:107" x14ac:dyDescent="0.15">
      <c r="B78" s="397"/>
      <c r="G78" s="1317"/>
      <c r="H78" s="1317"/>
      <c r="I78" s="1317"/>
      <c r="J78" s="1317"/>
      <c r="K78" s="1315"/>
      <c r="L78" s="1315"/>
      <c r="M78" s="1315"/>
      <c r="N78" s="1315"/>
      <c r="AN78" s="1316"/>
      <c r="AO78" s="1316"/>
      <c r="AP78" s="1316"/>
      <c r="AQ78" s="1316"/>
      <c r="AR78" s="1316"/>
      <c r="AS78" s="1316"/>
      <c r="AT78" s="1316"/>
      <c r="AU78" s="1316"/>
      <c r="AV78" s="1316"/>
      <c r="AW78" s="1316"/>
      <c r="AX78" s="1316"/>
      <c r="AY78" s="1316"/>
      <c r="AZ78" s="1316"/>
      <c r="BA78" s="1316"/>
      <c r="BB78" s="1314"/>
      <c r="BC78" s="1314"/>
      <c r="BD78" s="1314"/>
      <c r="BE78" s="1314"/>
      <c r="BF78" s="1314"/>
      <c r="BG78" s="1314"/>
      <c r="BH78" s="1314"/>
      <c r="BI78" s="1314"/>
      <c r="BJ78" s="1314"/>
      <c r="BK78" s="1314"/>
      <c r="BL78" s="1314"/>
      <c r="BM78" s="1314"/>
      <c r="BN78" s="1314"/>
      <c r="BO78" s="1314"/>
      <c r="BP78" s="1311"/>
      <c r="BQ78" s="1311"/>
      <c r="BR78" s="1311"/>
      <c r="BS78" s="1311"/>
      <c r="BT78" s="1311"/>
      <c r="BU78" s="1311"/>
      <c r="BV78" s="1311"/>
      <c r="BW78" s="1311"/>
      <c r="BX78" s="1311"/>
      <c r="BY78" s="1311"/>
      <c r="BZ78" s="1311"/>
      <c r="CA78" s="1311"/>
      <c r="CB78" s="1311"/>
      <c r="CC78" s="1311"/>
      <c r="CD78" s="1311"/>
      <c r="CE78" s="1311"/>
      <c r="CF78" s="1311"/>
      <c r="CG78" s="1311"/>
      <c r="CH78" s="1311"/>
      <c r="CI78" s="1311"/>
      <c r="CJ78" s="1311"/>
      <c r="CK78" s="1311"/>
      <c r="CL78" s="1311"/>
      <c r="CM78" s="1311"/>
      <c r="CN78" s="1311"/>
      <c r="CO78" s="1311"/>
      <c r="CP78" s="1311"/>
      <c r="CQ78" s="1311"/>
      <c r="CR78" s="1311"/>
      <c r="CS78" s="1311"/>
      <c r="CT78" s="1311"/>
      <c r="CU78" s="1311"/>
      <c r="CV78" s="1311"/>
      <c r="CW78" s="1311"/>
      <c r="CX78" s="1311"/>
      <c r="CY78" s="1311"/>
      <c r="CZ78" s="1311"/>
      <c r="DA78" s="1311"/>
      <c r="DB78" s="1311"/>
      <c r="DC78" s="1311"/>
    </row>
    <row r="79" spans="2:107" x14ac:dyDescent="0.15">
      <c r="B79" s="397"/>
      <c r="G79" s="1317"/>
      <c r="H79" s="1317"/>
      <c r="I79" s="1312"/>
      <c r="J79" s="1312"/>
      <c r="K79" s="1313"/>
      <c r="L79" s="1313"/>
      <c r="M79" s="1313"/>
      <c r="N79" s="1313"/>
      <c r="AN79" s="1316"/>
      <c r="AO79" s="1316"/>
      <c r="AP79" s="1316"/>
      <c r="AQ79" s="1316"/>
      <c r="AR79" s="1316"/>
      <c r="AS79" s="1316"/>
      <c r="AT79" s="1316"/>
      <c r="AU79" s="1316"/>
      <c r="AV79" s="1316"/>
      <c r="AW79" s="1316"/>
      <c r="AX79" s="1316"/>
      <c r="AY79" s="1316"/>
      <c r="AZ79" s="1316"/>
      <c r="BA79" s="1316"/>
      <c r="BB79" s="1314" t="s">
        <v>607</v>
      </c>
      <c r="BC79" s="1314"/>
      <c r="BD79" s="1314"/>
      <c r="BE79" s="1314"/>
      <c r="BF79" s="1314"/>
      <c r="BG79" s="1314"/>
      <c r="BH79" s="1314"/>
      <c r="BI79" s="1314"/>
      <c r="BJ79" s="1314"/>
      <c r="BK79" s="1314"/>
      <c r="BL79" s="1314"/>
      <c r="BM79" s="1314"/>
      <c r="BN79" s="1314"/>
      <c r="BO79" s="1314"/>
      <c r="BP79" s="1311">
        <v>7.5</v>
      </c>
      <c r="BQ79" s="1311"/>
      <c r="BR79" s="1311"/>
      <c r="BS79" s="1311"/>
      <c r="BT79" s="1311"/>
      <c r="BU79" s="1311"/>
      <c r="BV79" s="1311"/>
      <c r="BW79" s="1311"/>
      <c r="BX79" s="1311">
        <v>7.2</v>
      </c>
      <c r="BY79" s="1311"/>
      <c r="BZ79" s="1311"/>
      <c r="CA79" s="1311"/>
      <c r="CB79" s="1311"/>
      <c r="CC79" s="1311"/>
      <c r="CD79" s="1311"/>
      <c r="CE79" s="1311"/>
      <c r="CF79" s="1311">
        <v>6.9</v>
      </c>
      <c r="CG79" s="1311"/>
      <c r="CH79" s="1311"/>
      <c r="CI79" s="1311"/>
      <c r="CJ79" s="1311"/>
      <c r="CK79" s="1311"/>
      <c r="CL79" s="1311"/>
      <c r="CM79" s="1311"/>
      <c r="CN79" s="1311">
        <v>6.6</v>
      </c>
      <c r="CO79" s="1311"/>
      <c r="CP79" s="1311"/>
      <c r="CQ79" s="1311"/>
      <c r="CR79" s="1311"/>
      <c r="CS79" s="1311"/>
      <c r="CT79" s="1311"/>
      <c r="CU79" s="1311"/>
      <c r="CV79" s="1311">
        <v>6.4</v>
      </c>
      <c r="CW79" s="1311"/>
      <c r="CX79" s="1311"/>
      <c r="CY79" s="1311"/>
      <c r="CZ79" s="1311"/>
      <c r="DA79" s="1311"/>
      <c r="DB79" s="1311"/>
      <c r="DC79" s="1311"/>
    </row>
    <row r="80" spans="2:107" x14ac:dyDescent="0.15">
      <c r="B80" s="397"/>
      <c r="G80" s="1317"/>
      <c r="H80" s="1317"/>
      <c r="I80" s="1312"/>
      <c r="J80" s="1312"/>
      <c r="K80" s="1313"/>
      <c r="L80" s="1313"/>
      <c r="M80" s="1313"/>
      <c r="N80" s="1313"/>
      <c r="AN80" s="1316"/>
      <c r="AO80" s="1316"/>
      <c r="AP80" s="1316"/>
      <c r="AQ80" s="1316"/>
      <c r="AR80" s="1316"/>
      <c r="AS80" s="1316"/>
      <c r="AT80" s="1316"/>
      <c r="AU80" s="1316"/>
      <c r="AV80" s="1316"/>
      <c r="AW80" s="1316"/>
      <c r="AX80" s="1316"/>
      <c r="AY80" s="1316"/>
      <c r="AZ80" s="1316"/>
      <c r="BA80" s="1316"/>
      <c r="BB80" s="1314"/>
      <c r="BC80" s="1314"/>
      <c r="BD80" s="1314"/>
      <c r="BE80" s="1314"/>
      <c r="BF80" s="1314"/>
      <c r="BG80" s="1314"/>
      <c r="BH80" s="1314"/>
      <c r="BI80" s="1314"/>
      <c r="BJ80" s="1314"/>
      <c r="BK80" s="1314"/>
      <c r="BL80" s="1314"/>
      <c r="BM80" s="1314"/>
      <c r="BN80" s="1314"/>
      <c r="BO80" s="1314"/>
      <c r="BP80" s="1311"/>
      <c r="BQ80" s="1311"/>
      <c r="BR80" s="1311"/>
      <c r="BS80" s="1311"/>
      <c r="BT80" s="1311"/>
      <c r="BU80" s="1311"/>
      <c r="BV80" s="1311"/>
      <c r="BW80" s="1311"/>
      <c r="BX80" s="1311"/>
      <c r="BY80" s="1311"/>
      <c r="BZ80" s="1311"/>
      <c r="CA80" s="1311"/>
      <c r="CB80" s="1311"/>
      <c r="CC80" s="1311"/>
      <c r="CD80" s="1311"/>
      <c r="CE80" s="1311"/>
      <c r="CF80" s="1311"/>
      <c r="CG80" s="1311"/>
      <c r="CH80" s="1311"/>
      <c r="CI80" s="1311"/>
      <c r="CJ80" s="1311"/>
      <c r="CK80" s="1311"/>
      <c r="CL80" s="1311"/>
      <c r="CM80" s="1311"/>
      <c r="CN80" s="1311"/>
      <c r="CO80" s="1311"/>
      <c r="CP80" s="1311"/>
      <c r="CQ80" s="1311"/>
      <c r="CR80" s="1311"/>
      <c r="CS80" s="1311"/>
      <c r="CT80" s="1311"/>
      <c r="CU80" s="1311"/>
      <c r="CV80" s="1311"/>
      <c r="CW80" s="1311"/>
      <c r="CX80" s="1311"/>
      <c r="CY80" s="1311"/>
      <c r="CZ80" s="1311"/>
      <c r="DA80" s="1311"/>
      <c r="DB80" s="1311"/>
      <c r="DC80" s="1311"/>
    </row>
    <row r="81" spans="2:109" x14ac:dyDescent="0.15">
      <c r="B81" s="397"/>
    </row>
    <row r="82" spans="2:109" ht="17.25" x14ac:dyDescent="0.15">
      <c r="B82" s="397"/>
      <c r="K82" s="424"/>
      <c r="L82" s="424"/>
      <c r="M82" s="424"/>
      <c r="N82" s="424"/>
      <c r="AQ82" s="424"/>
      <c r="AR82" s="424"/>
      <c r="AS82" s="424"/>
      <c r="AT82" s="424"/>
      <c r="BC82" s="424"/>
      <c r="BD82" s="424"/>
      <c r="BE82" s="424"/>
      <c r="BF82" s="424"/>
      <c r="BO82" s="424"/>
      <c r="BP82" s="424"/>
      <c r="BQ82" s="424"/>
      <c r="BR82" s="424"/>
      <c r="CA82" s="424"/>
      <c r="CB82" s="424"/>
      <c r="CC82" s="424"/>
      <c r="CD82" s="424"/>
      <c r="CM82" s="424"/>
      <c r="CN82" s="424"/>
      <c r="CO82" s="424"/>
      <c r="CP82" s="424"/>
      <c r="CY82" s="424"/>
      <c r="CZ82" s="424"/>
      <c r="DA82" s="424"/>
      <c r="DB82" s="424"/>
      <c r="DC82" s="424"/>
    </row>
    <row r="83" spans="2:109" x14ac:dyDescent="0.15">
      <c r="B83" s="399"/>
      <c r="C83" s="400"/>
      <c r="D83" s="400"/>
      <c r="E83" s="400"/>
      <c r="F83" s="400"/>
      <c r="G83" s="400"/>
      <c r="H83" s="400"/>
      <c r="I83" s="400"/>
      <c r="J83" s="400"/>
      <c r="K83" s="400"/>
      <c r="L83" s="400"/>
      <c r="M83" s="400"/>
      <c r="N83" s="400"/>
      <c r="O83" s="400"/>
      <c r="P83" s="400"/>
      <c r="Q83" s="400"/>
      <c r="R83" s="400"/>
      <c r="S83" s="400"/>
      <c r="T83" s="400"/>
      <c r="U83" s="400"/>
      <c r="V83" s="400"/>
      <c r="W83" s="400"/>
      <c r="X83" s="400"/>
      <c r="Y83" s="400"/>
      <c r="Z83" s="400"/>
      <c r="AA83" s="400"/>
      <c r="AB83" s="400"/>
      <c r="AC83" s="400"/>
      <c r="AD83" s="400"/>
      <c r="AE83" s="400"/>
      <c r="AF83" s="400"/>
      <c r="AG83" s="400"/>
      <c r="AH83" s="400"/>
      <c r="AI83" s="400"/>
      <c r="AJ83" s="400"/>
      <c r="AK83" s="400"/>
      <c r="AL83" s="400"/>
      <c r="AM83" s="400"/>
      <c r="AN83" s="400"/>
      <c r="AO83" s="400"/>
      <c r="AP83" s="400"/>
      <c r="AQ83" s="400"/>
      <c r="AR83" s="400"/>
      <c r="AS83" s="400"/>
      <c r="AT83" s="400"/>
      <c r="AU83" s="400"/>
      <c r="AV83" s="400"/>
      <c r="AW83" s="400"/>
      <c r="AX83" s="400"/>
      <c r="AY83" s="400"/>
      <c r="AZ83" s="400"/>
      <c r="BA83" s="400"/>
      <c r="BB83" s="400"/>
      <c r="BC83" s="400"/>
      <c r="BD83" s="400"/>
      <c r="BE83" s="400"/>
      <c r="BF83" s="400"/>
      <c r="BG83" s="400"/>
      <c r="BH83" s="400"/>
      <c r="BI83" s="400"/>
      <c r="BJ83" s="400"/>
      <c r="BK83" s="400"/>
      <c r="BL83" s="400"/>
      <c r="BM83" s="400"/>
      <c r="BN83" s="400"/>
      <c r="BO83" s="400"/>
      <c r="BP83" s="400"/>
      <c r="BQ83" s="400"/>
      <c r="BR83" s="400"/>
      <c r="BS83" s="400"/>
      <c r="BT83" s="400"/>
      <c r="BU83" s="400"/>
      <c r="BV83" s="400"/>
      <c r="BW83" s="400"/>
      <c r="BX83" s="400"/>
      <c r="BY83" s="400"/>
      <c r="BZ83" s="400"/>
      <c r="CA83" s="400"/>
      <c r="CB83" s="400"/>
      <c r="CC83" s="400"/>
      <c r="CD83" s="400"/>
      <c r="CE83" s="400"/>
      <c r="CF83" s="400"/>
      <c r="CG83" s="400"/>
      <c r="CH83" s="400"/>
      <c r="CI83" s="400"/>
      <c r="CJ83" s="400"/>
      <c r="CK83" s="400"/>
      <c r="CL83" s="400"/>
      <c r="CM83" s="400"/>
      <c r="CN83" s="400"/>
      <c r="CO83" s="400"/>
      <c r="CP83" s="400"/>
      <c r="CQ83" s="400"/>
      <c r="CR83" s="400"/>
      <c r="CS83" s="400"/>
      <c r="CT83" s="400"/>
      <c r="CU83" s="400"/>
      <c r="CV83" s="400"/>
      <c r="CW83" s="400"/>
      <c r="CX83" s="400"/>
      <c r="CY83" s="400"/>
      <c r="CZ83" s="400"/>
      <c r="DA83" s="400"/>
      <c r="DB83" s="400"/>
      <c r="DC83" s="400"/>
      <c r="DD83" s="401"/>
    </row>
    <row r="84" spans="2:109" x14ac:dyDescent="0.15">
      <c r="DD84" s="390"/>
      <c r="DE84" s="390"/>
    </row>
    <row r="85" spans="2:109" x14ac:dyDescent="0.15">
      <c r="DD85" s="390"/>
      <c r="DE85" s="390"/>
    </row>
    <row r="86" spans="2:109" hidden="1" x14ac:dyDescent="0.15">
      <c r="DD86" s="390"/>
      <c r="DE86" s="390"/>
    </row>
    <row r="87" spans="2:109" hidden="1" x14ac:dyDescent="0.15">
      <c r="K87" s="425"/>
      <c r="AQ87" s="425"/>
      <c r="BC87" s="425"/>
      <c r="BO87" s="425"/>
      <c r="CA87" s="425"/>
      <c r="CM87" s="425"/>
      <c r="CY87" s="425"/>
      <c r="DD87" s="390"/>
      <c r="DE87" s="390"/>
    </row>
    <row r="88" spans="2:109" hidden="1" x14ac:dyDescent="0.15">
      <c r="DD88" s="390"/>
      <c r="DE88" s="390"/>
    </row>
    <row r="89" spans="2:109" hidden="1" x14ac:dyDescent="0.15">
      <c r="DD89" s="390"/>
      <c r="DE89" s="390"/>
    </row>
    <row r="90" spans="2:109" hidden="1" x14ac:dyDescent="0.15">
      <c r="DD90" s="390"/>
      <c r="DE90" s="390"/>
    </row>
    <row r="91" spans="2:109" hidden="1" x14ac:dyDescent="0.15">
      <c r="DD91" s="390"/>
      <c r="DE91" s="390"/>
    </row>
    <row r="92" spans="2:109" ht="13.5" hidden="1" customHeight="1" x14ac:dyDescent="0.15">
      <c r="DD92" s="390"/>
      <c r="DE92" s="390"/>
    </row>
    <row r="93" spans="2:109" ht="13.5" hidden="1" customHeight="1" x14ac:dyDescent="0.15">
      <c r="DD93" s="390"/>
      <c r="DE93" s="390"/>
    </row>
    <row r="94" spans="2:109" ht="13.5" hidden="1" customHeight="1" x14ac:dyDescent="0.15">
      <c r="DD94" s="390"/>
      <c r="DE94" s="390"/>
    </row>
    <row r="95" spans="2:109" ht="13.5" hidden="1" customHeight="1" x14ac:dyDescent="0.15">
      <c r="DD95" s="390"/>
      <c r="DE95" s="390"/>
    </row>
    <row r="96" spans="2:109" ht="13.5" hidden="1" customHeight="1" x14ac:dyDescent="0.15">
      <c r="DD96" s="390"/>
      <c r="DE96" s="390"/>
    </row>
    <row r="97" s="390" customFormat="1" ht="13.5" hidden="1" customHeight="1" x14ac:dyDescent="0.15"/>
    <row r="98" s="390" customFormat="1" ht="13.5" hidden="1" customHeight="1" x14ac:dyDescent="0.15"/>
    <row r="99" s="390" customFormat="1" ht="13.5" hidden="1" customHeight="1" x14ac:dyDescent="0.15"/>
    <row r="100" s="390" customFormat="1" ht="13.5" hidden="1" customHeight="1" x14ac:dyDescent="0.15"/>
    <row r="101" s="390" customFormat="1" ht="13.5" hidden="1" customHeight="1" x14ac:dyDescent="0.15"/>
    <row r="102" s="390" customFormat="1" ht="13.5" hidden="1" customHeight="1" x14ac:dyDescent="0.15"/>
    <row r="103" s="390" customFormat="1" ht="13.5" hidden="1" customHeight="1" x14ac:dyDescent="0.15"/>
    <row r="104" s="390" customFormat="1" ht="13.5" hidden="1" customHeight="1" x14ac:dyDescent="0.15"/>
    <row r="105" s="390" customFormat="1" ht="13.5" hidden="1" customHeight="1" x14ac:dyDescent="0.15"/>
    <row r="106" s="390" customFormat="1" ht="13.5" hidden="1" customHeight="1" x14ac:dyDescent="0.15"/>
    <row r="107" s="390" customFormat="1" ht="13.5" hidden="1" customHeight="1" x14ac:dyDescent="0.15"/>
    <row r="108" s="390" customFormat="1" ht="13.5" hidden="1" customHeight="1" x14ac:dyDescent="0.15"/>
    <row r="109" s="390" customFormat="1" ht="13.5" hidden="1" customHeight="1" x14ac:dyDescent="0.15"/>
    <row r="110" s="390" customFormat="1" ht="13.5" hidden="1" customHeight="1" x14ac:dyDescent="0.15"/>
    <row r="111" s="390" customFormat="1" ht="13.5" hidden="1" customHeight="1" x14ac:dyDescent="0.15"/>
    <row r="112" s="390" customFormat="1" ht="13.5" hidden="1" customHeight="1" x14ac:dyDescent="0.15"/>
    <row r="113" s="390" customFormat="1" ht="13.5" hidden="1" customHeight="1" x14ac:dyDescent="0.15"/>
    <row r="114" s="390" customFormat="1" ht="13.5" hidden="1" customHeight="1" x14ac:dyDescent="0.15"/>
    <row r="115" s="390" customFormat="1" ht="13.5" hidden="1" customHeight="1" x14ac:dyDescent="0.15"/>
    <row r="116" s="390" customFormat="1" ht="13.5" hidden="1" customHeight="1" x14ac:dyDescent="0.15"/>
    <row r="117" s="390" customFormat="1" ht="13.5" hidden="1" customHeight="1" x14ac:dyDescent="0.15"/>
    <row r="118" s="390" customFormat="1" ht="13.5" hidden="1" customHeight="1" x14ac:dyDescent="0.15"/>
    <row r="119" s="390" customFormat="1" ht="13.5" hidden="1" customHeight="1" x14ac:dyDescent="0.15"/>
    <row r="120" s="390" customFormat="1" ht="13.5" hidden="1" customHeight="1" x14ac:dyDescent="0.15"/>
    <row r="121" s="390" customFormat="1" ht="13.5" hidden="1" customHeight="1" x14ac:dyDescent="0.15"/>
    <row r="122" s="390" customFormat="1" ht="13.5" hidden="1" customHeight="1" x14ac:dyDescent="0.15"/>
    <row r="123" s="390" customFormat="1" ht="13.5" hidden="1" customHeight="1" x14ac:dyDescent="0.15"/>
    <row r="124" s="390" customFormat="1" ht="13.5" hidden="1" customHeight="1" x14ac:dyDescent="0.15"/>
    <row r="125" s="390" customFormat="1" ht="13.5" hidden="1" customHeight="1" x14ac:dyDescent="0.15"/>
    <row r="126" s="390" customFormat="1" ht="13.5" hidden="1" customHeight="1" x14ac:dyDescent="0.15"/>
    <row r="127" s="390" customFormat="1" ht="13.5" hidden="1" customHeight="1" x14ac:dyDescent="0.15"/>
    <row r="128" s="390" customFormat="1" ht="13.5" hidden="1" customHeight="1" x14ac:dyDescent="0.15"/>
    <row r="129" s="390" customFormat="1" ht="13.5" hidden="1" customHeight="1" x14ac:dyDescent="0.15"/>
    <row r="130" s="390" customFormat="1" ht="13.5" hidden="1" customHeight="1" x14ac:dyDescent="0.15"/>
    <row r="131" s="390" customFormat="1" ht="13.5" hidden="1" customHeight="1" x14ac:dyDescent="0.15"/>
    <row r="132" s="390" customFormat="1" ht="13.5" hidden="1" customHeight="1" x14ac:dyDescent="0.15"/>
    <row r="133" s="390" customFormat="1" ht="13.5" hidden="1" customHeight="1" x14ac:dyDescent="0.15"/>
    <row r="134" s="390" customFormat="1" ht="13.5" hidden="1" customHeight="1" x14ac:dyDescent="0.15"/>
    <row r="135" s="390" customFormat="1" ht="13.5" hidden="1" customHeight="1" x14ac:dyDescent="0.15"/>
    <row r="136" s="390" customFormat="1" ht="13.5" hidden="1" customHeight="1" x14ac:dyDescent="0.15"/>
    <row r="137" s="390" customFormat="1" ht="13.5" hidden="1" customHeight="1" x14ac:dyDescent="0.15"/>
    <row r="138" s="390" customFormat="1" ht="13.5" hidden="1" customHeight="1" x14ac:dyDescent="0.15"/>
    <row r="139" s="390" customFormat="1" ht="13.5" hidden="1" customHeight="1" x14ac:dyDescent="0.15"/>
    <row r="140" s="390" customFormat="1" ht="13.5" hidden="1" customHeight="1" x14ac:dyDescent="0.15"/>
    <row r="141" s="390" customFormat="1" ht="13.5" hidden="1" customHeight="1" x14ac:dyDescent="0.15"/>
    <row r="142" s="390" customFormat="1" ht="13.5" hidden="1" customHeight="1" x14ac:dyDescent="0.15"/>
    <row r="143" s="390" customFormat="1" ht="13.5" hidden="1" customHeight="1" x14ac:dyDescent="0.15"/>
    <row r="144" s="390" customFormat="1" ht="13.5" hidden="1" customHeight="1" x14ac:dyDescent="0.15"/>
    <row r="145" s="390" customFormat="1" ht="13.5" hidden="1" customHeight="1" x14ac:dyDescent="0.15"/>
    <row r="146" s="390" customFormat="1" ht="13.5" hidden="1" customHeight="1" x14ac:dyDescent="0.15"/>
    <row r="147" s="390" customFormat="1" ht="13.5" hidden="1" customHeight="1" x14ac:dyDescent="0.15"/>
    <row r="148" s="390" customFormat="1" ht="13.5" hidden="1" customHeight="1" x14ac:dyDescent="0.15"/>
    <row r="149" s="390" customFormat="1" ht="13.5" hidden="1" customHeight="1" x14ac:dyDescent="0.15"/>
    <row r="150" s="390" customFormat="1" ht="13.5" hidden="1" customHeight="1" x14ac:dyDescent="0.15"/>
    <row r="151" s="390" customFormat="1" ht="13.5" hidden="1" customHeight="1" x14ac:dyDescent="0.15"/>
    <row r="152" s="390" customFormat="1" ht="13.5" hidden="1" customHeight="1" x14ac:dyDescent="0.15"/>
    <row r="153" s="390" customFormat="1" ht="13.5" hidden="1" customHeight="1" x14ac:dyDescent="0.15"/>
    <row r="154" s="390" customFormat="1" ht="13.5" hidden="1" customHeight="1" x14ac:dyDescent="0.15"/>
    <row r="155" s="390" customFormat="1" ht="13.5" hidden="1" customHeight="1" x14ac:dyDescent="0.15"/>
    <row r="156" s="390" customFormat="1" ht="13.5" hidden="1" customHeight="1" x14ac:dyDescent="0.15"/>
    <row r="157" s="390" customFormat="1" ht="13.5" hidden="1" customHeight="1" x14ac:dyDescent="0.15"/>
    <row r="158" s="390" customFormat="1" ht="13.5" hidden="1" customHeight="1" x14ac:dyDescent="0.15"/>
    <row r="159" s="390" customFormat="1" ht="13.5" hidden="1" customHeight="1" x14ac:dyDescent="0.15"/>
    <row r="160" s="390" customFormat="1" ht="13.5" hidden="1" customHeight="1" x14ac:dyDescent="0.15"/>
  </sheetData>
  <sheetProtection algorithmName="SHA-512" hashValue="AmUSkGfFCfN8uwN74xtJWbPr8/XVnRmQxzEo02MXaC/gK5fwDzxtUNVeAmS4UKAugca7/V0fMVHis1B+zjttig==" saltValue="sW2NYO7vNXotVl0F4AhziA=="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836598-354C-4D6C-894D-ACF2FF259602}">
  <sheetPr>
    <pageSetUpPr fitToPage="1"/>
  </sheetPr>
  <dimension ref="A1:DR125"/>
  <sheetViews>
    <sheetView showGridLines="0" zoomScale="70" zoomScaleNormal="70" zoomScaleSheetLayoutView="70" workbookViewId="0"/>
  </sheetViews>
  <sheetFormatPr defaultColWidth="0" defaultRowHeight="13.5" customHeight="1" zeroHeight="1" x14ac:dyDescent="0.15"/>
  <cols>
    <col min="1" max="34" width="2.5" style="293" customWidth="1"/>
    <col min="35" max="122" width="2.5" style="292" customWidth="1"/>
    <col min="123" max="16384" width="2.5" style="292" hidden="1"/>
  </cols>
  <sheetData>
    <row r="1" spans="1:34"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x14ac:dyDescent="0.15">
      <c r="S2" s="292"/>
      <c r="AH2" s="292"/>
    </row>
    <row r="3" spans="1: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x14ac:dyDescent="0.15"/>
    <row r="5" spans="1:34" x14ac:dyDescent="0.15"/>
    <row r="6" spans="1:34" x14ac:dyDescent="0.15"/>
    <row r="7" spans="1:34" x14ac:dyDescent="0.15"/>
    <row r="8" spans="1:34" x14ac:dyDescent="0.15"/>
    <row r="9" spans="1:34" x14ac:dyDescent="0.15">
      <c r="AH9" s="292"/>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503</v>
      </c>
    </row>
  </sheetData>
  <sheetProtection algorithmName="SHA-512" hashValue="N9uCBpfjkcC2A+RYYMYoqoITLqlKW2Dl5H4cl5jVrf/qR2A8+QqdUf+jFB4BLq1I/bQF19/MNl5+fjjFG6BPhA==" saltValue="Jg/ze40TAaysrB2N06Bbe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A44042-6CDC-4022-B4DD-4F9EBF46CDC0}">
  <sheetPr>
    <pageSetUpPr fitToPage="1"/>
  </sheetPr>
  <dimension ref="A1:DR125"/>
  <sheetViews>
    <sheetView showGridLines="0" zoomScale="70" zoomScaleNormal="70" zoomScaleSheetLayoutView="55" workbookViewId="0"/>
  </sheetViews>
  <sheetFormatPr defaultColWidth="0" defaultRowHeight="13.5" customHeight="1" zeroHeight="1" x14ac:dyDescent="0.15"/>
  <cols>
    <col min="1" max="34" width="2.5" style="293" customWidth="1"/>
    <col min="35" max="122" width="2.5" style="292" customWidth="1"/>
    <col min="123" max="16384" width="2.5" style="292" hidden="1"/>
  </cols>
  <sheetData>
    <row r="1" spans="2:34"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x14ac:dyDescent="0.15">
      <c r="S2" s="292"/>
      <c r="AH2" s="292"/>
    </row>
    <row r="3" spans="2: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x14ac:dyDescent="0.15"/>
    <row r="5" spans="2:34" x14ac:dyDescent="0.15"/>
    <row r="6" spans="2:34" x14ac:dyDescent="0.15"/>
    <row r="7" spans="2:34" x14ac:dyDescent="0.15"/>
    <row r="8" spans="2:34" x14ac:dyDescent="0.15"/>
    <row r="9" spans="2:34" x14ac:dyDescent="0.15">
      <c r="AH9" s="292"/>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c r="AG59" s="292"/>
      <c r="AH59" s="292"/>
    </row>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503</v>
      </c>
    </row>
  </sheetData>
  <sheetProtection algorithmName="SHA-512" hashValue="wx8B/ODp9LDFYm8dbRrSikdCq2j4ecjEtAhMGySKOl7NDjP19ZCE2PSQUfI5chWahHWVcsUssquepnPtfeZDWQ==" saltValue="FPVO6lgDWdw0rm2ctJs2xw=="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553</v>
      </c>
      <c r="G2" s="157"/>
      <c r="H2" s="158"/>
    </row>
    <row r="3" spans="1:8" x14ac:dyDescent="0.15">
      <c r="A3" s="154" t="s">
        <v>546</v>
      </c>
      <c r="B3" s="159"/>
      <c r="C3" s="160"/>
      <c r="D3" s="161">
        <v>95079</v>
      </c>
      <c r="E3" s="162"/>
      <c r="F3" s="163">
        <v>57295</v>
      </c>
      <c r="G3" s="164"/>
      <c r="H3" s="165"/>
    </row>
    <row r="4" spans="1:8" x14ac:dyDescent="0.15">
      <c r="A4" s="166"/>
      <c r="B4" s="167"/>
      <c r="C4" s="168"/>
      <c r="D4" s="169">
        <v>61185</v>
      </c>
      <c r="E4" s="170"/>
      <c r="F4" s="171">
        <v>32771</v>
      </c>
      <c r="G4" s="172"/>
      <c r="H4" s="173"/>
    </row>
    <row r="5" spans="1:8" x14ac:dyDescent="0.15">
      <c r="A5" s="154" t="s">
        <v>548</v>
      </c>
      <c r="B5" s="159"/>
      <c r="C5" s="160"/>
      <c r="D5" s="161">
        <v>63007</v>
      </c>
      <c r="E5" s="162"/>
      <c r="F5" s="163">
        <v>54110</v>
      </c>
      <c r="G5" s="164"/>
      <c r="H5" s="165"/>
    </row>
    <row r="6" spans="1:8" x14ac:dyDescent="0.15">
      <c r="A6" s="166"/>
      <c r="B6" s="167"/>
      <c r="C6" s="168"/>
      <c r="D6" s="169">
        <v>37478</v>
      </c>
      <c r="E6" s="170"/>
      <c r="F6" s="171">
        <v>30620</v>
      </c>
      <c r="G6" s="172"/>
      <c r="H6" s="173"/>
    </row>
    <row r="7" spans="1:8" x14ac:dyDescent="0.15">
      <c r="A7" s="154" t="s">
        <v>549</v>
      </c>
      <c r="B7" s="159"/>
      <c r="C7" s="160"/>
      <c r="D7" s="161">
        <v>118948</v>
      </c>
      <c r="E7" s="162"/>
      <c r="F7" s="163">
        <v>54684</v>
      </c>
      <c r="G7" s="164"/>
      <c r="H7" s="165"/>
    </row>
    <row r="8" spans="1:8" x14ac:dyDescent="0.15">
      <c r="A8" s="166"/>
      <c r="B8" s="167"/>
      <c r="C8" s="168"/>
      <c r="D8" s="169">
        <v>86004</v>
      </c>
      <c r="E8" s="170"/>
      <c r="F8" s="171">
        <v>32829</v>
      </c>
      <c r="G8" s="172"/>
      <c r="H8" s="173"/>
    </row>
    <row r="9" spans="1:8" x14ac:dyDescent="0.15">
      <c r="A9" s="154" t="s">
        <v>550</v>
      </c>
      <c r="B9" s="159"/>
      <c r="C9" s="160"/>
      <c r="D9" s="161">
        <v>68379</v>
      </c>
      <c r="E9" s="162"/>
      <c r="F9" s="163">
        <v>62383</v>
      </c>
      <c r="G9" s="164"/>
      <c r="H9" s="165"/>
    </row>
    <row r="10" spans="1:8" x14ac:dyDescent="0.15">
      <c r="A10" s="166"/>
      <c r="B10" s="167"/>
      <c r="C10" s="168"/>
      <c r="D10" s="169">
        <v>39457</v>
      </c>
      <c r="E10" s="170"/>
      <c r="F10" s="171">
        <v>35325</v>
      </c>
      <c r="G10" s="172"/>
      <c r="H10" s="173"/>
    </row>
    <row r="11" spans="1:8" x14ac:dyDescent="0.15">
      <c r="A11" s="154" t="s">
        <v>551</v>
      </c>
      <c r="B11" s="159"/>
      <c r="C11" s="160"/>
      <c r="D11" s="161">
        <v>47325</v>
      </c>
      <c r="E11" s="162"/>
      <c r="F11" s="163">
        <v>63812</v>
      </c>
      <c r="G11" s="164"/>
      <c r="H11" s="165"/>
    </row>
    <row r="12" spans="1:8" x14ac:dyDescent="0.15">
      <c r="A12" s="166"/>
      <c r="B12" s="167"/>
      <c r="C12" s="174"/>
      <c r="D12" s="169">
        <v>23468</v>
      </c>
      <c r="E12" s="170"/>
      <c r="F12" s="171">
        <v>33848</v>
      </c>
      <c r="G12" s="172"/>
      <c r="H12" s="173"/>
    </row>
    <row r="13" spans="1:8" x14ac:dyDescent="0.15">
      <c r="A13" s="154"/>
      <c r="B13" s="159"/>
      <c r="C13" s="175"/>
      <c r="D13" s="176">
        <v>78548</v>
      </c>
      <c r="E13" s="177"/>
      <c r="F13" s="178">
        <v>58457</v>
      </c>
      <c r="G13" s="179"/>
      <c r="H13" s="165"/>
    </row>
    <row r="14" spans="1:8" x14ac:dyDescent="0.15">
      <c r="A14" s="166"/>
      <c r="B14" s="167"/>
      <c r="C14" s="168"/>
      <c r="D14" s="169">
        <v>49518</v>
      </c>
      <c r="E14" s="170"/>
      <c r="F14" s="171">
        <v>33079</v>
      </c>
      <c r="G14" s="172"/>
      <c r="H14" s="173"/>
    </row>
    <row r="17" spans="1:11" x14ac:dyDescent="0.15">
      <c r="A17" s="150" t="s">
        <v>53</v>
      </c>
    </row>
    <row r="18" spans="1:11" x14ac:dyDescent="0.15">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x14ac:dyDescent="0.15">
      <c r="A19" s="180" t="s">
        <v>54</v>
      </c>
      <c r="B19" s="180">
        <f>ROUND(VALUE(SUBSTITUTE(実質収支比率等に係る経年分析!F$48,"▲","-")),2)</f>
        <v>8.19</v>
      </c>
      <c r="C19" s="180">
        <f>ROUND(VALUE(SUBSTITUTE(実質収支比率等に係る経年分析!G$48,"▲","-")),2)</f>
        <v>5.83</v>
      </c>
      <c r="D19" s="180">
        <f>ROUND(VALUE(SUBSTITUTE(実質収支比率等に係る経年分析!H$48,"▲","-")),2)</f>
        <v>6.56</v>
      </c>
      <c r="E19" s="180">
        <f>ROUND(VALUE(SUBSTITUTE(実質収支比率等に係る経年分析!I$48,"▲","-")),2)</f>
        <v>5.73</v>
      </c>
      <c r="F19" s="180">
        <f>ROUND(VALUE(SUBSTITUTE(実質収支比率等に係る経年分析!J$48,"▲","-")),2)</f>
        <v>7.98</v>
      </c>
    </row>
    <row r="20" spans="1:11" x14ac:dyDescent="0.15">
      <c r="A20" s="180" t="s">
        <v>55</v>
      </c>
      <c r="B20" s="180">
        <f>ROUND(VALUE(SUBSTITUTE(実質収支比率等に係る経年分析!F$47,"▲","-")),2)</f>
        <v>23.39</v>
      </c>
      <c r="C20" s="180">
        <f>ROUND(VALUE(SUBSTITUTE(実質収支比率等に係る経年分析!G$47,"▲","-")),2)</f>
        <v>24.02</v>
      </c>
      <c r="D20" s="180">
        <f>ROUND(VALUE(SUBSTITUTE(実質収支比率等に係る経年分析!H$47,"▲","-")),2)</f>
        <v>23.13</v>
      </c>
      <c r="E20" s="180">
        <f>ROUND(VALUE(SUBSTITUTE(実質収支比率等に係る経年分析!I$47,"▲","-")),2)</f>
        <v>25.81</v>
      </c>
      <c r="F20" s="180">
        <f>ROUND(VALUE(SUBSTITUTE(実質収支比率等に係る経年分析!J$47,"▲","-")),2)</f>
        <v>26.83</v>
      </c>
    </row>
    <row r="21" spans="1:11" x14ac:dyDescent="0.15">
      <c r="A21" s="180" t="s">
        <v>56</v>
      </c>
      <c r="B21" s="180">
        <f>IF(ISNUMBER(VALUE(SUBSTITUTE(実質収支比率等に係る経年分析!F$49,"▲","-"))),ROUND(VALUE(SUBSTITUTE(実質収支比率等に係る経年分析!F$49,"▲","-")),2),NA())</f>
        <v>-4.53</v>
      </c>
      <c r="C21" s="180">
        <f>IF(ISNUMBER(VALUE(SUBSTITUTE(実質収支比率等に係る経年分析!G$49,"▲","-"))),ROUND(VALUE(SUBSTITUTE(実質収支比率等に係る経年分析!G$49,"▲","-")),2),NA())</f>
        <v>-0.11</v>
      </c>
      <c r="D21" s="180">
        <f>IF(ISNUMBER(VALUE(SUBSTITUTE(実質収支比率等に係る経年分析!H$49,"▲","-"))),ROUND(VALUE(SUBSTITUTE(実質収支比率等に係る経年分析!H$49,"▲","-")),2),NA())</f>
        <v>1.42</v>
      </c>
      <c r="E21" s="180">
        <f>IF(ISNUMBER(VALUE(SUBSTITUTE(実質収支比率等に係る経年分析!I$49,"▲","-"))),ROUND(VALUE(SUBSTITUTE(実質収支比率等に係る経年分析!I$49,"▲","-")),2),NA())</f>
        <v>1.76</v>
      </c>
      <c r="F21" s="180">
        <f>IF(ISNUMBER(VALUE(SUBSTITUTE(実質収支比率等に係る経年分析!J$49,"▲","-"))),ROUND(VALUE(SUBSTITUTE(実質収支比率等に係る経年分析!J$49,"▲","-")),2),NA())</f>
        <v>2.12</v>
      </c>
    </row>
    <row r="24" spans="1:11" x14ac:dyDescent="0.15">
      <c r="A24" s="150" t="s">
        <v>57</v>
      </c>
    </row>
    <row r="25" spans="1:11" x14ac:dyDescent="0.15">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0.84</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0.84</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0.82</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0.78</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0.01</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str">
        <f>IF(連結実質赤字比率に係る赤字・黒字の構成分析!C$41="",NA(),連結実質赤字比率に係る赤字・黒字の構成分析!C$41)</f>
        <v>看護専門学校特別会計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0.06</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0.06</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0.06</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0.06</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0.06</v>
      </c>
    </row>
    <row r="30" spans="1:11" x14ac:dyDescent="0.15">
      <c r="A30" s="181" t="str">
        <f>IF(連結実質赤字比率に係る赤字・黒字の構成分析!C$40="",NA(),連結実質赤字比率に係る赤字・黒字の構成分析!C$40)</f>
        <v>後期高齢者医療特別会計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0.08</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0.08</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0.12</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0.09</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0.08</v>
      </c>
    </row>
    <row r="31" spans="1:11" x14ac:dyDescent="0.15">
      <c r="A31" s="181" t="str">
        <f>IF(連結実質赤字比率に係る赤字・黒字の構成分析!C$39="",NA(),連結実質赤字比率に係る赤字・黒字の構成分析!C$39)</f>
        <v>国民健康保険特別会計直診勘定</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0.1</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0.12</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0.08</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7.0000000000000007E-2</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0.09</v>
      </c>
    </row>
    <row r="32" spans="1:11" x14ac:dyDescent="0.15">
      <c r="A32" s="181" t="str">
        <f>IF(連結実質赤字比率に係る赤字・黒字の構成分析!C$38="",NA(),連結実質赤字比率に係る赤字・黒字の構成分析!C$38)</f>
        <v>国民健康保険特別会計事業勘定</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2.38</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2.69</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0.77</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0.46</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0.62</v>
      </c>
    </row>
    <row r="33" spans="1:16" x14ac:dyDescent="0.15">
      <c r="A33" s="181" t="str">
        <f>IF(連結実質赤字比率に係る赤字・黒字の構成分析!C$37="",NA(),連結実質赤字比率に係る赤字・黒字の構成分析!C$37)</f>
        <v>介護保険特別会計保険事業勘定</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0.5</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0.73</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0.83</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1.81</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1.66</v>
      </c>
    </row>
    <row r="34" spans="1:16" x14ac:dyDescent="0.15">
      <c r="A34" s="181" t="str">
        <f>IF(連結実質赤字比率に係る赤字・黒字の構成分析!C$36="",NA(),連結実質赤字比率に係る赤字・黒字の構成分析!C$36)</f>
        <v>一般会計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8.1300000000000008</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5.75</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6.5</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5.66</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7.9</v>
      </c>
    </row>
    <row r="35" spans="1:16" x14ac:dyDescent="0.15">
      <c r="A35" s="181" t="str">
        <f>IF(連結実質赤字比率に係る赤字・黒字の構成分析!C$35="",NA(),連結実質赤字比率に係る赤字・黒字の構成分析!C$35)</f>
        <v>下水道事業会計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10.050000000000001</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12.04</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13.21</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14.31</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15.06</v>
      </c>
    </row>
    <row r="36" spans="1:16" x14ac:dyDescent="0.15">
      <c r="A36" s="181" t="str">
        <f>IF(連結実質赤字比率に係る赤字・黒字の構成分析!C$34="",NA(),連結実質赤字比率に係る赤字・黒字の構成分析!C$34)</f>
        <v>水道事業会計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14.87</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16.87</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18.04</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18.29</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17.71</v>
      </c>
    </row>
    <row r="39" spans="1:16" x14ac:dyDescent="0.15">
      <c r="A39" s="150" t="s">
        <v>60</v>
      </c>
    </row>
    <row r="40" spans="1:16" x14ac:dyDescent="0.15">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5295</v>
      </c>
      <c r="E42" s="182"/>
      <c r="F42" s="182"/>
      <c r="G42" s="182">
        <f>'実質公債費比率（分子）の構造'!L$52</f>
        <v>5333</v>
      </c>
      <c r="H42" s="182"/>
      <c r="I42" s="182"/>
      <c r="J42" s="182">
        <f>'実質公債費比率（分子）の構造'!M$52</f>
        <v>5190</v>
      </c>
      <c r="K42" s="182"/>
      <c r="L42" s="182"/>
      <c r="M42" s="182">
        <f>'実質公債費比率（分子）の構造'!N$52</f>
        <v>5277</v>
      </c>
      <c r="N42" s="182"/>
      <c r="O42" s="182"/>
      <c r="P42" s="182">
        <f>'実質公債費比率（分子）の構造'!O$52</f>
        <v>5203</v>
      </c>
    </row>
    <row r="43" spans="1:16" x14ac:dyDescent="0.15">
      <c r="A43" s="182" t="s">
        <v>64</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15">
      <c r="A44" s="182" t="s">
        <v>65</v>
      </c>
      <c r="B44" s="182">
        <f>'実質公債費比率（分子）の構造'!K$50</f>
        <v>42</v>
      </c>
      <c r="C44" s="182"/>
      <c r="D44" s="182"/>
      <c r="E44" s="182">
        <f>'実質公債費比率（分子）の構造'!L$50</f>
        <v>27</v>
      </c>
      <c r="F44" s="182"/>
      <c r="G44" s="182"/>
      <c r="H44" s="182">
        <f>'実質公債費比率（分子）の構造'!M$50</f>
        <v>17</v>
      </c>
      <c r="I44" s="182"/>
      <c r="J44" s="182"/>
      <c r="K44" s="182">
        <f>'実質公債費比率（分子）の構造'!N$50</f>
        <v>3</v>
      </c>
      <c r="L44" s="182"/>
      <c r="M44" s="182"/>
      <c r="N44" s="182">
        <f>'実質公債費比率（分子）の構造'!O$50</f>
        <v>1</v>
      </c>
      <c r="O44" s="182"/>
      <c r="P44" s="182"/>
    </row>
    <row r="45" spans="1:16" x14ac:dyDescent="0.15">
      <c r="A45" s="182" t="s">
        <v>66</v>
      </c>
      <c r="B45" s="182" t="str">
        <f>'実質公債費比率（分子）の構造'!K$49</f>
        <v>-</v>
      </c>
      <c r="C45" s="182"/>
      <c r="D45" s="182"/>
      <c r="E45" s="182" t="str">
        <f>'実質公債費比率（分子）の構造'!L$49</f>
        <v>-</v>
      </c>
      <c r="F45" s="182"/>
      <c r="G45" s="182"/>
      <c r="H45" s="182" t="str">
        <f>'実質公債費比率（分子）の構造'!M$49</f>
        <v>-</v>
      </c>
      <c r="I45" s="182"/>
      <c r="J45" s="182"/>
      <c r="K45" s="182">
        <f>'実質公債費比率（分子）の構造'!N$49</f>
        <v>5</v>
      </c>
      <c r="L45" s="182"/>
      <c r="M45" s="182"/>
      <c r="N45" s="182">
        <f>'実質公債費比率（分子）の構造'!O$49</f>
        <v>16</v>
      </c>
      <c r="O45" s="182"/>
      <c r="P45" s="182"/>
    </row>
    <row r="46" spans="1:16" x14ac:dyDescent="0.15">
      <c r="A46" s="182" t="s">
        <v>67</v>
      </c>
      <c r="B46" s="182">
        <f>'実質公債費比率（分子）の構造'!K$48</f>
        <v>2313</v>
      </c>
      <c r="C46" s="182"/>
      <c r="D46" s="182"/>
      <c r="E46" s="182">
        <f>'実質公債費比率（分子）の構造'!L$48</f>
        <v>1991</v>
      </c>
      <c r="F46" s="182"/>
      <c r="G46" s="182"/>
      <c r="H46" s="182">
        <f>'実質公債費比率（分子）の構造'!M$48</f>
        <v>1640</v>
      </c>
      <c r="I46" s="182"/>
      <c r="J46" s="182"/>
      <c r="K46" s="182">
        <f>'実質公債費比率（分子）の構造'!N$48</f>
        <v>1627</v>
      </c>
      <c r="L46" s="182"/>
      <c r="M46" s="182"/>
      <c r="N46" s="182">
        <f>'実質公債費比率（分子）の構造'!O$48</f>
        <v>1507</v>
      </c>
      <c r="O46" s="182"/>
      <c r="P46" s="182"/>
    </row>
    <row r="47" spans="1:16" x14ac:dyDescent="0.15">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70</v>
      </c>
      <c r="B49" s="182">
        <f>'実質公債費比率（分子）の構造'!K$45</f>
        <v>4206</v>
      </c>
      <c r="C49" s="182"/>
      <c r="D49" s="182"/>
      <c r="E49" s="182">
        <f>'実質公債費比率（分子）の構造'!L$45</f>
        <v>4406</v>
      </c>
      <c r="F49" s="182"/>
      <c r="G49" s="182"/>
      <c r="H49" s="182">
        <f>'実質公債費比率（分子）の構造'!M$45</f>
        <v>4499</v>
      </c>
      <c r="I49" s="182"/>
      <c r="J49" s="182"/>
      <c r="K49" s="182">
        <f>'実質公債費比率（分子）の構造'!N$45</f>
        <v>4573</v>
      </c>
      <c r="L49" s="182"/>
      <c r="M49" s="182"/>
      <c r="N49" s="182">
        <f>'実質公債費比率（分子）の構造'!O$45</f>
        <v>4521</v>
      </c>
      <c r="O49" s="182"/>
      <c r="P49" s="182"/>
    </row>
    <row r="50" spans="1:16" x14ac:dyDescent="0.15">
      <c r="A50" s="182" t="s">
        <v>71</v>
      </c>
      <c r="B50" s="182" t="e">
        <f>NA()</f>
        <v>#N/A</v>
      </c>
      <c r="C50" s="182">
        <f>IF(ISNUMBER('実質公債費比率（分子）の構造'!K$53),'実質公債費比率（分子）の構造'!K$53,NA())</f>
        <v>1266</v>
      </c>
      <c r="D50" s="182" t="e">
        <f>NA()</f>
        <v>#N/A</v>
      </c>
      <c r="E50" s="182" t="e">
        <f>NA()</f>
        <v>#N/A</v>
      </c>
      <c r="F50" s="182">
        <f>IF(ISNUMBER('実質公債費比率（分子）の構造'!L$53),'実質公債費比率（分子）の構造'!L$53,NA())</f>
        <v>1091</v>
      </c>
      <c r="G50" s="182" t="e">
        <f>NA()</f>
        <v>#N/A</v>
      </c>
      <c r="H50" s="182" t="e">
        <f>NA()</f>
        <v>#N/A</v>
      </c>
      <c r="I50" s="182">
        <f>IF(ISNUMBER('実質公債費比率（分子）の構造'!M$53),'実質公債費比率（分子）の構造'!M$53,NA())</f>
        <v>966</v>
      </c>
      <c r="J50" s="182" t="e">
        <f>NA()</f>
        <v>#N/A</v>
      </c>
      <c r="K50" s="182" t="e">
        <f>NA()</f>
        <v>#N/A</v>
      </c>
      <c r="L50" s="182">
        <f>IF(ISNUMBER('実質公債費比率（分子）の構造'!N$53),'実質公債費比率（分子）の構造'!N$53,NA())</f>
        <v>931</v>
      </c>
      <c r="M50" s="182" t="e">
        <f>NA()</f>
        <v>#N/A</v>
      </c>
      <c r="N50" s="182" t="e">
        <f>NA()</f>
        <v>#N/A</v>
      </c>
      <c r="O50" s="182">
        <f>IF(ISNUMBER('実質公債費比率（分子）の構造'!O$53),'実質公債費比率（分子）の構造'!O$53,NA())</f>
        <v>842</v>
      </c>
      <c r="P50" s="182" t="e">
        <f>NA()</f>
        <v>#N/A</v>
      </c>
    </row>
    <row r="53" spans="1:16" x14ac:dyDescent="0.15">
      <c r="A53" s="150" t="s">
        <v>72</v>
      </c>
    </row>
    <row r="54" spans="1:16" x14ac:dyDescent="0.15">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x14ac:dyDescent="0.15">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15">
      <c r="A56" s="181" t="s">
        <v>43</v>
      </c>
      <c r="B56" s="181"/>
      <c r="C56" s="181"/>
      <c r="D56" s="181">
        <f>'将来負担比率（分子）の構造'!I$52</f>
        <v>53613</v>
      </c>
      <c r="E56" s="181"/>
      <c r="F56" s="181"/>
      <c r="G56" s="181">
        <f>'将来負担比率（分子）の構造'!J$52</f>
        <v>50953</v>
      </c>
      <c r="H56" s="181"/>
      <c r="I56" s="181"/>
      <c r="J56" s="181">
        <f>'将来負担比率（分子）の構造'!K$52</f>
        <v>50878</v>
      </c>
      <c r="K56" s="181"/>
      <c r="L56" s="181"/>
      <c r="M56" s="181">
        <f>'将来負担比率（分子）の構造'!L$52</f>
        <v>48949</v>
      </c>
      <c r="N56" s="181"/>
      <c r="O56" s="181"/>
      <c r="P56" s="181">
        <f>'将来負担比率（分子）の構造'!M$52</f>
        <v>46030</v>
      </c>
    </row>
    <row r="57" spans="1:16" x14ac:dyDescent="0.15">
      <c r="A57" s="181" t="s">
        <v>42</v>
      </c>
      <c r="B57" s="181"/>
      <c r="C57" s="181"/>
      <c r="D57" s="181">
        <f>'将来負担比率（分子）の構造'!I$51</f>
        <v>1057</v>
      </c>
      <c r="E57" s="181"/>
      <c r="F57" s="181"/>
      <c r="G57" s="181">
        <f>'将来負担比率（分子）の構造'!J$51</f>
        <v>851</v>
      </c>
      <c r="H57" s="181"/>
      <c r="I57" s="181"/>
      <c r="J57" s="181">
        <f>'将来負担比率（分子）の構造'!K$51</f>
        <v>670</v>
      </c>
      <c r="K57" s="181"/>
      <c r="L57" s="181"/>
      <c r="M57" s="181">
        <f>'将来負担比率（分子）の構造'!L$51</f>
        <v>565</v>
      </c>
      <c r="N57" s="181"/>
      <c r="O57" s="181"/>
      <c r="P57" s="181">
        <f>'将来負担比率（分子）の構造'!M$51</f>
        <v>484</v>
      </c>
    </row>
    <row r="58" spans="1:16" x14ac:dyDescent="0.15">
      <c r="A58" s="181" t="s">
        <v>41</v>
      </c>
      <c r="B58" s="181"/>
      <c r="C58" s="181"/>
      <c r="D58" s="181">
        <f>'将来負担比率（分子）の構造'!I$50</f>
        <v>12380</v>
      </c>
      <c r="E58" s="181"/>
      <c r="F58" s="181"/>
      <c r="G58" s="181">
        <f>'将来負担比率（分子）の構造'!J$50</f>
        <v>12836</v>
      </c>
      <c r="H58" s="181"/>
      <c r="I58" s="181"/>
      <c r="J58" s="181">
        <f>'将来負担比率（分子）の構造'!K$50</f>
        <v>13143</v>
      </c>
      <c r="K58" s="181"/>
      <c r="L58" s="181"/>
      <c r="M58" s="181">
        <f>'将来負担比率（分子）の構造'!L$50</f>
        <v>14475</v>
      </c>
      <c r="N58" s="181"/>
      <c r="O58" s="181"/>
      <c r="P58" s="181">
        <f>'将来負担比率（分子）の構造'!M$50</f>
        <v>14938</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35</v>
      </c>
      <c r="B62" s="181">
        <f>'将来負担比率（分子）の構造'!I$45</f>
        <v>5650</v>
      </c>
      <c r="C62" s="181"/>
      <c r="D62" s="181"/>
      <c r="E62" s="181">
        <f>'将来負担比率（分子）の構造'!J$45</f>
        <v>5232</v>
      </c>
      <c r="F62" s="181"/>
      <c r="G62" s="181"/>
      <c r="H62" s="181">
        <f>'将来負担比率（分子）の構造'!K$45</f>
        <v>4968</v>
      </c>
      <c r="I62" s="181"/>
      <c r="J62" s="181"/>
      <c r="K62" s="181">
        <f>'将来負担比率（分子）の構造'!L$45</f>
        <v>4828</v>
      </c>
      <c r="L62" s="181"/>
      <c r="M62" s="181"/>
      <c r="N62" s="181">
        <f>'将来負担比率（分子）の構造'!M$45</f>
        <v>4801</v>
      </c>
      <c r="O62" s="181"/>
      <c r="P62" s="181"/>
    </row>
    <row r="63" spans="1:16" x14ac:dyDescent="0.15">
      <c r="A63" s="181" t="s">
        <v>34</v>
      </c>
      <c r="B63" s="181" t="str">
        <f>'将来負担比率（分子）の構造'!I$44</f>
        <v>-</v>
      </c>
      <c r="C63" s="181"/>
      <c r="D63" s="181"/>
      <c r="E63" s="181" t="str">
        <f>'将来負担比率（分子）の構造'!J$44</f>
        <v>-</v>
      </c>
      <c r="F63" s="181"/>
      <c r="G63" s="181"/>
      <c r="H63" s="181">
        <f>'将来負担比率（分子）の構造'!K$44</f>
        <v>62</v>
      </c>
      <c r="I63" s="181"/>
      <c r="J63" s="181"/>
      <c r="K63" s="181">
        <f>'将来負担比率（分子）の構造'!L$44</f>
        <v>218</v>
      </c>
      <c r="L63" s="181"/>
      <c r="M63" s="181"/>
      <c r="N63" s="181">
        <f>'将来負担比率（分子）の構造'!M$44</f>
        <v>292</v>
      </c>
      <c r="O63" s="181"/>
      <c r="P63" s="181"/>
    </row>
    <row r="64" spans="1:16" x14ac:dyDescent="0.15">
      <c r="A64" s="181" t="s">
        <v>33</v>
      </c>
      <c r="B64" s="181">
        <f>'将来負担比率（分子）の構造'!I$43</f>
        <v>27682</v>
      </c>
      <c r="C64" s="181"/>
      <c r="D64" s="181"/>
      <c r="E64" s="181">
        <f>'将来負担比率（分子）の構造'!J$43</f>
        <v>26612</v>
      </c>
      <c r="F64" s="181"/>
      <c r="G64" s="181"/>
      <c r="H64" s="181">
        <f>'将来負担比率（分子）の構造'!K$43</f>
        <v>24428</v>
      </c>
      <c r="I64" s="181"/>
      <c r="J64" s="181"/>
      <c r="K64" s="181">
        <f>'将来負担比率（分子）の構造'!L$43</f>
        <v>21569</v>
      </c>
      <c r="L64" s="181"/>
      <c r="M64" s="181"/>
      <c r="N64" s="181">
        <f>'将来負担比率（分子）の構造'!M$43</f>
        <v>18681</v>
      </c>
      <c r="O64" s="181"/>
      <c r="P64" s="181"/>
    </row>
    <row r="65" spans="1:16" x14ac:dyDescent="0.15">
      <c r="A65" s="181" t="s">
        <v>32</v>
      </c>
      <c r="B65" s="181">
        <f>'将来負担比率（分子）の構造'!I$42</f>
        <v>54</v>
      </c>
      <c r="C65" s="181"/>
      <c r="D65" s="181"/>
      <c r="E65" s="181">
        <f>'将来負担比率（分子）の構造'!J$42</f>
        <v>22</v>
      </c>
      <c r="F65" s="181"/>
      <c r="G65" s="181"/>
      <c r="H65" s="181">
        <f>'将来負担比率（分子）の構造'!K$42</f>
        <v>6</v>
      </c>
      <c r="I65" s="181"/>
      <c r="J65" s="181"/>
      <c r="K65" s="181">
        <f>'将来負担比率（分子）の構造'!L$42</f>
        <v>2</v>
      </c>
      <c r="L65" s="181"/>
      <c r="M65" s="181"/>
      <c r="N65" s="181">
        <f>'将来負担比率（分子）の構造'!M$42</f>
        <v>1</v>
      </c>
      <c r="O65" s="181"/>
      <c r="P65" s="181"/>
    </row>
    <row r="66" spans="1:16" x14ac:dyDescent="0.15">
      <c r="A66" s="181" t="s">
        <v>31</v>
      </c>
      <c r="B66" s="181">
        <f>'将来負担比率（分子）の構造'!I$41</f>
        <v>36322</v>
      </c>
      <c r="C66" s="181"/>
      <c r="D66" s="181"/>
      <c r="E66" s="181">
        <f>'将来負担比率（分子）の構造'!J$41</f>
        <v>35483</v>
      </c>
      <c r="F66" s="181"/>
      <c r="G66" s="181"/>
      <c r="H66" s="181">
        <f>'将来負担比率（分子）の構造'!K$41</f>
        <v>37479</v>
      </c>
      <c r="I66" s="181"/>
      <c r="J66" s="181"/>
      <c r="K66" s="181">
        <f>'将来負担比率（分子）の構造'!L$41</f>
        <v>37129</v>
      </c>
      <c r="L66" s="181"/>
      <c r="M66" s="181"/>
      <c r="N66" s="181">
        <f>'将来負担比率（分子）の構造'!M$41</f>
        <v>35586</v>
      </c>
      <c r="O66" s="181"/>
      <c r="P66" s="181"/>
    </row>
    <row r="67" spans="1:16" x14ac:dyDescent="0.15">
      <c r="A67" s="181" t="s">
        <v>75</v>
      </c>
      <c r="B67" s="181" t="e">
        <f>NA()</f>
        <v>#N/A</v>
      </c>
      <c r="C67" s="181">
        <f>IF(ISNUMBER('将来負担比率（分子）の構造'!I$53), IF('将来負担比率（分子）の構造'!I$53 &lt; 0, 0, '将来負担比率（分子）の構造'!I$53), NA())</f>
        <v>2657</v>
      </c>
      <c r="D67" s="181" t="e">
        <f>NA()</f>
        <v>#N/A</v>
      </c>
      <c r="E67" s="181" t="e">
        <f>NA()</f>
        <v>#N/A</v>
      </c>
      <c r="F67" s="181">
        <f>IF(ISNUMBER('将来負担比率（分子）の構造'!J$53), IF('将来負担比率（分子）の構造'!J$53 &lt; 0, 0, '将来負担比率（分子）の構造'!J$53), NA())</f>
        <v>2708</v>
      </c>
      <c r="G67" s="181" t="e">
        <f>NA()</f>
        <v>#N/A</v>
      </c>
      <c r="H67" s="181" t="e">
        <f>NA()</f>
        <v>#N/A</v>
      </c>
      <c r="I67" s="181">
        <f>IF(ISNUMBER('将来負担比率（分子）の構造'!K$53), IF('将来負担比率（分子）の構造'!K$53 &lt; 0, 0, '将来負担比率（分子）の構造'!K$53), NA())</f>
        <v>2252</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0</v>
      </c>
      <c r="P67" s="181" t="e">
        <f>NA()</f>
        <v>#N/A</v>
      </c>
    </row>
    <row r="70" spans="1:16" x14ac:dyDescent="0.15">
      <c r="A70" s="183" t="s">
        <v>76</v>
      </c>
      <c r="B70" s="183"/>
      <c r="C70" s="183"/>
      <c r="D70" s="183"/>
      <c r="E70" s="183"/>
      <c r="F70" s="183"/>
    </row>
    <row r="71" spans="1:16" x14ac:dyDescent="0.15">
      <c r="A71" s="184"/>
      <c r="B71" s="184" t="str">
        <f>基金残高に係る経年分析!F54</f>
        <v>H30</v>
      </c>
      <c r="C71" s="184" t="str">
        <f>基金残高に係る経年分析!G54</f>
        <v>R01</v>
      </c>
      <c r="D71" s="184" t="str">
        <f>基金残高に係る経年分析!H54</f>
        <v>R02</v>
      </c>
    </row>
    <row r="72" spans="1:16" x14ac:dyDescent="0.15">
      <c r="A72" s="184" t="s">
        <v>77</v>
      </c>
      <c r="B72" s="185">
        <f>基金残高に係る経年分析!F55</f>
        <v>4919</v>
      </c>
      <c r="C72" s="185">
        <f>基金残高に係る経年分析!G55</f>
        <v>5472</v>
      </c>
      <c r="D72" s="185">
        <f>基金残高に係る経年分析!H55</f>
        <v>5490</v>
      </c>
    </row>
    <row r="73" spans="1:16" x14ac:dyDescent="0.15">
      <c r="A73" s="184" t="s">
        <v>78</v>
      </c>
      <c r="B73" s="185">
        <f>基金残高に係る経年分析!F56</f>
        <v>926</v>
      </c>
      <c r="C73" s="185">
        <f>基金残高に係る経年分析!G56</f>
        <v>928</v>
      </c>
      <c r="D73" s="185">
        <f>基金残高に係る経年分析!H56</f>
        <v>931</v>
      </c>
    </row>
    <row r="74" spans="1:16" x14ac:dyDescent="0.15">
      <c r="A74" s="184" t="s">
        <v>79</v>
      </c>
      <c r="B74" s="185">
        <f>基金残高に係る経年分析!F57</f>
        <v>8327</v>
      </c>
      <c r="C74" s="185">
        <f>基金残高に係る経年分析!G57</f>
        <v>8947</v>
      </c>
      <c r="D74" s="185">
        <f>基金残高に係る経年分析!H57</f>
        <v>9188</v>
      </c>
    </row>
  </sheetData>
  <sheetProtection algorithmName="SHA-512" hashValue="3NeM7z3BLnqu3WRDOR9xxGrnvbo+l+MwNR2n9jaPnUTShQq5mRpJ7Z0bnqoeqgnJn8GgzVZ5F5w9MrLkZGUxuA==" saltValue="3LWfGZqpahbW+TEHjhMh0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95" width="1.625" style="226" customWidth="1"/>
    <col min="96" max="133" width="1.625" style="243"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99" t="s">
        <v>210</v>
      </c>
      <c r="DI1" s="800"/>
      <c r="DJ1" s="800"/>
      <c r="DK1" s="800"/>
      <c r="DL1" s="800"/>
      <c r="DM1" s="800"/>
      <c r="DN1" s="801"/>
      <c r="DO1" s="226"/>
      <c r="DP1" s="799" t="s">
        <v>211</v>
      </c>
      <c r="DQ1" s="800"/>
      <c r="DR1" s="800"/>
      <c r="DS1" s="800"/>
      <c r="DT1" s="800"/>
      <c r="DU1" s="800"/>
      <c r="DV1" s="800"/>
      <c r="DW1" s="800"/>
      <c r="DX1" s="800"/>
      <c r="DY1" s="800"/>
      <c r="DZ1" s="800"/>
      <c r="EA1" s="800"/>
      <c r="EB1" s="800"/>
      <c r="EC1" s="801"/>
      <c r="ED1" s="224"/>
      <c r="EE1" s="224"/>
      <c r="EF1" s="224"/>
      <c r="EG1" s="224"/>
      <c r="EH1" s="224"/>
      <c r="EI1" s="224"/>
      <c r="EJ1" s="224"/>
      <c r="EK1" s="224"/>
      <c r="EL1" s="224"/>
      <c r="EM1" s="224"/>
    </row>
    <row r="2" spans="2:143" ht="22.5" customHeight="1" x14ac:dyDescent="0.15">
      <c r="B2" s="227" t="s">
        <v>212</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741" t="s">
        <v>213</v>
      </c>
      <c r="C3" s="742"/>
      <c r="D3" s="742"/>
      <c r="E3" s="742"/>
      <c r="F3" s="742"/>
      <c r="G3" s="742"/>
      <c r="H3" s="742"/>
      <c r="I3" s="742"/>
      <c r="J3" s="742"/>
      <c r="K3" s="742"/>
      <c r="L3" s="742"/>
      <c r="M3" s="742"/>
      <c r="N3" s="742"/>
      <c r="O3" s="742"/>
      <c r="P3" s="742"/>
      <c r="Q3" s="742"/>
      <c r="R3" s="742"/>
      <c r="S3" s="742"/>
      <c r="T3" s="742"/>
      <c r="U3" s="742"/>
      <c r="V3" s="742"/>
      <c r="W3" s="742"/>
      <c r="X3" s="742"/>
      <c r="Y3" s="742"/>
      <c r="Z3" s="742"/>
      <c r="AA3" s="742"/>
      <c r="AB3" s="742"/>
      <c r="AC3" s="742"/>
      <c r="AD3" s="742"/>
      <c r="AE3" s="742"/>
      <c r="AF3" s="742"/>
      <c r="AG3" s="742"/>
      <c r="AH3" s="742"/>
      <c r="AI3" s="742"/>
      <c r="AJ3" s="742"/>
      <c r="AK3" s="742"/>
      <c r="AL3" s="742"/>
      <c r="AM3" s="742"/>
      <c r="AN3" s="742"/>
      <c r="AO3" s="742"/>
      <c r="AP3" s="741" t="s">
        <v>214</v>
      </c>
      <c r="AQ3" s="742"/>
      <c r="AR3" s="742"/>
      <c r="AS3" s="742"/>
      <c r="AT3" s="742"/>
      <c r="AU3" s="742"/>
      <c r="AV3" s="742"/>
      <c r="AW3" s="742"/>
      <c r="AX3" s="742"/>
      <c r="AY3" s="742"/>
      <c r="AZ3" s="742"/>
      <c r="BA3" s="742"/>
      <c r="BB3" s="742"/>
      <c r="BC3" s="742"/>
      <c r="BD3" s="742"/>
      <c r="BE3" s="742"/>
      <c r="BF3" s="742"/>
      <c r="BG3" s="742"/>
      <c r="BH3" s="742"/>
      <c r="BI3" s="742"/>
      <c r="BJ3" s="742"/>
      <c r="BK3" s="742"/>
      <c r="BL3" s="742"/>
      <c r="BM3" s="742"/>
      <c r="BN3" s="742"/>
      <c r="BO3" s="742"/>
      <c r="BP3" s="742"/>
      <c r="BQ3" s="742"/>
      <c r="BR3" s="742"/>
      <c r="BS3" s="742"/>
      <c r="BT3" s="742"/>
      <c r="BU3" s="742"/>
      <c r="BV3" s="742"/>
      <c r="BW3" s="742"/>
      <c r="BX3" s="742"/>
      <c r="BY3" s="742"/>
      <c r="BZ3" s="742"/>
      <c r="CA3" s="742"/>
      <c r="CB3" s="743"/>
      <c r="CD3" s="784" t="s">
        <v>215</v>
      </c>
      <c r="CE3" s="785"/>
      <c r="CF3" s="785"/>
      <c r="CG3" s="785"/>
      <c r="CH3" s="785"/>
      <c r="CI3" s="785"/>
      <c r="CJ3" s="785"/>
      <c r="CK3" s="785"/>
      <c r="CL3" s="785"/>
      <c r="CM3" s="785"/>
      <c r="CN3" s="785"/>
      <c r="CO3" s="785"/>
      <c r="CP3" s="785"/>
      <c r="CQ3" s="785"/>
      <c r="CR3" s="785"/>
      <c r="CS3" s="785"/>
      <c r="CT3" s="785"/>
      <c r="CU3" s="785"/>
      <c r="CV3" s="785"/>
      <c r="CW3" s="785"/>
      <c r="CX3" s="785"/>
      <c r="CY3" s="785"/>
      <c r="CZ3" s="785"/>
      <c r="DA3" s="785"/>
      <c r="DB3" s="785"/>
      <c r="DC3" s="785"/>
      <c r="DD3" s="785"/>
      <c r="DE3" s="785"/>
      <c r="DF3" s="785"/>
      <c r="DG3" s="785"/>
      <c r="DH3" s="785"/>
      <c r="DI3" s="785"/>
      <c r="DJ3" s="785"/>
      <c r="DK3" s="785"/>
      <c r="DL3" s="785"/>
      <c r="DM3" s="785"/>
      <c r="DN3" s="785"/>
      <c r="DO3" s="785"/>
      <c r="DP3" s="785"/>
      <c r="DQ3" s="785"/>
      <c r="DR3" s="785"/>
      <c r="DS3" s="785"/>
      <c r="DT3" s="785"/>
      <c r="DU3" s="785"/>
      <c r="DV3" s="785"/>
      <c r="DW3" s="785"/>
      <c r="DX3" s="785"/>
      <c r="DY3" s="785"/>
      <c r="DZ3" s="785"/>
      <c r="EA3" s="785"/>
      <c r="EB3" s="785"/>
      <c r="EC3" s="786"/>
    </row>
    <row r="4" spans="2:143" ht="11.25" customHeight="1" x14ac:dyDescent="0.15">
      <c r="B4" s="741" t="s">
        <v>1</v>
      </c>
      <c r="C4" s="742"/>
      <c r="D4" s="742"/>
      <c r="E4" s="742"/>
      <c r="F4" s="742"/>
      <c r="G4" s="742"/>
      <c r="H4" s="742"/>
      <c r="I4" s="742"/>
      <c r="J4" s="742"/>
      <c r="K4" s="742"/>
      <c r="L4" s="742"/>
      <c r="M4" s="742"/>
      <c r="N4" s="742"/>
      <c r="O4" s="742"/>
      <c r="P4" s="742"/>
      <c r="Q4" s="743"/>
      <c r="R4" s="741" t="s">
        <v>216</v>
      </c>
      <c r="S4" s="742"/>
      <c r="T4" s="742"/>
      <c r="U4" s="742"/>
      <c r="V4" s="742"/>
      <c r="W4" s="742"/>
      <c r="X4" s="742"/>
      <c r="Y4" s="743"/>
      <c r="Z4" s="741" t="s">
        <v>217</v>
      </c>
      <c r="AA4" s="742"/>
      <c r="AB4" s="742"/>
      <c r="AC4" s="743"/>
      <c r="AD4" s="741" t="s">
        <v>218</v>
      </c>
      <c r="AE4" s="742"/>
      <c r="AF4" s="742"/>
      <c r="AG4" s="742"/>
      <c r="AH4" s="742"/>
      <c r="AI4" s="742"/>
      <c r="AJ4" s="742"/>
      <c r="AK4" s="743"/>
      <c r="AL4" s="741" t="s">
        <v>217</v>
      </c>
      <c r="AM4" s="742"/>
      <c r="AN4" s="742"/>
      <c r="AO4" s="743"/>
      <c r="AP4" s="802" t="s">
        <v>219</v>
      </c>
      <c r="AQ4" s="802"/>
      <c r="AR4" s="802"/>
      <c r="AS4" s="802"/>
      <c r="AT4" s="802"/>
      <c r="AU4" s="802"/>
      <c r="AV4" s="802"/>
      <c r="AW4" s="802"/>
      <c r="AX4" s="802"/>
      <c r="AY4" s="802"/>
      <c r="AZ4" s="802"/>
      <c r="BA4" s="802"/>
      <c r="BB4" s="802"/>
      <c r="BC4" s="802"/>
      <c r="BD4" s="802"/>
      <c r="BE4" s="802"/>
      <c r="BF4" s="802"/>
      <c r="BG4" s="802" t="s">
        <v>220</v>
      </c>
      <c r="BH4" s="802"/>
      <c r="BI4" s="802"/>
      <c r="BJ4" s="802"/>
      <c r="BK4" s="802"/>
      <c r="BL4" s="802"/>
      <c r="BM4" s="802"/>
      <c r="BN4" s="802"/>
      <c r="BO4" s="802" t="s">
        <v>217</v>
      </c>
      <c r="BP4" s="802"/>
      <c r="BQ4" s="802"/>
      <c r="BR4" s="802"/>
      <c r="BS4" s="802" t="s">
        <v>221</v>
      </c>
      <c r="BT4" s="802"/>
      <c r="BU4" s="802"/>
      <c r="BV4" s="802"/>
      <c r="BW4" s="802"/>
      <c r="BX4" s="802"/>
      <c r="BY4" s="802"/>
      <c r="BZ4" s="802"/>
      <c r="CA4" s="802"/>
      <c r="CB4" s="802"/>
      <c r="CD4" s="784" t="s">
        <v>222</v>
      </c>
      <c r="CE4" s="785"/>
      <c r="CF4" s="785"/>
      <c r="CG4" s="785"/>
      <c r="CH4" s="785"/>
      <c r="CI4" s="785"/>
      <c r="CJ4" s="785"/>
      <c r="CK4" s="785"/>
      <c r="CL4" s="785"/>
      <c r="CM4" s="785"/>
      <c r="CN4" s="785"/>
      <c r="CO4" s="785"/>
      <c r="CP4" s="785"/>
      <c r="CQ4" s="785"/>
      <c r="CR4" s="785"/>
      <c r="CS4" s="785"/>
      <c r="CT4" s="785"/>
      <c r="CU4" s="785"/>
      <c r="CV4" s="785"/>
      <c r="CW4" s="785"/>
      <c r="CX4" s="785"/>
      <c r="CY4" s="785"/>
      <c r="CZ4" s="785"/>
      <c r="DA4" s="785"/>
      <c r="DB4" s="785"/>
      <c r="DC4" s="785"/>
      <c r="DD4" s="785"/>
      <c r="DE4" s="785"/>
      <c r="DF4" s="785"/>
      <c r="DG4" s="785"/>
      <c r="DH4" s="785"/>
      <c r="DI4" s="785"/>
      <c r="DJ4" s="785"/>
      <c r="DK4" s="785"/>
      <c r="DL4" s="785"/>
      <c r="DM4" s="785"/>
      <c r="DN4" s="785"/>
      <c r="DO4" s="785"/>
      <c r="DP4" s="785"/>
      <c r="DQ4" s="785"/>
      <c r="DR4" s="785"/>
      <c r="DS4" s="785"/>
      <c r="DT4" s="785"/>
      <c r="DU4" s="785"/>
      <c r="DV4" s="785"/>
      <c r="DW4" s="785"/>
      <c r="DX4" s="785"/>
      <c r="DY4" s="785"/>
      <c r="DZ4" s="785"/>
      <c r="EA4" s="785"/>
      <c r="EB4" s="785"/>
      <c r="EC4" s="786"/>
    </row>
    <row r="5" spans="2:143" s="230" customFormat="1" ht="11.25" customHeight="1" x14ac:dyDescent="0.15">
      <c r="B5" s="746" t="s">
        <v>223</v>
      </c>
      <c r="C5" s="747"/>
      <c r="D5" s="747"/>
      <c r="E5" s="747"/>
      <c r="F5" s="747"/>
      <c r="G5" s="747"/>
      <c r="H5" s="747"/>
      <c r="I5" s="747"/>
      <c r="J5" s="747"/>
      <c r="K5" s="747"/>
      <c r="L5" s="747"/>
      <c r="M5" s="747"/>
      <c r="N5" s="747"/>
      <c r="O5" s="747"/>
      <c r="P5" s="747"/>
      <c r="Q5" s="748"/>
      <c r="R5" s="735">
        <v>7997084</v>
      </c>
      <c r="S5" s="736"/>
      <c r="T5" s="736"/>
      <c r="U5" s="736"/>
      <c r="V5" s="736"/>
      <c r="W5" s="736"/>
      <c r="X5" s="736"/>
      <c r="Y5" s="779"/>
      <c r="Z5" s="797">
        <v>18.8</v>
      </c>
      <c r="AA5" s="797"/>
      <c r="AB5" s="797"/>
      <c r="AC5" s="797"/>
      <c r="AD5" s="798">
        <v>7997084</v>
      </c>
      <c r="AE5" s="798"/>
      <c r="AF5" s="798"/>
      <c r="AG5" s="798"/>
      <c r="AH5" s="798"/>
      <c r="AI5" s="798"/>
      <c r="AJ5" s="798"/>
      <c r="AK5" s="798"/>
      <c r="AL5" s="780">
        <v>40.4</v>
      </c>
      <c r="AM5" s="751"/>
      <c r="AN5" s="751"/>
      <c r="AO5" s="781"/>
      <c r="AP5" s="746" t="s">
        <v>224</v>
      </c>
      <c r="AQ5" s="747"/>
      <c r="AR5" s="747"/>
      <c r="AS5" s="747"/>
      <c r="AT5" s="747"/>
      <c r="AU5" s="747"/>
      <c r="AV5" s="747"/>
      <c r="AW5" s="747"/>
      <c r="AX5" s="747"/>
      <c r="AY5" s="747"/>
      <c r="AZ5" s="747"/>
      <c r="BA5" s="747"/>
      <c r="BB5" s="747"/>
      <c r="BC5" s="747"/>
      <c r="BD5" s="747"/>
      <c r="BE5" s="747"/>
      <c r="BF5" s="748"/>
      <c r="BG5" s="680">
        <v>7996988</v>
      </c>
      <c r="BH5" s="681"/>
      <c r="BI5" s="681"/>
      <c r="BJ5" s="681"/>
      <c r="BK5" s="681"/>
      <c r="BL5" s="681"/>
      <c r="BM5" s="681"/>
      <c r="BN5" s="682"/>
      <c r="BO5" s="713">
        <v>100</v>
      </c>
      <c r="BP5" s="713"/>
      <c r="BQ5" s="713"/>
      <c r="BR5" s="713"/>
      <c r="BS5" s="714" t="s">
        <v>137</v>
      </c>
      <c r="BT5" s="714"/>
      <c r="BU5" s="714"/>
      <c r="BV5" s="714"/>
      <c r="BW5" s="714"/>
      <c r="BX5" s="714"/>
      <c r="BY5" s="714"/>
      <c r="BZ5" s="714"/>
      <c r="CA5" s="714"/>
      <c r="CB5" s="777"/>
      <c r="CD5" s="784" t="s">
        <v>219</v>
      </c>
      <c r="CE5" s="785"/>
      <c r="CF5" s="785"/>
      <c r="CG5" s="785"/>
      <c r="CH5" s="785"/>
      <c r="CI5" s="785"/>
      <c r="CJ5" s="785"/>
      <c r="CK5" s="785"/>
      <c r="CL5" s="785"/>
      <c r="CM5" s="785"/>
      <c r="CN5" s="785"/>
      <c r="CO5" s="785"/>
      <c r="CP5" s="785"/>
      <c r="CQ5" s="786"/>
      <c r="CR5" s="784" t="s">
        <v>225</v>
      </c>
      <c r="CS5" s="785"/>
      <c r="CT5" s="785"/>
      <c r="CU5" s="785"/>
      <c r="CV5" s="785"/>
      <c r="CW5" s="785"/>
      <c r="CX5" s="785"/>
      <c r="CY5" s="786"/>
      <c r="CZ5" s="784" t="s">
        <v>217</v>
      </c>
      <c r="DA5" s="785"/>
      <c r="DB5" s="785"/>
      <c r="DC5" s="786"/>
      <c r="DD5" s="784" t="s">
        <v>226</v>
      </c>
      <c r="DE5" s="785"/>
      <c r="DF5" s="785"/>
      <c r="DG5" s="785"/>
      <c r="DH5" s="785"/>
      <c r="DI5" s="785"/>
      <c r="DJ5" s="785"/>
      <c r="DK5" s="785"/>
      <c r="DL5" s="785"/>
      <c r="DM5" s="785"/>
      <c r="DN5" s="785"/>
      <c r="DO5" s="785"/>
      <c r="DP5" s="786"/>
      <c r="DQ5" s="784" t="s">
        <v>227</v>
      </c>
      <c r="DR5" s="785"/>
      <c r="DS5" s="785"/>
      <c r="DT5" s="785"/>
      <c r="DU5" s="785"/>
      <c r="DV5" s="785"/>
      <c r="DW5" s="785"/>
      <c r="DX5" s="785"/>
      <c r="DY5" s="785"/>
      <c r="DZ5" s="785"/>
      <c r="EA5" s="785"/>
      <c r="EB5" s="785"/>
      <c r="EC5" s="786"/>
    </row>
    <row r="6" spans="2:143" ht="11.25" customHeight="1" x14ac:dyDescent="0.15">
      <c r="B6" s="677" t="s">
        <v>228</v>
      </c>
      <c r="C6" s="678"/>
      <c r="D6" s="678"/>
      <c r="E6" s="678"/>
      <c r="F6" s="678"/>
      <c r="G6" s="678"/>
      <c r="H6" s="678"/>
      <c r="I6" s="678"/>
      <c r="J6" s="678"/>
      <c r="K6" s="678"/>
      <c r="L6" s="678"/>
      <c r="M6" s="678"/>
      <c r="N6" s="678"/>
      <c r="O6" s="678"/>
      <c r="P6" s="678"/>
      <c r="Q6" s="679"/>
      <c r="R6" s="680">
        <v>420694</v>
      </c>
      <c r="S6" s="681"/>
      <c r="T6" s="681"/>
      <c r="U6" s="681"/>
      <c r="V6" s="681"/>
      <c r="W6" s="681"/>
      <c r="X6" s="681"/>
      <c r="Y6" s="682"/>
      <c r="Z6" s="713">
        <v>1</v>
      </c>
      <c r="AA6" s="713"/>
      <c r="AB6" s="713"/>
      <c r="AC6" s="713"/>
      <c r="AD6" s="714">
        <v>420694</v>
      </c>
      <c r="AE6" s="714"/>
      <c r="AF6" s="714"/>
      <c r="AG6" s="714"/>
      <c r="AH6" s="714"/>
      <c r="AI6" s="714"/>
      <c r="AJ6" s="714"/>
      <c r="AK6" s="714"/>
      <c r="AL6" s="683">
        <v>2.1</v>
      </c>
      <c r="AM6" s="684"/>
      <c r="AN6" s="684"/>
      <c r="AO6" s="715"/>
      <c r="AP6" s="677" t="s">
        <v>229</v>
      </c>
      <c r="AQ6" s="678"/>
      <c r="AR6" s="678"/>
      <c r="AS6" s="678"/>
      <c r="AT6" s="678"/>
      <c r="AU6" s="678"/>
      <c r="AV6" s="678"/>
      <c r="AW6" s="678"/>
      <c r="AX6" s="678"/>
      <c r="AY6" s="678"/>
      <c r="AZ6" s="678"/>
      <c r="BA6" s="678"/>
      <c r="BB6" s="678"/>
      <c r="BC6" s="678"/>
      <c r="BD6" s="678"/>
      <c r="BE6" s="678"/>
      <c r="BF6" s="679"/>
      <c r="BG6" s="680">
        <v>7996988</v>
      </c>
      <c r="BH6" s="681"/>
      <c r="BI6" s="681"/>
      <c r="BJ6" s="681"/>
      <c r="BK6" s="681"/>
      <c r="BL6" s="681"/>
      <c r="BM6" s="681"/>
      <c r="BN6" s="682"/>
      <c r="BO6" s="713">
        <v>100</v>
      </c>
      <c r="BP6" s="713"/>
      <c r="BQ6" s="713"/>
      <c r="BR6" s="713"/>
      <c r="BS6" s="714" t="s">
        <v>137</v>
      </c>
      <c r="BT6" s="714"/>
      <c r="BU6" s="714"/>
      <c r="BV6" s="714"/>
      <c r="BW6" s="714"/>
      <c r="BX6" s="714"/>
      <c r="BY6" s="714"/>
      <c r="BZ6" s="714"/>
      <c r="CA6" s="714"/>
      <c r="CB6" s="777"/>
      <c r="CD6" s="738" t="s">
        <v>230</v>
      </c>
      <c r="CE6" s="739"/>
      <c r="CF6" s="739"/>
      <c r="CG6" s="739"/>
      <c r="CH6" s="739"/>
      <c r="CI6" s="739"/>
      <c r="CJ6" s="739"/>
      <c r="CK6" s="739"/>
      <c r="CL6" s="739"/>
      <c r="CM6" s="739"/>
      <c r="CN6" s="739"/>
      <c r="CO6" s="739"/>
      <c r="CP6" s="739"/>
      <c r="CQ6" s="740"/>
      <c r="CR6" s="680">
        <v>207531</v>
      </c>
      <c r="CS6" s="681"/>
      <c r="CT6" s="681"/>
      <c r="CU6" s="681"/>
      <c r="CV6" s="681"/>
      <c r="CW6" s="681"/>
      <c r="CX6" s="681"/>
      <c r="CY6" s="682"/>
      <c r="CZ6" s="780">
        <v>0.5</v>
      </c>
      <c r="DA6" s="751"/>
      <c r="DB6" s="751"/>
      <c r="DC6" s="783"/>
      <c r="DD6" s="686" t="s">
        <v>137</v>
      </c>
      <c r="DE6" s="681"/>
      <c r="DF6" s="681"/>
      <c r="DG6" s="681"/>
      <c r="DH6" s="681"/>
      <c r="DI6" s="681"/>
      <c r="DJ6" s="681"/>
      <c r="DK6" s="681"/>
      <c r="DL6" s="681"/>
      <c r="DM6" s="681"/>
      <c r="DN6" s="681"/>
      <c r="DO6" s="681"/>
      <c r="DP6" s="682"/>
      <c r="DQ6" s="686">
        <v>207270</v>
      </c>
      <c r="DR6" s="681"/>
      <c r="DS6" s="681"/>
      <c r="DT6" s="681"/>
      <c r="DU6" s="681"/>
      <c r="DV6" s="681"/>
      <c r="DW6" s="681"/>
      <c r="DX6" s="681"/>
      <c r="DY6" s="681"/>
      <c r="DZ6" s="681"/>
      <c r="EA6" s="681"/>
      <c r="EB6" s="681"/>
      <c r="EC6" s="727"/>
    </row>
    <row r="7" spans="2:143" ht="11.25" customHeight="1" x14ac:dyDescent="0.15">
      <c r="B7" s="677" t="s">
        <v>231</v>
      </c>
      <c r="C7" s="678"/>
      <c r="D7" s="678"/>
      <c r="E7" s="678"/>
      <c r="F7" s="678"/>
      <c r="G7" s="678"/>
      <c r="H7" s="678"/>
      <c r="I7" s="678"/>
      <c r="J7" s="678"/>
      <c r="K7" s="678"/>
      <c r="L7" s="678"/>
      <c r="M7" s="678"/>
      <c r="N7" s="678"/>
      <c r="O7" s="678"/>
      <c r="P7" s="678"/>
      <c r="Q7" s="679"/>
      <c r="R7" s="680">
        <v>8144</v>
      </c>
      <c r="S7" s="681"/>
      <c r="T7" s="681"/>
      <c r="U7" s="681"/>
      <c r="V7" s="681"/>
      <c r="W7" s="681"/>
      <c r="X7" s="681"/>
      <c r="Y7" s="682"/>
      <c r="Z7" s="713">
        <v>0</v>
      </c>
      <c r="AA7" s="713"/>
      <c r="AB7" s="713"/>
      <c r="AC7" s="713"/>
      <c r="AD7" s="714">
        <v>8144</v>
      </c>
      <c r="AE7" s="714"/>
      <c r="AF7" s="714"/>
      <c r="AG7" s="714"/>
      <c r="AH7" s="714"/>
      <c r="AI7" s="714"/>
      <c r="AJ7" s="714"/>
      <c r="AK7" s="714"/>
      <c r="AL7" s="683">
        <v>0</v>
      </c>
      <c r="AM7" s="684"/>
      <c r="AN7" s="684"/>
      <c r="AO7" s="715"/>
      <c r="AP7" s="677" t="s">
        <v>232</v>
      </c>
      <c r="AQ7" s="678"/>
      <c r="AR7" s="678"/>
      <c r="AS7" s="678"/>
      <c r="AT7" s="678"/>
      <c r="AU7" s="678"/>
      <c r="AV7" s="678"/>
      <c r="AW7" s="678"/>
      <c r="AX7" s="678"/>
      <c r="AY7" s="678"/>
      <c r="AZ7" s="678"/>
      <c r="BA7" s="678"/>
      <c r="BB7" s="678"/>
      <c r="BC7" s="678"/>
      <c r="BD7" s="678"/>
      <c r="BE7" s="678"/>
      <c r="BF7" s="679"/>
      <c r="BG7" s="680">
        <v>3215621</v>
      </c>
      <c r="BH7" s="681"/>
      <c r="BI7" s="681"/>
      <c r="BJ7" s="681"/>
      <c r="BK7" s="681"/>
      <c r="BL7" s="681"/>
      <c r="BM7" s="681"/>
      <c r="BN7" s="682"/>
      <c r="BO7" s="713">
        <v>40.200000000000003</v>
      </c>
      <c r="BP7" s="713"/>
      <c r="BQ7" s="713"/>
      <c r="BR7" s="713"/>
      <c r="BS7" s="714" t="s">
        <v>233</v>
      </c>
      <c r="BT7" s="714"/>
      <c r="BU7" s="714"/>
      <c r="BV7" s="714"/>
      <c r="BW7" s="714"/>
      <c r="BX7" s="714"/>
      <c r="BY7" s="714"/>
      <c r="BZ7" s="714"/>
      <c r="CA7" s="714"/>
      <c r="CB7" s="777"/>
      <c r="CD7" s="719" t="s">
        <v>234</v>
      </c>
      <c r="CE7" s="720"/>
      <c r="CF7" s="720"/>
      <c r="CG7" s="720"/>
      <c r="CH7" s="720"/>
      <c r="CI7" s="720"/>
      <c r="CJ7" s="720"/>
      <c r="CK7" s="720"/>
      <c r="CL7" s="720"/>
      <c r="CM7" s="720"/>
      <c r="CN7" s="720"/>
      <c r="CO7" s="720"/>
      <c r="CP7" s="720"/>
      <c r="CQ7" s="721"/>
      <c r="CR7" s="680">
        <v>10229071</v>
      </c>
      <c r="CS7" s="681"/>
      <c r="CT7" s="681"/>
      <c r="CU7" s="681"/>
      <c r="CV7" s="681"/>
      <c r="CW7" s="681"/>
      <c r="CX7" s="681"/>
      <c r="CY7" s="682"/>
      <c r="CZ7" s="713">
        <v>25.3</v>
      </c>
      <c r="DA7" s="713"/>
      <c r="DB7" s="713"/>
      <c r="DC7" s="713"/>
      <c r="DD7" s="686">
        <v>94589</v>
      </c>
      <c r="DE7" s="681"/>
      <c r="DF7" s="681"/>
      <c r="DG7" s="681"/>
      <c r="DH7" s="681"/>
      <c r="DI7" s="681"/>
      <c r="DJ7" s="681"/>
      <c r="DK7" s="681"/>
      <c r="DL7" s="681"/>
      <c r="DM7" s="681"/>
      <c r="DN7" s="681"/>
      <c r="DO7" s="681"/>
      <c r="DP7" s="682"/>
      <c r="DQ7" s="686">
        <v>3091600</v>
      </c>
      <c r="DR7" s="681"/>
      <c r="DS7" s="681"/>
      <c r="DT7" s="681"/>
      <c r="DU7" s="681"/>
      <c r="DV7" s="681"/>
      <c r="DW7" s="681"/>
      <c r="DX7" s="681"/>
      <c r="DY7" s="681"/>
      <c r="DZ7" s="681"/>
      <c r="EA7" s="681"/>
      <c r="EB7" s="681"/>
      <c r="EC7" s="727"/>
    </row>
    <row r="8" spans="2:143" ht="11.25" customHeight="1" x14ac:dyDescent="0.15">
      <c r="B8" s="677" t="s">
        <v>235</v>
      </c>
      <c r="C8" s="678"/>
      <c r="D8" s="678"/>
      <c r="E8" s="678"/>
      <c r="F8" s="678"/>
      <c r="G8" s="678"/>
      <c r="H8" s="678"/>
      <c r="I8" s="678"/>
      <c r="J8" s="678"/>
      <c r="K8" s="678"/>
      <c r="L8" s="678"/>
      <c r="M8" s="678"/>
      <c r="N8" s="678"/>
      <c r="O8" s="678"/>
      <c r="P8" s="678"/>
      <c r="Q8" s="679"/>
      <c r="R8" s="680">
        <v>45656</v>
      </c>
      <c r="S8" s="681"/>
      <c r="T8" s="681"/>
      <c r="U8" s="681"/>
      <c r="V8" s="681"/>
      <c r="W8" s="681"/>
      <c r="X8" s="681"/>
      <c r="Y8" s="682"/>
      <c r="Z8" s="713">
        <v>0.1</v>
      </c>
      <c r="AA8" s="713"/>
      <c r="AB8" s="713"/>
      <c r="AC8" s="713"/>
      <c r="AD8" s="714">
        <v>45656</v>
      </c>
      <c r="AE8" s="714"/>
      <c r="AF8" s="714"/>
      <c r="AG8" s="714"/>
      <c r="AH8" s="714"/>
      <c r="AI8" s="714"/>
      <c r="AJ8" s="714"/>
      <c r="AK8" s="714"/>
      <c r="AL8" s="683">
        <v>0.2</v>
      </c>
      <c r="AM8" s="684"/>
      <c r="AN8" s="684"/>
      <c r="AO8" s="715"/>
      <c r="AP8" s="677" t="s">
        <v>236</v>
      </c>
      <c r="AQ8" s="678"/>
      <c r="AR8" s="678"/>
      <c r="AS8" s="678"/>
      <c r="AT8" s="678"/>
      <c r="AU8" s="678"/>
      <c r="AV8" s="678"/>
      <c r="AW8" s="678"/>
      <c r="AX8" s="678"/>
      <c r="AY8" s="678"/>
      <c r="AZ8" s="678"/>
      <c r="BA8" s="678"/>
      <c r="BB8" s="678"/>
      <c r="BC8" s="678"/>
      <c r="BD8" s="678"/>
      <c r="BE8" s="678"/>
      <c r="BF8" s="679"/>
      <c r="BG8" s="680">
        <v>112147</v>
      </c>
      <c r="BH8" s="681"/>
      <c r="BI8" s="681"/>
      <c r="BJ8" s="681"/>
      <c r="BK8" s="681"/>
      <c r="BL8" s="681"/>
      <c r="BM8" s="681"/>
      <c r="BN8" s="682"/>
      <c r="BO8" s="713">
        <v>1.4</v>
      </c>
      <c r="BP8" s="713"/>
      <c r="BQ8" s="713"/>
      <c r="BR8" s="713"/>
      <c r="BS8" s="686" t="s">
        <v>137</v>
      </c>
      <c r="BT8" s="681"/>
      <c r="BU8" s="681"/>
      <c r="BV8" s="681"/>
      <c r="BW8" s="681"/>
      <c r="BX8" s="681"/>
      <c r="BY8" s="681"/>
      <c r="BZ8" s="681"/>
      <c r="CA8" s="681"/>
      <c r="CB8" s="727"/>
      <c r="CD8" s="719" t="s">
        <v>237</v>
      </c>
      <c r="CE8" s="720"/>
      <c r="CF8" s="720"/>
      <c r="CG8" s="720"/>
      <c r="CH8" s="720"/>
      <c r="CI8" s="720"/>
      <c r="CJ8" s="720"/>
      <c r="CK8" s="720"/>
      <c r="CL8" s="720"/>
      <c r="CM8" s="720"/>
      <c r="CN8" s="720"/>
      <c r="CO8" s="720"/>
      <c r="CP8" s="720"/>
      <c r="CQ8" s="721"/>
      <c r="CR8" s="680">
        <v>10307783</v>
      </c>
      <c r="CS8" s="681"/>
      <c r="CT8" s="681"/>
      <c r="CU8" s="681"/>
      <c r="CV8" s="681"/>
      <c r="CW8" s="681"/>
      <c r="CX8" s="681"/>
      <c r="CY8" s="682"/>
      <c r="CZ8" s="713">
        <v>25.5</v>
      </c>
      <c r="DA8" s="713"/>
      <c r="DB8" s="713"/>
      <c r="DC8" s="713"/>
      <c r="DD8" s="686">
        <v>102489</v>
      </c>
      <c r="DE8" s="681"/>
      <c r="DF8" s="681"/>
      <c r="DG8" s="681"/>
      <c r="DH8" s="681"/>
      <c r="DI8" s="681"/>
      <c r="DJ8" s="681"/>
      <c r="DK8" s="681"/>
      <c r="DL8" s="681"/>
      <c r="DM8" s="681"/>
      <c r="DN8" s="681"/>
      <c r="DO8" s="681"/>
      <c r="DP8" s="682"/>
      <c r="DQ8" s="686">
        <v>5548955</v>
      </c>
      <c r="DR8" s="681"/>
      <c r="DS8" s="681"/>
      <c r="DT8" s="681"/>
      <c r="DU8" s="681"/>
      <c r="DV8" s="681"/>
      <c r="DW8" s="681"/>
      <c r="DX8" s="681"/>
      <c r="DY8" s="681"/>
      <c r="DZ8" s="681"/>
      <c r="EA8" s="681"/>
      <c r="EB8" s="681"/>
      <c r="EC8" s="727"/>
    </row>
    <row r="9" spans="2:143" ht="11.25" customHeight="1" x14ac:dyDescent="0.15">
      <c r="B9" s="677" t="s">
        <v>238</v>
      </c>
      <c r="C9" s="678"/>
      <c r="D9" s="678"/>
      <c r="E9" s="678"/>
      <c r="F9" s="678"/>
      <c r="G9" s="678"/>
      <c r="H9" s="678"/>
      <c r="I9" s="678"/>
      <c r="J9" s="678"/>
      <c r="K9" s="678"/>
      <c r="L9" s="678"/>
      <c r="M9" s="678"/>
      <c r="N9" s="678"/>
      <c r="O9" s="678"/>
      <c r="P9" s="678"/>
      <c r="Q9" s="679"/>
      <c r="R9" s="680">
        <v>52798</v>
      </c>
      <c r="S9" s="681"/>
      <c r="T9" s="681"/>
      <c r="U9" s="681"/>
      <c r="V9" s="681"/>
      <c r="W9" s="681"/>
      <c r="X9" s="681"/>
      <c r="Y9" s="682"/>
      <c r="Z9" s="713">
        <v>0.1</v>
      </c>
      <c r="AA9" s="713"/>
      <c r="AB9" s="713"/>
      <c r="AC9" s="713"/>
      <c r="AD9" s="714">
        <v>52798</v>
      </c>
      <c r="AE9" s="714"/>
      <c r="AF9" s="714"/>
      <c r="AG9" s="714"/>
      <c r="AH9" s="714"/>
      <c r="AI9" s="714"/>
      <c r="AJ9" s="714"/>
      <c r="AK9" s="714"/>
      <c r="AL9" s="683">
        <v>0.3</v>
      </c>
      <c r="AM9" s="684"/>
      <c r="AN9" s="684"/>
      <c r="AO9" s="715"/>
      <c r="AP9" s="677" t="s">
        <v>239</v>
      </c>
      <c r="AQ9" s="678"/>
      <c r="AR9" s="678"/>
      <c r="AS9" s="678"/>
      <c r="AT9" s="678"/>
      <c r="AU9" s="678"/>
      <c r="AV9" s="678"/>
      <c r="AW9" s="678"/>
      <c r="AX9" s="678"/>
      <c r="AY9" s="678"/>
      <c r="AZ9" s="678"/>
      <c r="BA9" s="678"/>
      <c r="BB9" s="678"/>
      <c r="BC9" s="678"/>
      <c r="BD9" s="678"/>
      <c r="BE9" s="678"/>
      <c r="BF9" s="679"/>
      <c r="BG9" s="680">
        <v>2576637</v>
      </c>
      <c r="BH9" s="681"/>
      <c r="BI9" s="681"/>
      <c r="BJ9" s="681"/>
      <c r="BK9" s="681"/>
      <c r="BL9" s="681"/>
      <c r="BM9" s="681"/>
      <c r="BN9" s="682"/>
      <c r="BO9" s="713">
        <v>32.200000000000003</v>
      </c>
      <c r="BP9" s="713"/>
      <c r="BQ9" s="713"/>
      <c r="BR9" s="713"/>
      <c r="BS9" s="686" t="s">
        <v>233</v>
      </c>
      <c r="BT9" s="681"/>
      <c r="BU9" s="681"/>
      <c r="BV9" s="681"/>
      <c r="BW9" s="681"/>
      <c r="BX9" s="681"/>
      <c r="BY9" s="681"/>
      <c r="BZ9" s="681"/>
      <c r="CA9" s="681"/>
      <c r="CB9" s="727"/>
      <c r="CD9" s="719" t="s">
        <v>240</v>
      </c>
      <c r="CE9" s="720"/>
      <c r="CF9" s="720"/>
      <c r="CG9" s="720"/>
      <c r="CH9" s="720"/>
      <c r="CI9" s="720"/>
      <c r="CJ9" s="720"/>
      <c r="CK9" s="720"/>
      <c r="CL9" s="720"/>
      <c r="CM9" s="720"/>
      <c r="CN9" s="720"/>
      <c r="CO9" s="720"/>
      <c r="CP9" s="720"/>
      <c r="CQ9" s="721"/>
      <c r="CR9" s="680">
        <v>3159886</v>
      </c>
      <c r="CS9" s="681"/>
      <c r="CT9" s="681"/>
      <c r="CU9" s="681"/>
      <c r="CV9" s="681"/>
      <c r="CW9" s="681"/>
      <c r="CX9" s="681"/>
      <c r="CY9" s="682"/>
      <c r="CZ9" s="713">
        <v>7.8</v>
      </c>
      <c r="DA9" s="713"/>
      <c r="DB9" s="713"/>
      <c r="DC9" s="713"/>
      <c r="DD9" s="686">
        <v>30357</v>
      </c>
      <c r="DE9" s="681"/>
      <c r="DF9" s="681"/>
      <c r="DG9" s="681"/>
      <c r="DH9" s="681"/>
      <c r="DI9" s="681"/>
      <c r="DJ9" s="681"/>
      <c r="DK9" s="681"/>
      <c r="DL9" s="681"/>
      <c r="DM9" s="681"/>
      <c r="DN9" s="681"/>
      <c r="DO9" s="681"/>
      <c r="DP9" s="682"/>
      <c r="DQ9" s="686">
        <v>2289080</v>
      </c>
      <c r="DR9" s="681"/>
      <c r="DS9" s="681"/>
      <c r="DT9" s="681"/>
      <c r="DU9" s="681"/>
      <c r="DV9" s="681"/>
      <c r="DW9" s="681"/>
      <c r="DX9" s="681"/>
      <c r="DY9" s="681"/>
      <c r="DZ9" s="681"/>
      <c r="EA9" s="681"/>
      <c r="EB9" s="681"/>
      <c r="EC9" s="727"/>
    </row>
    <row r="10" spans="2:143" ht="11.25" customHeight="1" x14ac:dyDescent="0.15">
      <c r="B10" s="677" t="s">
        <v>241</v>
      </c>
      <c r="C10" s="678"/>
      <c r="D10" s="678"/>
      <c r="E10" s="678"/>
      <c r="F10" s="678"/>
      <c r="G10" s="678"/>
      <c r="H10" s="678"/>
      <c r="I10" s="678"/>
      <c r="J10" s="678"/>
      <c r="K10" s="678"/>
      <c r="L10" s="678"/>
      <c r="M10" s="678"/>
      <c r="N10" s="678"/>
      <c r="O10" s="678"/>
      <c r="P10" s="678"/>
      <c r="Q10" s="679"/>
      <c r="R10" s="680" t="s">
        <v>137</v>
      </c>
      <c r="S10" s="681"/>
      <c r="T10" s="681"/>
      <c r="U10" s="681"/>
      <c r="V10" s="681"/>
      <c r="W10" s="681"/>
      <c r="X10" s="681"/>
      <c r="Y10" s="682"/>
      <c r="Z10" s="713" t="s">
        <v>137</v>
      </c>
      <c r="AA10" s="713"/>
      <c r="AB10" s="713"/>
      <c r="AC10" s="713"/>
      <c r="AD10" s="714" t="s">
        <v>233</v>
      </c>
      <c r="AE10" s="714"/>
      <c r="AF10" s="714"/>
      <c r="AG10" s="714"/>
      <c r="AH10" s="714"/>
      <c r="AI10" s="714"/>
      <c r="AJ10" s="714"/>
      <c r="AK10" s="714"/>
      <c r="AL10" s="683" t="s">
        <v>137</v>
      </c>
      <c r="AM10" s="684"/>
      <c r="AN10" s="684"/>
      <c r="AO10" s="715"/>
      <c r="AP10" s="677" t="s">
        <v>242</v>
      </c>
      <c r="AQ10" s="678"/>
      <c r="AR10" s="678"/>
      <c r="AS10" s="678"/>
      <c r="AT10" s="678"/>
      <c r="AU10" s="678"/>
      <c r="AV10" s="678"/>
      <c r="AW10" s="678"/>
      <c r="AX10" s="678"/>
      <c r="AY10" s="678"/>
      <c r="AZ10" s="678"/>
      <c r="BA10" s="678"/>
      <c r="BB10" s="678"/>
      <c r="BC10" s="678"/>
      <c r="BD10" s="678"/>
      <c r="BE10" s="678"/>
      <c r="BF10" s="679"/>
      <c r="BG10" s="680">
        <v>168553</v>
      </c>
      <c r="BH10" s="681"/>
      <c r="BI10" s="681"/>
      <c r="BJ10" s="681"/>
      <c r="BK10" s="681"/>
      <c r="BL10" s="681"/>
      <c r="BM10" s="681"/>
      <c r="BN10" s="682"/>
      <c r="BO10" s="713">
        <v>2.1</v>
      </c>
      <c r="BP10" s="713"/>
      <c r="BQ10" s="713"/>
      <c r="BR10" s="713"/>
      <c r="BS10" s="686" t="s">
        <v>137</v>
      </c>
      <c r="BT10" s="681"/>
      <c r="BU10" s="681"/>
      <c r="BV10" s="681"/>
      <c r="BW10" s="681"/>
      <c r="BX10" s="681"/>
      <c r="BY10" s="681"/>
      <c r="BZ10" s="681"/>
      <c r="CA10" s="681"/>
      <c r="CB10" s="727"/>
      <c r="CD10" s="719" t="s">
        <v>243</v>
      </c>
      <c r="CE10" s="720"/>
      <c r="CF10" s="720"/>
      <c r="CG10" s="720"/>
      <c r="CH10" s="720"/>
      <c r="CI10" s="720"/>
      <c r="CJ10" s="720"/>
      <c r="CK10" s="720"/>
      <c r="CL10" s="720"/>
      <c r="CM10" s="720"/>
      <c r="CN10" s="720"/>
      <c r="CO10" s="720"/>
      <c r="CP10" s="720"/>
      <c r="CQ10" s="721"/>
      <c r="CR10" s="680">
        <v>31340</v>
      </c>
      <c r="CS10" s="681"/>
      <c r="CT10" s="681"/>
      <c r="CU10" s="681"/>
      <c r="CV10" s="681"/>
      <c r="CW10" s="681"/>
      <c r="CX10" s="681"/>
      <c r="CY10" s="682"/>
      <c r="CZ10" s="713">
        <v>0.1</v>
      </c>
      <c r="DA10" s="713"/>
      <c r="DB10" s="713"/>
      <c r="DC10" s="713"/>
      <c r="DD10" s="686">
        <v>1307</v>
      </c>
      <c r="DE10" s="681"/>
      <c r="DF10" s="681"/>
      <c r="DG10" s="681"/>
      <c r="DH10" s="681"/>
      <c r="DI10" s="681"/>
      <c r="DJ10" s="681"/>
      <c r="DK10" s="681"/>
      <c r="DL10" s="681"/>
      <c r="DM10" s="681"/>
      <c r="DN10" s="681"/>
      <c r="DO10" s="681"/>
      <c r="DP10" s="682"/>
      <c r="DQ10" s="686">
        <v>30078</v>
      </c>
      <c r="DR10" s="681"/>
      <c r="DS10" s="681"/>
      <c r="DT10" s="681"/>
      <c r="DU10" s="681"/>
      <c r="DV10" s="681"/>
      <c r="DW10" s="681"/>
      <c r="DX10" s="681"/>
      <c r="DY10" s="681"/>
      <c r="DZ10" s="681"/>
      <c r="EA10" s="681"/>
      <c r="EB10" s="681"/>
      <c r="EC10" s="727"/>
    </row>
    <row r="11" spans="2:143" ht="11.25" customHeight="1" x14ac:dyDescent="0.15">
      <c r="B11" s="677" t="s">
        <v>244</v>
      </c>
      <c r="C11" s="678"/>
      <c r="D11" s="678"/>
      <c r="E11" s="678"/>
      <c r="F11" s="678"/>
      <c r="G11" s="678"/>
      <c r="H11" s="678"/>
      <c r="I11" s="678"/>
      <c r="J11" s="678"/>
      <c r="K11" s="678"/>
      <c r="L11" s="678"/>
      <c r="M11" s="678"/>
      <c r="N11" s="678"/>
      <c r="O11" s="678"/>
      <c r="P11" s="678"/>
      <c r="Q11" s="679"/>
      <c r="R11" s="680">
        <v>1354835</v>
      </c>
      <c r="S11" s="681"/>
      <c r="T11" s="681"/>
      <c r="U11" s="681"/>
      <c r="V11" s="681"/>
      <c r="W11" s="681"/>
      <c r="X11" s="681"/>
      <c r="Y11" s="682"/>
      <c r="Z11" s="683">
        <v>3.2</v>
      </c>
      <c r="AA11" s="684"/>
      <c r="AB11" s="684"/>
      <c r="AC11" s="685"/>
      <c r="AD11" s="686">
        <v>1354835</v>
      </c>
      <c r="AE11" s="681"/>
      <c r="AF11" s="681"/>
      <c r="AG11" s="681"/>
      <c r="AH11" s="681"/>
      <c r="AI11" s="681"/>
      <c r="AJ11" s="681"/>
      <c r="AK11" s="682"/>
      <c r="AL11" s="683">
        <v>6.9</v>
      </c>
      <c r="AM11" s="684"/>
      <c r="AN11" s="684"/>
      <c r="AO11" s="715"/>
      <c r="AP11" s="677" t="s">
        <v>245</v>
      </c>
      <c r="AQ11" s="678"/>
      <c r="AR11" s="678"/>
      <c r="AS11" s="678"/>
      <c r="AT11" s="678"/>
      <c r="AU11" s="678"/>
      <c r="AV11" s="678"/>
      <c r="AW11" s="678"/>
      <c r="AX11" s="678"/>
      <c r="AY11" s="678"/>
      <c r="AZ11" s="678"/>
      <c r="BA11" s="678"/>
      <c r="BB11" s="678"/>
      <c r="BC11" s="678"/>
      <c r="BD11" s="678"/>
      <c r="BE11" s="678"/>
      <c r="BF11" s="679"/>
      <c r="BG11" s="680">
        <v>358284</v>
      </c>
      <c r="BH11" s="681"/>
      <c r="BI11" s="681"/>
      <c r="BJ11" s="681"/>
      <c r="BK11" s="681"/>
      <c r="BL11" s="681"/>
      <c r="BM11" s="681"/>
      <c r="BN11" s="682"/>
      <c r="BO11" s="713">
        <v>4.5</v>
      </c>
      <c r="BP11" s="713"/>
      <c r="BQ11" s="713"/>
      <c r="BR11" s="713"/>
      <c r="BS11" s="686" t="s">
        <v>233</v>
      </c>
      <c r="BT11" s="681"/>
      <c r="BU11" s="681"/>
      <c r="BV11" s="681"/>
      <c r="BW11" s="681"/>
      <c r="BX11" s="681"/>
      <c r="BY11" s="681"/>
      <c r="BZ11" s="681"/>
      <c r="CA11" s="681"/>
      <c r="CB11" s="727"/>
      <c r="CD11" s="719" t="s">
        <v>246</v>
      </c>
      <c r="CE11" s="720"/>
      <c r="CF11" s="720"/>
      <c r="CG11" s="720"/>
      <c r="CH11" s="720"/>
      <c r="CI11" s="720"/>
      <c r="CJ11" s="720"/>
      <c r="CK11" s="720"/>
      <c r="CL11" s="720"/>
      <c r="CM11" s="720"/>
      <c r="CN11" s="720"/>
      <c r="CO11" s="720"/>
      <c r="CP11" s="720"/>
      <c r="CQ11" s="721"/>
      <c r="CR11" s="680">
        <v>1783960</v>
      </c>
      <c r="CS11" s="681"/>
      <c r="CT11" s="681"/>
      <c r="CU11" s="681"/>
      <c r="CV11" s="681"/>
      <c r="CW11" s="681"/>
      <c r="CX11" s="681"/>
      <c r="CY11" s="682"/>
      <c r="CZ11" s="713">
        <v>4.4000000000000004</v>
      </c>
      <c r="DA11" s="713"/>
      <c r="DB11" s="713"/>
      <c r="DC11" s="713"/>
      <c r="DD11" s="686">
        <v>461109</v>
      </c>
      <c r="DE11" s="681"/>
      <c r="DF11" s="681"/>
      <c r="DG11" s="681"/>
      <c r="DH11" s="681"/>
      <c r="DI11" s="681"/>
      <c r="DJ11" s="681"/>
      <c r="DK11" s="681"/>
      <c r="DL11" s="681"/>
      <c r="DM11" s="681"/>
      <c r="DN11" s="681"/>
      <c r="DO11" s="681"/>
      <c r="DP11" s="682"/>
      <c r="DQ11" s="686">
        <v>785710</v>
      </c>
      <c r="DR11" s="681"/>
      <c r="DS11" s="681"/>
      <c r="DT11" s="681"/>
      <c r="DU11" s="681"/>
      <c r="DV11" s="681"/>
      <c r="DW11" s="681"/>
      <c r="DX11" s="681"/>
      <c r="DY11" s="681"/>
      <c r="DZ11" s="681"/>
      <c r="EA11" s="681"/>
      <c r="EB11" s="681"/>
      <c r="EC11" s="727"/>
    </row>
    <row r="12" spans="2:143" ht="11.25" customHeight="1" x14ac:dyDescent="0.15">
      <c r="B12" s="677" t="s">
        <v>247</v>
      </c>
      <c r="C12" s="678"/>
      <c r="D12" s="678"/>
      <c r="E12" s="678"/>
      <c r="F12" s="678"/>
      <c r="G12" s="678"/>
      <c r="H12" s="678"/>
      <c r="I12" s="678"/>
      <c r="J12" s="678"/>
      <c r="K12" s="678"/>
      <c r="L12" s="678"/>
      <c r="M12" s="678"/>
      <c r="N12" s="678"/>
      <c r="O12" s="678"/>
      <c r="P12" s="678"/>
      <c r="Q12" s="679"/>
      <c r="R12" s="680">
        <v>12562</v>
      </c>
      <c r="S12" s="681"/>
      <c r="T12" s="681"/>
      <c r="U12" s="681"/>
      <c r="V12" s="681"/>
      <c r="W12" s="681"/>
      <c r="X12" s="681"/>
      <c r="Y12" s="682"/>
      <c r="Z12" s="713">
        <v>0</v>
      </c>
      <c r="AA12" s="713"/>
      <c r="AB12" s="713"/>
      <c r="AC12" s="713"/>
      <c r="AD12" s="714">
        <v>12562</v>
      </c>
      <c r="AE12" s="714"/>
      <c r="AF12" s="714"/>
      <c r="AG12" s="714"/>
      <c r="AH12" s="714"/>
      <c r="AI12" s="714"/>
      <c r="AJ12" s="714"/>
      <c r="AK12" s="714"/>
      <c r="AL12" s="683">
        <v>0.1</v>
      </c>
      <c r="AM12" s="684"/>
      <c r="AN12" s="684"/>
      <c r="AO12" s="715"/>
      <c r="AP12" s="677" t="s">
        <v>248</v>
      </c>
      <c r="AQ12" s="678"/>
      <c r="AR12" s="678"/>
      <c r="AS12" s="678"/>
      <c r="AT12" s="678"/>
      <c r="AU12" s="678"/>
      <c r="AV12" s="678"/>
      <c r="AW12" s="678"/>
      <c r="AX12" s="678"/>
      <c r="AY12" s="678"/>
      <c r="AZ12" s="678"/>
      <c r="BA12" s="678"/>
      <c r="BB12" s="678"/>
      <c r="BC12" s="678"/>
      <c r="BD12" s="678"/>
      <c r="BE12" s="678"/>
      <c r="BF12" s="679"/>
      <c r="BG12" s="680">
        <v>4151588</v>
      </c>
      <c r="BH12" s="681"/>
      <c r="BI12" s="681"/>
      <c r="BJ12" s="681"/>
      <c r="BK12" s="681"/>
      <c r="BL12" s="681"/>
      <c r="BM12" s="681"/>
      <c r="BN12" s="682"/>
      <c r="BO12" s="713">
        <v>51.9</v>
      </c>
      <c r="BP12" s="713"/>
      <c r="BQ12" s="713"/>
      <c r="BR12" s="713"/>
      <c r="BS12" s="686" t="s">
        <v>137</v>
      </c>
      <c r="BT12" s="681"/>
      <c r="BU12" s="681"/>
      <c r="BV12" s="681"/>
      <c r="BW12" s="681"/>
      <c r="BX12" s="681"/>
      <c r="BY12" s="681"/>
      <c r="BZ12" s="681"/>
      <c r="CA12" s="681"/>
      <c r="CB12" s="727"/>
      <c r="CD12" s="719" t="s">
        <v>249</v>
      </c>
      <c r="CE12" s="720"/>
      <c r="CF12" s="720"/>
      <c r="CG12" s="720"/>
      <c r="CH12" s="720"/>
      <c r="CI12" s="720"/>
      <c r="CJ12" s="720"/>
      <c r="CK12" s="720"/>
      <c r="CL12" s="720"/>
      <c r="CM12" s="720"/>
      <c r="CN12" s="720"/>
      <c r="CO12" s="720"/>
      <c r="CP12" s="720"/>
      <c r="CQ12" s="721"/>
      <c r="CR12" s="680">
        <v>1555672</v>
      </c>
      <c r="CS12" s="681"/>
      <c r="CT12" s="681"/>
      <c r="CU12" s="681"/>
      <c r="CV12" s="681"/>
      <c r="CW12" s="681"/>
      <c r="CX12" s="681"/>
      <c r="CY12" s="682"/>
      <c r="CZ12" s="713">
        <v>3.8</v>
      </c>
      <c r="DA12" s="713"/>
      <c r="DB12" s="713"/>
      <c r="DC12" s="713"/>
      <c r="DD12" s="686">
        <v>105628</v>
      </c>
      <c r="DE12" s="681"/>
      <c r="DF12" s="681"/>
      <c r="DG12" s="681"/>
      <c r="DH12" s="681"/>
      <c r="DI12" s="681"/>
      <c r="DJ12" s="681"/>
      <c r="DK12" s="681"/>
      <c r="DL12" s="681"/>
      <c r="DM12" s="681"/>
      <c r="DN12" s="681"/>
      <c r="DO12" s="681"/>
      <c r="DP12" s="682"/>
      <c r="DQ12" s="686">
        <v>1399153</v>
      </c>
      <c r="DR12" s="681"/>
      <c r="DS12" s="681"/>
      <c r="DT12" s="681"/>
      <c r="DU12" s="681"/>
      <c r="DV12" s="681"/>
      <c r="DW12" s="681"/>
      <c r="DX12" s="681"/>
      <c r="DY12" s="681"/>
      <c r="DZ12" s="681"/>
      <c r="EA12" s="681"/>
      <c r="EB12" s="681"/>
      <c r="EC12" s="727"/>
    </row>
    <row r="13" spans="2:143" ht="11.25" customHeight="1" x14ac:dyDescent="0.15">
      <c r="B13" s="677" t="s">
        <v>250</v>
      </c>
      <c r="C13" s="678"/>
      <c r="D13" s="678"/>
      <c r="E13" s="678"/>
      <c r="F13" s="678"/>
      <c r="G13" s="678"/>
      <c r="H13" s="678"/>
      <c r="I13" s="678"/>
      <c r="J13" s="678"/>
      <c r="K13" s="678"/>
      <c r="L13" s="678"/>
      <c r="M13" s="678"/>
      <c r="N13" s="678"/>
      <c r="O13" s="678"/>
      <c r="P13" s="678"/>
      <c r="Q13" s="679"/>
      <c r="R13" s="680" t="s">
        <v>137</v>
      </c>
      <c r="S13" s="681"/>
      <c r="T13" s="681"/>
      <c r="U13" s="681"/>
      <c r="V13" s="681"/>
      <c r="W13" s="681"/>
      <c r="X13" s="681"/>
      <c r="Y13" s="682"/>
      <c r="Z13" s="713" t="s">
        <v>137</v>
      </c>
      <c r="AA13" s="713"/>
      <c r="AB13" s="713"/>
      <c r="AC13" s="713"/>
      <c r="AD13" s="714" t="s">
        <v>137</v>
      </c>
      <c r="AE13" s="714"/>
      <c r="AF13" s="714"/>
      <c r="AG13" s="714"/>
      <c r="AH13" s="714"/>
      <c r="AI13" s="714"/>
      <c r="AJ13" s="714"/>
      <c r="AK13" s="714"/>
      <c r="AL13" s="683" t="s">
        <v>146</v>
      </c>
      <c r="AM13" s="684"/>
      <c r="AN13" s="684"/>
      <c r="AO13" s="715"/>
      <c r="AP13" s="677" t="s">
        <v>251</v>
      </c>
      <c r="AQ13" s="678"/>
      <c r="AR13" s="678"/>
      <c r="AS13" s="678"/>
      <c r="AT13" s="678"/>
      <c r="AU13" s="678"/>
      <c r="AV13" s="678"/>
      <c r="AW13" s="678"/>
      <c r="AX13" s="678"/>
      <c r="AY13" s="678"/>
      <c r="AZ13" s="678"/>
      <c r="BA13" s="678"/>
      <c r="BB13" s="678"/>
      <c r="BC13" s="678"/>
      <c r="BD13" s="678"/>
      <c r="BE13" s="678"/>
      <c r="BF13" s="679"/>
      <c r="BG13" s="680">
        <v>4140357</v>
      </c>
      <c r="BH13" s="681"/>
      <c r="BI13" s="681"/>
      <c r="BJ13" s="681"/>
      <c r="BK13" s="681"/>
      <c r="BL13" s="681"/>
      <c r="BM13" s="681"/>
      <c r="BN13" s="682"/>
      <c r="BO13" s="713">
        <v>51.8</v>
      </c>
      <c r="BP13" s="713"/>
      <c r="BQ13" s="713"/>
      <c r="BR13" s="713"/>
      <c r="BS13" s="686" t="s">
        <v>137</v>
      </c>
      <c r="BT13" s="681"/>
      <c r="BU13" s="681"/>
      <c r="BV13" s="681"/>
      <c r="BW13" s="681"/>
      <c r="BX13" s="681"/>
      <c r="BY13" s="681"/>
      <c r="BZ13" s="681"/>
      <c r="CA13" s="681"/>
      <c r="CB13" s="727"/>
      <c r="CD13" s="719" t="s">
        <v>252</v>
      </c>
      <c r="CE13" s="720"/>
      <c r="CF13" s="720"/>
      <c r="CG13" s="720"/>
      <c r="CH13" s="720"/>
      <c r="CI13" s="720"/>
      <c r="CJ13" s="720"/>
      <c r="CK13" s="720"/>
      <c r="CL13" s="720"/>
      <c r="CM13" s="720"/>
      <c r="CN13" s="720"/>
      <c r="CO13" s="720"/>
      <c r="CP13" s="720"/>
      <c r="CQ13" s="721"/>
      <c r="CR13" s="680">
        <v>3416690</v>
      </c>
      <c r="CS13" s="681"/>
      <c r="CT13" s="681"/>
      <c r="CU13" s="681"/>
      <c r="CV13" s="681"/>
      <c r="CW13" s="681"/>
      <c r="CX13" s="681"/>
      <c r="CY13" s="682"/>
      <c r="CZ13" s="713">
        <v>8.4</v>
      </c>
      <c r="DA13" s="713"/>
      <c r="DB13" s="713"/>
      <c r="DC13" s="713"/>
      <c r="DD13" s="686">
        <v>1132589</v>
      </c>
      <c r="DE13" s="681"/>
      <c r="DF13" s="681"/>
      <c r="DG13" s="681"/>
      <c r="DH13" s="681"/>
      <c r="DI13" s="681"/>
      <c r="DJ13" s="681"/>
      <c r="DK13" s="681"/>
      <c r="DL13" s="681"/>
      <c r="DM13" s="681"/>
      <c r="DN13" s="681"/>
      <c r="DO13" s="681"/>
      <c r="DP13" s="682"/>
      <c r="DQ13" s="686">
        <v>2252906</v>
      </c>
      <c r="DR13" s="681"/>
      <c r="DS13" s="681"/>
      <c r="DT13" s="681"/>
      <c r="DU13" s="681"/>
      <c r="DV13" s="681"/>
      <c r="DW13" s="681"/>
      <c r="DX13" s="681"/>
      <c r="DY13" s="681"/>
      <c r="DZ13" s="681"/>
      <c r="EA13" s="681"/>
      <c r="EB13" s="681"/>
      <c r="EC13" s="727"/>
    </row>
    <row r="14" spans="2:143" ht="11.25" customHeight="1" x14ac:dyDescent="0.15">
      <c r="B14" s="677" t="s">
        <v>253</v>
      </c>
      <c r="C14" s="678"/>
      <c r="D14" s="678"/>
      <c r="E14" s="678"/>
      <c r="F14" s="678"/>
      <c r="G14" s="678"/>
      <c r="H14" s="678"/>
      <c r="I14" s="678"/>
      <c r="J14" s="678"/>
      <c r="K14" s="678"/>
      <c r="L14" s="678"/>
      <c r="M14" s="678"/>
      <c r="N14" s="678"/>
      <c r="O14" s="678"/>
      <c r="P14" s="678"/>
      <c r="Q14" s="679"/>
      <c r="R14" s="680">
        <v>22</v>
      </c>
      <c r="S14" s="681"/>
      <c r="T14" s="681"/>
      <c r="U14" s="681"/>
      <c r="V14" s="681"/>
      <c r="W14" s="681"/>
      <c r="X14" s="681"/>
      <c r="Y14" s="682"/>
      <c r="Z14" s="713">
        <v>0</v>
      </c>
      <c r="AA14" s="713"/>
      <c r="AB14" s="713"/>
      <c r="AC14" s="713"/>
      <c r="AD14" s="714">
        <v>22</v>
      </c>
      <c r="AE14" s="714"/>
      <c r="AF14" s="714"/>
      <c r="AG14" s="714"/>
      <c r="AH14" s="714"/>
      <c r="AI14" s="714"/>
      <c r="AJ14" s="714"/>
      <c r="AK14" s="714"/>
      <c r="AL14" s="683">
        <v>0</v>
      </c>
      <c r="AM14" s="684"/>
      <c r="AN14" s="684"/>
      <c r="AO14" s="715"/>
      <c r="AP14" s="677" t="s">
        <v>254</v>
      </c>
      <c r="AQ14" s="678"/>
      <c r="AR14" s="678"/>
      <c r="AS14" s="678"/>
      <c r="AT14" s="678"/>
      <c r="AU14" s="678"/>
      <c r="AV14" s="678"/>
      <c r="AW14" s="678"/>
      <c r="AX14" s="678"/>
      <c r="AY14" s="678"/>
      <c r="AZ14" s="678"/>
      <c r="BA14" s="678"/>
      <c r="BB14" s="678"/>
      <c r="BC14" s="678"/>
      <c r="BD14" s="678"/>
      <c r="BE14" s="678"/>
      <c r="BF14" s="679"/>
      <c r="BG14" s="680">
        <v>268901</v>
      </c>
      <c r="BH14" s="681"/>
      <c r="BI14" s="681"/>
      <c r="BJ14" s="681"/>
      <c r="BK14" s="681"/>
      <c r="BL14" s="681"/>
      <c r="BM14" s="681"/>
      <c r="BN14" s="682"/>
      <c r="BO14" s="713">
        <v>3.4</v>
      </c>
      <c r="BP14" s="713"/>
      <c r="BQ14" s="713"/>
      <c r="BR14" s="713"/>
      <c r="BS14" s="686" t="s">
        <v>137</v>
      </c>
      <c r="BT14" s="681"/>
      <c r="BU14" s="681"/>
      <c r="BV14" s="681"/>
      <c r="BW14" s="681"/>
      <c r="BX14" s="681"/>
      <c r="BY14" s="681"/>
      <c r="BZ14" s="681"/>
      <c r="CA14" s="681"/>
      <c r="CB14" s="727"/>
      <c r="CD14" s="719" t="s">
        <v>255</v>
      </c>
      <c r="CE14" s="720"/>
      <c r="CF14" s="720"/>
      <c r="CG14" s="720"/>
      <c r="CH14" s="720"/>
      <c r="CI14" s="720"/>
      <c r="CJ14" s="720"/>
      <c r="CK14" s="720"/>
      <c r="CL14" s="720"/>
      <c r="CM14" s="720"/>
      <c r="CN14" s="720"/>
      <c r="CO14" s="720"/>
      <c r="CP14" s="720"/>
      <c r="CQ14" s="721"/>
      <c r="CR14" s="680">
        <v>943496</v>
      </c>
      <c r="CS14" s="681"/>
      <c r="CT14" s="681"/>
      <c r="CU14" s="681"/>
      <c r="CV14" s="681"/>
      <c r="CW14" s="681"/>
      <c r="CX14" s="681"/>
      <c r="CY14" s="682"/>
      <c r="CZ14" s="713">
        <v>2.2999999999999998</v>
      </c>
      <c r="DA14" s="713"/>
      <c r="DB14" s="713"/>
      <c r="DC14" s="713"/>
      <c r="DD14" s="686">
        <v>66273</v>
      </c>
      <c r="DE14" s="681"/>
      <c r="DF14" s="681"/>
      <c r="DG14" s="681"/>
      <c r="DH14" s="681"/>
      <c r="DI14" s="681"/>
      <c r="DJ14" s="681"/>
      <c r="DK14" s="681"/>
      <c r="DL14" s="681"/>
      <c r="DM14" s="681"/>
      <c r="DN14" s="681"/>
      <c r="DO14" s="681"/>
      <c r="DP14" s="682"/>
      <c r="DQ14" s="686">
        <v>864877</v>
      </c>
      <c r="DR14" s="681"/>
      <c r="DS14" s="681"/>
      <c r="DT14" s="681"/>
      <c r="DU14" s="681"/>
      <c r="DV14" s="681"/>
      <c r="DW14" s="681"/>
      <c r="DX14" s="681"/>
      <c r="DY14" s="681"/>
      <c r="DZ14" s="681"/>
      <c r="EA14" s="681"/>
      <c r="EB14" s="681"/>
      <c r="EC14" s="727"/>
    </row>
    <row r="15" spans="2:143" ht="11.25" customHeight="1" x14ac:dyDescent="0.15">
      <c r="B15" s="677" t="s">
        <v>256</v>
      </c>
      <c r="C15" s="678"/>
      <c r="D15" s="678"/>
      <c r="E15" s="678"/>
      <c r="F15" s="678"/>
      <c r="G15" s="678"/>
      <c r="H15" s="678"/>
      <c r="I15" s="678"/>
      <c r="J15" s="678"/>
      <c r="K15" s="678"/>
      <c r="L15" s="678"/>
      <c r="M15" s="678"/>
      <c r="N15" s="678"/>
      <c r="O15" s="678"/>
      <c r="P15" s="678"/>
      <c r="Q15" s="679"/>
      <c r="R15" s="680" t="s">
        <v>137</v>
      </c>
      <c r="S15" s="681"/>
      <c r="T15" s="681"/>
      <c r="U15" s="681"/>
      <c r="V15" s="681"/>
      <c r="W15" s="681"/>
      <c r="X15" s="681"/>
      <c r="Y15" s="682"/>
      <c r="Z15" s="713" t="s">
        <v>137</v>
      </c>
      <c r="AA15" s="713"/>
      <c r="AB15" s="713"/>
      <c r="AC15" s="713"/>
      <c r="AD15" s="714" t="s">
        <v>137</v>
      </c>
      <c r="AE15" s="714"/>
      <c r="AF15" s="714"/>
      <c r="AG15" s="714"/>
      <c r="AH15" s="714"/>
      <c r="AI15" s="714"/>
      <c r="AJ15" s="714"/>
      <c r="AK15" s="714"/>
      <c r="AL15" s="683" t="s">
        <v>137</v>
      </c>
      <c r="AM15" s="684"/>
      <c r="AN15" s="684"/>
      <c r="AO15" s="715"/>
      <c r="AP15" s="677" t="s">
        <v>257</v>
      </c>
      <c r="AQ15" s="678"/>
      <c r="AR15" s="678"/>
      <c r="AS15" s="678"/>
      <c r="AT15" s="678"/>
      <c r="AU15" s="678"/>
      <c r="AV15" s="678"/>
      <c r="AW15" s="678"/>
      <c r="AX15" s="678"/>
      <c r="AY15" s="678"/>
      <c r="AZ15" s="678"/>
      <c r="BA15" s="678"/>
      <c r="BB15" s="678"/>
      <c r="BC15" s="678"/>
      <c r="BD15" s="678"/>
      <c r="BE15" s="678"/>
      <c r="BF15" s="679"/>
      <c r="BG15" s="680">
        <v>360878</v>
      </c>
      <c r="BH15" s="681"/>
      <c r="BI15" s="681"/>
      <c r="BJ15" s="681"/>
      <c r="BK15" s="681"/>
      <c r="BL15" s="681"/>
      <c r="BM15" s="681"/>
      <c r="BN15" s="682"/>
      <c r="BO15" s="713">
        <v>4.5</v>
      </c>
      <c r="BP15" s="713"/>
      <c r="BQ15" s="713"/>
      <c r="BR15" s="713"/>
      <c r="BS15" s="686" t="s">
        <v>137</v>
      </c>
      <c r="BT15" s="681"/>
      <c r="BU15" s="681"/>
      <c r="BV15" s="681"/>
      <c r="BW15" s="681"/>
      <c r="BX15" s="681"/>
      <c r="BY15" s="681"/>
      <c r="BZ15" s="681"/>
      <c r="CA15" s="681"/>
      <c r="CB15" s="727"/>
      <c r="CD15" s="719" t="s">
        <v>258</v>
      </c>
      <c r="CE15" s="720"/>
      <c r="CF15" s="720"/>
      <c r="CG15" s="720"/>
      <c r="CH15" s="720"/>
      <c r="CI15" s="720"/>
      <c r="CJ15" s="720"/>
      <c r="CK15" s="720"/>
      <c r="CL15" s="720"/>
      <c r="CM15" s="720"/>
      <c r="CN15" s="720"/>
      <c r="CO15" s="720"/>
      <c r="CP15" s="720"/>
      <c r="CQ15" s="721"/>
      <c r="CR15" s="680">
        <v>4215740</v>
      </c>
      <c r="CS15" s="681"/>
      <c r="CT15" s="681"/>
      <c r="CU15" s="681"/>
      <c r="CV15" s="681"/>
      <c r="CW15" s="681"/>
      <c r="CX15" s="681"/>
      <c r="CY15" s="682"/>
      <c r="CZ15" s="713">
        <v>10.4</v>
      </c>
      <c r="DA15" s="713"/>
      <c r="DB15" s="713"/>
      <c r="DC15" s="713"/>
      <c r="DD15" s="686">
        <v>998283</v>
      </c>
      <c r="DE15" s="681"/>
      <c r="DF15" s="681"/>
      <c r="DG15" s="681"/>
      <c r="DH15" s="681"/>
      <c r="DI15" s="681"/>
      <c r="DJ15" s="681"/>
      <c r="DK15" s="681"/>
      <c r="DL15" s="681"/>
      <c r="DM15" s="681"/>
      <c r="DN15" s="681"/>
      <c r="DO15" s="681"/>
      <c r="DP15" s="682"/>
      <c r="DQ15" s="686">
        <v>2667924</v>
      </c>
      <c r="DR15" s="681"/>
      <c r="DS15" s="681"/>
      <c r="DT15" s="681"/>
      <c r="DU15" s="681"/>
      <c r="DV15" s="681"/>
      <c r="DW15" s="681"/>
      <c r="DX15" s="681"/>
      <c r="DY15" s="681"/>
      <c r="DZ15" s="681"/>
      <c r="EA15" s="681"/>
      <c r="EB15" s="681"/>
      <c r="EC15" s="727"/>
    </row>
    <row r="16" spans="2:143" ht="11.25" customHeight="1" x14ac:dyDescent="0.15">
      <c r="B16" s="677" t="s">
        <v>259</v>
      </c>
      <c r="C16" s="678"/>
      <c r="D16" s="678"/>
      <c r="E16" s="678"/>
      <c r="F16" s="678"/>
      <c r="G16" s="678"/>
      <c r="H16" s="678"/>
      <c r="I16" s="678"/>
      <c r="J16" s="678"/>
      <c r="K16" s="678"/>
      <c r="L16" s="678"/>
      <c r="M16" s="678"/>
      <c r="N16" s="678"/>
      <c r="O16" s="678"/>
      <c r="P16" s="678"/>
      <c r="Q16" s="679"/>
      <c r="R16" s="680">
        <v>41882</v>
      </c>
      <c r="S16" s="681"/>
      <c r="T16" s="681"/>
      <c r="U16" s="681"/>
      <c r="V16" s="681"/>
      <c r="W16" s="681"/>
      <c r="X16" s="681"/>
      <c r="Y16" s="682"/>
      <c r="Z16" s="713">
        <v>0.1</v>
      </c>
      <c r="AA16" s="713"/>
      <c r="AB16" s="713"/>
      <c r="AC16" s="713"/>
      <c r="AD16" s="714">
        <v>41882</v>
      </c>
      <c r="AE16" s="714"/>
      <c r="AF16" s="714"/>
      <c r="AG16" s="714"/>
      <c r="AH16" s="714"/>
      <c r="AI16" s="714"/>
      <c r="AJ16" s="714"/>
      <c r="AK16" s="714"/>
      <c r="AL16" s="683">
        <v>0.2</v>
      </c>
      <c r="AM16" s="684"/>
      <c r="AN16" s="684"/>
      <c r="AO16" s="715"/>
      <c r="AP16" s="677" t="s">
        <v>260</v>
      </c>
      <c r="AQ16" s="678"/>
      <c r="AR16" s="678"/>
      <c r="AS16" s="678"/>
      <c r="AT16" s="678"/>
      <c r="AU16" s="678"/>
      <c r="AV16" s="678"/>
      <c r="AW16" s="678"/>
      <c r="AX16" s="678"/>
      <c r="AY16" s="678"/>
      <c r="AZ16" s="678"/>
      <c r="BA16" s="678"/>
      <c r="BB16" s="678"/>
      <c r="BC16" s="678"/>
      <c r="BD16" s="678"/>
      <c r="BE16" s="678"/>
      <c r="BF16" s="679"/>
      <c r="BG16" s="680" t="s">
        <v>137</v>
      </c>
      <c r="BH16" s="681"/>
      <c r="BI16" s="681"/>
      <c r="BJ16" s="681"/>
      <c r="BK16" s="681"/>
      <c r="BL16" s="681"/>
      <c r="BM16" s="681"/>
      <c r="BN16" s="682"/>
      <c r="BO16" s="713" t="s">
        <v>137</v>
      </c>
      <c r="BP16" s="713"/>
      <c r="BQ16" s="713"/>
      <c r="BR16" s="713"/>
      <c r="BS16" s="686" t="s">
        <v>146</v>
      </c>
      <c r="BT16" s="681"/>
      <c r="BU16" s="681"/>
      <c r="BV16" s="681"/>
      <c r="BW16" s="681"/>
      <c r="BX16" s="681"/>
      <c r="BY16" s="681"/>
      <c r="BZ16" s="681"/>
      <c r="CA16" s="681"/>
      <c r="CB16" s="727"/>
      <c r="CD16" s="719" t="s">
        <v>261</v>
      </c>
      <c r="CE16" s="720"/>
      <c r="CF16" s="720"/>
      <c r="CG16" s="720"/>
      <c r="CH16" s="720"/>
      <c r="CI16" s="720"/>
      <c r="CJ16" s="720"/>
      <c r="CK16" s="720"/>
      <c r="CL16" s="720"/>
      <c r="CM16" s="720"/>
      <c r="CN16" s="720"/>
      <c r="CO16" s="720"/>
      <c r="CP16" s="720"/>
      <c r="CQ16" s="721"/>
      <c r="CR16" s="680">
        <v>104764</v>
      </c>
      <c r="CS16" s="681"/>
      <c r="CT16" s="681"/>
      <c r="CU16" s="681"/>
      <c r="CV16" s="681"/>
      <c r="CW16" s="681"/>
      <c r="CX16" s="681"/>
      <c r="CY16" s="682"/>
      <c r="CZ16" s="713">
        <v>0.3</v>
      </c>
      <c r="DA16" s="713"/>
      <c r="DB16" s="713"/>
      <c r="DC16" s="713"/>
      <c r="DD16" s="686" t="s">
        <v>137</v>
      </c>
      <c r="DE16" s="681"/>
      <c r="DF16" s="681"/>
      <c r="DG16" s="681"/>
      <c r="DH16" s="681"/>
      <c r="DI16" s="681"/>
      <c r="DJ16" s="681"/>
      <c r="DK16" s="681"/>
      <c r="DL16" s="681"/>
      <c r="DM16" s="681"/>
      <c r="DN16" s="681"/>
      <c r="DO16" s="681"/>
      <c r="DP16" s="682"/>
      <c r="DQ16" s="686">
        <v>15750</v>
      </c>
      <c r="DR16" s="681"/>
      <c r="DS16" s="681"/>
      <c r="DT16" s="681"/>
      <c r="DU16" s="681"/>
      <c r="DV16" s="681"/>
      <c r="DW16" s="681"/>
      <c r="DX16" s="681"/>
      <c r="DY16" s="681"/>
      <c r="DZ16" s="681"/>
      <c r="EA16" s="681"/>
      <c r="EB16" s="681"/>
      <c r="EC16" s="727"/>
    </row>
    <row r="17" spans="2:133" ht="11.25" customHeight="1" x14ac:dyDescent="0.15">
      <c r="B17" s="677" t="s">
        <v>262</v>
      </c>
      <c r="C17" s="678"/>
      <c r="D17" s="678"/>
      <c r="E17" s="678"/>
      <c r="F17" s="678"/>
      <c r="G17" s="678"/>
      <c r="H17" s="678"/>
      <c r="I17" s="678"/>
      <c r="J17" s="678"/>
      <c r="K17" s="678"/>
      <c r="L17" s="678"/>
      <c r="M17" s="678"/>
      <c r="N17" s="678"/>
      <c r="O17" s="678"/>
      <c r="P17" s="678"/>
      <c r="Q17" s="679"/>
      <c r="R17" s="680">
        <v>56328</v>
      </c>
      <c r="S17" s="681"/>
      <c r="T17" s="681"/>
      <c r="U17" s="681"/>
      <c r="V17" s="681"/>
      <c r="W17" s="681"/>
      <c r="X17" s="681"/>
      <c r="Y17" s="682"/>
      <c r="Z17" s="713">
        <v>0.1</v>
      </c>
      <c r="AA17" s="713"/>
      <c r="AB17" s="713"/>
      <c r="AC17" s="713"/>
      <c r="AD17" s="714">
        <v>56328</v>
      </c>
      <c r="AE17" s="714"/>
      <c r="AF17" s="714"/>
      <c r="AG17" s="714"/>
      <c r="AH17" s="714"/>
      <c r="AI17" s="714"/>
      <c r="AJ17" s="714"/>
      <c r="AK17" s="714"/>
      <c r="AL17" s="683">
        <v>0.3</v>
      </c>
      <c r="AM17" s="684"/>
      <c r="AN17" s="684"/>
      <c r="AO17" s="715"/>
      <c r="AP17" s="677" t="s">
        <v>263</v>
      </c>
      <c r="AQ17" s="678"/>
      <c r="AR17" s="678"/>
      <c r="AS17" s="678"/>
      <c r="AT17" s="678"/>
      <c r="AU17" s="678"/>
      <c r="AV17" s="678"/>
      <c r="AW17" s="678"/>
      <c r="AX17" s="678"/>
      <c r="AY17" s="678"/>
      <c r="AZ17" s="678"/>
      <c r="BA17" s="678"/>
      <c r="BB17" s="678"/>
      <c r="BC17" s="678"/>
      <c r="BD17" s="678"/>
      <c r="BE17" s="678"/>
      <c r="BF17" s="679"/>
      <c r="BG17" s="680" t="s">
        <v>137</v>
      </c>
      <c r="BH17" s="681"/>
      <c r="BI17" s="681"/>
      <c r="BJ17" s="681"/>
      <c r="BK17" s="681"/>
      <c r="BL17" s="681"/>
      <c r="BM17" s="681"/>
      <c r="BN17" s="682"/>
      <c r="BO17" s="713" t="s">
        <v>233</v>
      </c>
      <c r="BP17" s="713"/>
      <c r="BQ17" s="713"/>
      <c r="BR17" s="713"/>
      <c r="BS17" s="686" t="s">
        <v>233</v>
      </c>
      <c r="BT17" s="681"/>
      <c r="BU17" s="681"/>
      <c r="BV17" s="681"/>
      <c r="BW17" s="681"/>
      <c r="BX17" s="681"/>
      <c r="BY17" s="681"/>
      <c r="BZ17" s="681"/>
      <c r="CA17" s="681"/>
      <c r="CB17" s="727"/>
      <c r="CD17" s="719" t="s">
        <v>264</v>
      </c>
      <c r="CE17" s="720"/>
      <c r="CF17" s="720"/>
      <c r="CG17" s="720"/>
      <c r="CH17" s="720"/>
      <c r="CI17" s="720"/>
      <c r="CJ17" s="720"/>
      <c r="CK17" s="720"/>
      <c r="CL17" s="720"/>
      <c r="CM17" s="720"/>
      <c r="CN17" s="720"/>
      <c r="CO17" s="720"/>
      <c r="CP17" s="720"/>
      <c r="CQ17" s="721"/>
      <c r="CR17" s="680">
        <v>4520960</v>
      </c>
      <c r="CS17" s="681"/>
      <c r="CT17" s="681"/>
      <c r="CU17" s="681"/>
      <c r="CV17" s="681"/>
      <c r="CW17" s="681"/>
      <c r="CX17" s="681"/>
      <c r="CY17" s="682"/>
      <c r="CZ17" s="713">
        <v>11.2</v>
      </c>
      <c r="DA17" s="713"/>
      <c r="DB17" s="713"/>
      <c r="DC17" s="713"/>
      <c r="DD17" s="686" t="s">
        <v>137</v>
      </c>
      <c r="DE17" s="681"/>
      <c r="DF17" s="681"/>
      <c r="DG17" s="681"/>
      <c r="DH17" s="681"/>
      <c r="DI17" s="681"/>
      <c r="DJ17" s="681"/>
      <c r="DK17" s="681"/>
      <c r="DL17" s="681"/>
      <c r="DM17" s="681"/>
      <c r="DN17" s="681"/>
      <c r="DO17" s="681"/>
      <c r="DP17" s="682"/>
      <c r="DQ17" s="686">
        <v>4388382</v>
      </c>
      <c r="DR17" s="681"/>
      <c r="DS17" s="681"/>
      <c r="DT17" s="681"/>
      <c r="DU17" s="681"/>
      <c r="DV17" s="681"/>
      <c r="DW17" s="681"/>
      <c r="DX17" s="681"/>
      <c r="DY17" s="681"/>
      <c r="DZ17" s="681"/>
      <c r="EA17" s="681"/>
      <c r="EB17" s="681"/>
      <c r="EC17" s="727"/>
    </row>
    <row r="18" spans="2:133" ht="11.25" customHeight="1" x14ac:dyDescent="0.15">
      <c r="B18" s="677" t="s">
        <v>265</v>
      </c>
      <c r="C18" s="678"/>
      <c r="D18" s="678"/>
      <c r="E18" s="678"/>
      <c r="F18" s="678"/>
      <c r="G18" s="678"/>
      <c r="H18" s="678"/>
      <c r="I18" s="678"/>
      <c r="J18" s="678"/>
      <c r="K18" s="678"/>
      <c r="L18" s="678"/>
      <c r="M18" s="678"/>
      <c r="N18" s="678"/>
      <c r="O18" s="678"/>
      <c r="P18" s="678"/>
      <c r="Q18" s="679"/>
      <c r="R18" s="680">
        <v>72543</v>
      </c>
      <c r="S18" s="681"/>
      <c r="T18" s="681"/>
      <c r="U18" s="681"/>
      <c r="V18" s="681"/>
      <c r="W18" s="681"/>
      <c r="X18" s="681"/>
      <c r="Y18" s="682"/>
      <c r="Z18" s="713">
        <v>0.2</v>
      </c>
      <c r="AA18" s="713"/>
      <c r="AB18" s="713"/>
      <c r="AC18" s="713"/>
      <c r="AD18" s="714">
        <v>72543</v>
      </c>
      <c r="AE18" s="714"/>
      <c r="AF18" s="714"/>
      <c r="AG18" s="714"/>
      <c r="AH18" s="714"/>
      <c r="AI18" s="714"/>
      <c r="AJ18" s="714"/>
      <c r="AK18" s="714"/>
      <c r="AL18" s="683">
        <v>0.4</v>
      </c>
      <c r="AM18" s="684"/>
      <c r="AN18" s="684"/>
      <c r="AO18" s="715"/>
      <c r="AP18" s="677" t="s">
        <v>266</v>
      </c>
      <c r="AQ18" s="678"/>
      <c r="AR18" s="678"/>
      <c r="AS18" s="678"/>
      <c r="AT18" s="678"/>
      <c r="AU18" s="678"/>
      <c r="AV18" s="678"/>
      <c r="AW18" s="678"/>
      <c r="AX18" s="678"/>
      <c r="AY18" s="678"/>
      <c r="AZ18" s="678"/>
      <c r="BA18" s="678"/>
      <c r="BB18" s="678"/>
      <c r="BC18" s="678"/>
      <c r="BD18" s="678"/>
      <c r="BE18" s="678"/>
      <c r="BF18" s="679"/>
      <c r="BG18" s="680" t="s">
        <v>137</v>
      </c>
      <c r="BH18" s="681"/>
      <c r="BI18" s="681"/>
      <c r="BJ18" s="681"/>
      <c r="BK18" s="681"/>
      <c r="BL18" s="681"/>
      <c r="BM18" s="681"/>
      <c r="BN18" s="682"/>
      <c r="BO18" s="713" t="s">
        <v>146</v>
      </c>
      <c r="BP18" s="713"/>
      <c r="BQ18" s="713"/>
      <c r="BR18" s="713"/>
      <c r="BS18" s="686" t="s">
        <v>137</v>
      </c>
      <c r="BT18" s="681"/>
      <c r="BU18" s="681"/>
      <c r="BV18" s="681"/>
      <c r="BW18" s="681"/>
      <c r="BX18" s="681"/>
      <c r="BY18" s="681"/>
      <c r="BZ18" s="681"/>
      <c r="CA18" s="681"/>
      <c r="CB18" s="727"/>
      <c r="CD18" s="719" t="s">
        <v>267</v>
      </c>
      <c r="CE18" s="720"/>
      <c r="CF18" s="720"/>
      <c r="CG18" s="720"/>
      <c r="CH18" s="720"/>
      <c r="CI18" s="720"/>
      <c r="CJ18" s="720"/>
      <c r="CK18" s="720"/>
      <c r="CL18" s="720"/>
      <c r="CM18" s="720"/>
      <c r="CN18" s="720"/>
      <c r="CO18" s="720"/>
      <c r="CP18" s="720"/>
      <c r="CQ18" s="721"/>
      <c r="CR18" s="680" t="s">
        <v>137</v>
      </c>
      <c r="CS18" s="681"/>
      <c r="CT18" s="681"/>
      <c r="CU18" s="681"/>
      <c r="CV18" s="681"/>
      <c r="CW18" s="681"/>
      <c r="CX18" s="681"/>
      <c r="CY18" s="682"/>
      <c r="CZ18" s="713" t="s">
        <v>146</v>
      </c>
      <c r="DA18" s="713"/>
      <c r="DB18" s="713"/>
      <c r="DC18" s="713"/>
      <c r="DD18" s="686" t="s">
        <v>137</v>
      </c>
      <c r="DE18" s="681"/>
      <c r="DF18" s="681"/>
      <c r="DG18" s="681"/>
      <c r="DH18" s="681"/>
      <c r="DI18" s="681"/>
      <c r="DJ18" s="681"/>
      <c r="DK18" s="681"/>
      <c r="DL18" s="681"/>
      <c r="DM18" s="681"/>
      <c r="DN18" s="681"/>
      <c r="DO18" s="681"/>
      <c r="DP18" s="682"/>
      <c r="DQ18" s="686" t="s">
        <v>137</v>
      </c>
      <c r="DR18" s="681"/>
      <c r="DS18" s="681"/>
      <c r="DT18" s="681"/>
      <c r="DU18" s="681"/>
      <c r="DV18" s="681"/>
      <c r="DW18" s="681"/>
      <c r="DX18" s="681"/>
      <c r="DY18" s="681"/>
      <c r="DZ18" s="681"/>
      <c r="EA18" s="681"/>
      <c r="EB18" s="681"/>
      <c r="EC18" s="727"/>
    </row>
    <row r="19" spans="2:133" ht="11.25" customHeight="1" x14ac:dyDescent="0.15">
      <c r="B19" s="677" t="s">
        <v>268</v>
      </c>
      <c r="C19" s="678"/>
      <c r="D19" s="678"/>
      <c r="E19" s="678"/>
      <c r="F19" s="678"/>
      <c r="G19" s="678"/>
      <c r="H19" s="678"/>
      <c r="I19" s="678"/>
      <c r="J19" s="678"/>
      <c r="K19" s="678"/>
      <c r="L19" s="678"/>
      <c r="M19" s="678"/>
      <c r="N19" s="678"/>
      <c r="O19" s="678"/>
      <c r="P19" s="678"/>
      <c r="Q19" s="679"/>
      <c r="R19" s="680">
        <v>45420</v>
      </c>
      <c r="S19" s="681"/>
      <c r="T19" s="681"/>
      <c r="U19" s="681"/>
      <c r="V19" s="681"/>
      <c r="W19" s="681"/>
      <c r="X19" s="681"/>
      <c r="Y19" s="682"/>
      <c r="Z19" s="713">
        <v>0.1</v>
      </c>
      <c r="AA19" s="713"/>
      <c r="AB19" s="713"/>
      <c r="AC19" s="713"/>
      <c r="AD19" s="714">
        <v>45420</v>
      </c>
      <c r="AE19" s="714"/>
      <c r="AF19" s="714"/>
      <c r="AG19" s="714"/>
      <c r="AH19" s="714"/>
      <c r="AI19" s="714"/>
      <c r="AJ19" s="714"/>
      <c r="AK19" s="714"/>
      <c r="AL19" s="683">
        <v>0.2</v>
      </c>
      <c r="AM19" s="684"/>
      <c r="AN19" s="684"/>
      <c r="AO19" s="715"/>
      <c r="AP19" s="677" t="s">
        <v>269</v>
      </c>
      <c r="AQ19" s="678"/>
      <c r="AR19" s="678"/>
      <c r="AS19" s="678"/>
      <c r="AT19" s="678"/>
      <c r="AU19" s="678"/>
      <c r="AV19" s="678"/>
      <c r="AW19" s="678"/>
      <c r="AX19" s="678"/>
      <c r="AY19" s="678"/>
      <c r="AZ19" s="678"/>
      <c r="BA19" s="678"/>
      <c r="BB19" s="678"/>
      <c r="BC19" s="678"/>
      <c r="BD19" s="678"/>
      <c r="BE19" s="678"/>
      <c r="BF19" s="679"/>
      <c r="BG19" s="680">
        <v>96</v>
      </c>
      <c r="BH19" s="681"/>
      <c r="BI19" s="681"/>
      <c r="BJ19" s="681"/>
      <c r="BK19" s="681"/>
      <c r="BL19" s="681"/>
      <c r="BM19" s="681"/>
      <c r="BN19" s="682"/>
      <c r="BO19" s="713">
        <v>0</v>
      </c>
      <c r="BP19" s="713"/>
      <c r="BQ19" s="713"/>
      <c r="BR19" s="713"/>
      <c r="BS19" s="686" t="s">
        <v>233</v>
      </c>
      <c r="BT19" s="681"/>
      <c r="BU19" s="681"/>
      <c r="BV19" s="681"/>
      <c r="BW19" s="681"/>
      <c r="BX19" s="681"/>
      <c r="BY19" s="681"/>
      <c r="BZ19" s="681"/>
      <c r="CA19" s="681"/>
      <c r="CB19" s="727"/>
      <c r="CD19" s="719" t="s">
        <v>270</v>
      </c>
      <c r="CE19" s="720"/>
      <c r="CF19" s="720"/>
      <c r="CG19" s="720"/>
      <c r="CH19" s="720"/>
      <c r="CI19" s="720"/>
      <c r="CJ19" s="720"/>
      <c r="CK19" s="720"/>
      <c r="CL19" s="720"/>
      <c r="CM19" s="720"/>
      <c r="CN19" s="720"/>
      <c r="CO19" s="720"/>
      <c r="CP19" s="720"/>
      <c r="CQ19" s="721"/>
      <c r="CR19" s="680" t="s">
        <v>137</v>
      </c>
      <c r="CS19" s="681"/>
      <c r="CT19" s="681"/>
      <c r="CU19" s="681"/>
      <c r="CV19" s="681"/>
      <c r="CW19" s="681"/>
      <c r="CX19" s="681"/>
      <c r="CY19" s="682"/>
      <c r="CZ19" s="713" t="s">
        <v>137</v>
      </c>
      <c r="DA19" s="713"/>
      <c r="DB19" s="713"/>
      <c r="DC19" s="713"/>
      <c r="DD19" s="686" t="s">
        <v>137</v>
      </c>
      <c r="DE19" s="681"/>
      <c r="DF19" s="681"/>
      <c r="DG19" s="681"/>
      <c r="DH19" s="681"/>
      <c r="DI19" s="681"/>
      <c r="DJ19" s="681"/>
      <c r="DK19" s="681"/>
      <c r="DL19" s="681"/>
      <c r="DM19" s="681"/>
      <c r="DN19" s="681"/>
      <c r="DO19" s="681"/>
      <c r="DP19" s="682"/>
      <c r="DQ19" s="686" t="s">
        <v>137</v>
      </c>
      <c r="DR19" s="681"/>
      <c r="DS19" s="681"/>
      <c r="DT19" s="681"/>
      <c r="DU19" s="681"/>
      <c r="DV19" s="681"/>
      <c r="DW19" s="681"/>
      <c r="DX19" s="681"/>
      <c r="DY19" s="681"/>
      <c r="DZ19" s="681"/>
      <c r="EA19" s="681"/>
      <c r="EB19" s="681"/>
      <c r="EC19" s="727"/>
    </row>
    <row r="20" spans="2:133" ht="11.25" customHeight="1" x14ac:dyDescent="0.15">
      <c r="B20" s="677" t="s">
        <v>271</v>
      </c>
      <c r="C20" s="678"/>
      <c r="D20" s="678"/>
      <c r="E20" s="678"/>
      <c r="F20" s="678"/>
      <c r="G20" s="678"/>
      <c r="H20" s="678"/>
      <c r="I20" s="678"/>
      <c r="J20" s="678"/>
      <c r="K20" s="678"/>
      <c r="L20" s="678"/>
      <c r="M20" s="678"/>
      <c r="N20" s="678"/>
      <c r="O20" s="678"/>
      <c r="P20" s="678"/>
      <c r="Q20" s="679"/>
      <c r="R20" s="680">
        <v>19565</v>
      </c>
      <c r="S20" s="681"/>
      <c r="T20" s="681"/>
      <c r="U20" s="681"/>
      <c r="V20" s="681"/>
      <c r="W20" s="681"/>
      <c r="X20" s="681"/>
      <c r="Y20" s="682"/>
      <c r="Z20" s="713">
        <v>0</v>
      </c>
      <c r="AA20" s="713"/>
      <c r="AB20" s="713"/>
      <c r="AC20" s="713"/>
      <c r="AD20" s="714">
        <v>19565</v>
      </c>
      <c r="AE20" s="714"/>
      <c r="AF20" s="714"/>
      <c r="AG20" s="714"/>
      <c r="AH20" s="714"/>
      <c r="AI20" s="714"/>
      <c r="AJ20" s="714"/>
      <c r="AK20" s="714"/>
      <c r="AL20" s="683">
        <v>0.1</v>
      </c>
      <c r="AM20" s="684"/>
      <c r="AN20" s="684"/>
      <c r="AO20" s="715"/>
      <c r="AP20" s="677" t="s">
        <v>272</v>
      </c>
      <c r="AQ20" s="678"/>
      <c r="AR20" s="678"/>
      <c r="AS20" s="678"/>
      <c r="AT20" s="678"/>
      <c r="AU20" s="678"/>
      <c r="AV20" s="678"/>
      <c r="AW20" s="678"/>
      <c r="AX20" s="678"/>
      <c r="AY20" s="678"/>
      <c r="AZ20" s="678"/>
      <c r="BA20" s="678"/>
      <c r="BB20" s="678"/>
      <c r="BC20" s="678"/>
      <c r="BD20" s="678"/>
      <c r="BE20" s="678"/>
      <c r="BF20" s="679"/>
      <c r="BG20" s="680">
        <v>96</v>
      </c>
      <c r="BH20" s="681"/>
      <c r="BI20" s="681"/>
      <c r="BJ20" s="681"/>
      <c r="BK20" s="681"/>
      <c r="BL20" s="681"/>
      <c r="BM20" s="681"/>
      <c r="BN20" s="682"/>
      <c r="BO20" s="713">
        <v>0</v>
      </c>
      <c r="BP20" s="713"/>
      <c r="BQ20" s="713"/>
      <c r="BR20" s="713"/>
      <c r="BS20" s="686" t="s">
        <v>146</v>
      </c>
      <c r="BT20" s="681"/>
      <c r="BU20" s="681"/>
      <c r="BV20" s="681"/>
      <c r="BW20" s="681"/>
      <c r="BX20" s="681"/>
      <c r="BY20" s="681"/>
      <c r="BZ20" s="681"/>
      <c r="CA20" s="681"/>
      <c r="CB20" s="727"/>
      <c r="CD20" s="719" t="s">
        <v>273</v>
      </c>
      <c r="CE20" s="720"/>
      <c r="CF20" s="720"/>
      <c r="CG20" s="720"/>
      <c r="CH20" s="720"/>
      <c r="CI20" s="720"/>
      <c r="CJ20" s="720"/>
      <c r="CK20" s="720"/>
      <c r="CL20" s="720"/>
      <c r="CM20" s="720"/>
      <c r="CN20" s="720"/>
      <c r="CO20" s="720"/>
      <c r="CP20" s="720"/>
      <c r="CQ20" s="721"/>
      <c r="CR20" s="680">
        <v>40476893</v>
      </c>
      <c r="CS20" s="681"/>
      <c r="CT20" s="681"/>
      <c r="CU20" s="681"/>
      <c r="CV20" s="681"/>
      <c r="CW20" s="681"/>
      <c r="CX20" s="681"/>
      <c r="CY20" s="682"/>
      <c r="CZ20" s="713">
        <v>100</v>
      </c>
      <c r="DA20" s="713"/>
      <c r="DB20" s="713"/>
      <c r="DC20" s="713"/>
      <c r="DD20" s="686">
        <v>2992624</v>
      </c>
      <c r="DE20" s="681"/>
      <c r="DF20" s="681"/>
      <c r="DG20" s="681"/>
      <c r="DH20" s="681"/>
      <c r="DI20" s="681"/>
      <c r="DJ20" s="681"/>
      <c r="DK20" s="681"/>
      <c r="DL20" s="681"/>
      <c r="DM20" s="681"/>
      <c r="DN20" s="681"/>
      <c r="DO20" s="681"/>
      <c r="DP20" s="682"/>
      <c r="DQ20" s="686">
        <v>23541685</v>
      </c>
      <c r="DR20" s="681"/>
      <c r="DS20" s="681"/>
      <c r="DT20" s="681"/>
      <c r="DU20" s="681"/>
      <c r="DV20" s="681"/>
      <c r="DW20" s="681"/>
      <c r="DX20" s="681"/>
      <c r="DY20" s="681"/>
      <c r="DZ20" s="681"/>
      <c r="EA20" s="681"/>
      <c r="EB20" s="681"/>
      <c r="EC20" s="727"/>
    </row>
    <row r="21" spans="2:133" ht="11.25" customHeight="1" x14ac:dyDescent="0.15">
      <c r="B21" s="677" t="s">
        <v>274</v>
      </c>
      <c r="C21" s="678"/>
      <c r="D21" s="678"/>
      <c r="E21" s="678"/>
      <c r="F21" s="678"/>
      <c r="G21" s="678"/>
      <c r="H21" s="678"/>
      <c r="I21" s="678"/>
      <c r="J21" s="678"/>
      <c r="K21" s="678"/>
      <c r="L21" s="678"/>
      <c r="M21" s="678"/>
      <c r="N21" s="678"/>
      <c r="O21" s="678"/>
      <c r="P21" s="678"/>
      <c r="Q21" s="679"/>
      <c r="R21" s="680">
        <v>7558</v>
      </c>
      <c r="S21" s="681"/>
      <c r="T21" s="681"/>
      <c r="U21" s="681"/>
      <c r="V21" s="681"/>
      <c r="W21" s="681"/>
      <c r="X21" s="681"/>
      <c r="Y21" s="682"/>
      <c r="Z21" s="713">
        <v>0</v>
      </c>
      <c r="AA21" s="713"/>
      <c r="AB21" s="713"/>
      <c r="AC21" s="713"/>
      <c r="AD21" s="714">
        <v>7558</v>
      </c>
      <c r="AE21" s="714"/>
      <c r="AF21" s="714"/>
      <c r="AG21" s="714"/>
      <c r="AH21" s="714"/>
      <c r="AI21" s="714"/>
      <c r="AJ21" s="714"/>
      <c r="AK21" s="714"/>
      <c r="AL21" s="683">
        <v>0</v>
      </c>
      <c r="AM21" s="684"/>
      <c r="AN21" s="684"/>
      <c r="AO21" s="715"/>
      <c r="AP21" s="774" t="s">
        <v>275</v>
      </c>
      <c r="AQ21" s="782"/>
      <c r="AR21" s="782"/>
      <c r="AS21" s="782"/>
      <c r="AT21" s="782"/>
      <c r="AU21" s="782"/>
      <c r="AV21" s="782"/>
      <c r="AW21" s="782"/>
      <c r="AX21" s="782"/>
      <c r="AY21" s="782"/>
      <c r="AZ21" s="782"/>
      <c r="BA21" s="782"/>
      <c r="BB21" s="782"/>
      <c r="BC21" s="782"/>
      <c r="BD21" s="782"/>
      <c r="BE21" s="782"/>
      <c r="BF21" s="776"/>
      <c r="BG21" s="680">
        <v>96</v>
      </c>
      <c r="BH21" s="681"/>
      <c r="BI21" s="681"/>
      <c r="BJ21" s="681"/>
      <c r="BK21" s="681"/>
      <c r="BL21" s="681"/>
      <c r="BM21" s="681"/>
      <c r="BN21" s="682"/>
      <c r="BO21" s="713">
        <v>0</v>
      </c>
      <c r="BP21" s="713"/>
      <c r="BQ21" s="713"/>
      <c r="BR21" s="713"/>
      <c r="BS21" s="686" t="s">
        <v>137</v>
      </c>
      <c r="BT21" s="681"/>
      <c r="BU21" s="681"/>
      <c r="BV21" s="681"/>
      <c r="BW21" s="681"/>
      <c r="BX21" s="681"/>
      <c r="BY21" s="681"/>
      <c r="BZ21" s="681"/>
      <c r="CA21" s="681"/>
      <c r="CB21" s="727"/>
      <c r="CD21" s="787"/>
      <c r="CE21" s="710"/>
      <c r="CF21" s="710"/>
      <c r="CG21" s="710"/>
      <c r="CH21" s="710"/>
      <c r="CI21" s="710"/>
      <c r="CJ21" s="710"/>
      <c r="CK21" s="710"/>
      <c r="CL21" s="710"/>
      <c r="CM21" s="710"/>
      <c r="CN21" s="710"/>
      <c r="CO21" s="710"/>
      <c r="CP21" s="710"/>
      <c r="CQ21" s="711"/>
      <c r="CR21" s="788"/>
      <c r="CS21" s="789"/>
      <c r="CT21" s="789"/>
      <c r="CU21" s="789"/>
      <c r="CV21" s="789"/>
      <c r="CW21" s="789"/>
      <c r="CX21" s="789"/>
      <c r="CY21" s="790"/>
      <c r="CZ21" s="791"/>
      <c r="DA21" s="791"/>
      <c r="DB21" s="791"/>
      <c r="DC21" s="791"/>
      <c r="DD21" s="792"/>
      <c r="DE21" s="789"/>
      <c r="DF21" s="789"/>
      <c r="DG21" s="789"/>
      <c r="DH21" s="789"/>
      <c r="DI21" s="789"/>
      <c r="DJ21" s="789"/>
      <c r="DK21" s="789"/>
      <c r="DL21" s="789"/>
      <c r="DM21" s="789"/>
      <c r="DN21" s="789"/>
      <c r="DO21" s="789"/>
      <c r="DP21" s="790"/>
      <c r="DQ21" s="792"/>
      <c r="DR21" s="789"/>
      <c r="DS21" s="789"/>
      <c r="DT21" s="789"/>
      <c r="DU21" s="789"/>
      <c r="DV21" s="789"/>
      <c r="DW21" s="789"/>
      <c r="DX21" s="789"/>
      <c r="DY21" s="789"/>
      <c r="DZ21" s="789"/>
      <c r="EA21" s="789"/>
      <c r="EB21" s="789"/>
      <c r="EC21" s="796"/>
    </row>
    <row r="22" spans="2:133" ht="11.25" customHeight="1" x14ac:dyDescent="0.15">
      <c r="B22" s="677" t="s">
        <v>276</v>
      </c>
      <c r="C22" s="678"/>
      <c r="D22" s="678"/>
      <c r="E22" s="678"/>
      <c r="F22" s="678"/>
      <c r="G22" s="678"/>
      <c r="H22" s="678"/>
      <c r="I22" s="678"/>
      <c r="J22" s="678"/>
      <c r="K22" s="678"/>
      <c r="L22" s="678"/>
      <c r="M22" s="678"/>
      <c r="N22" s="678"/>
      <c r="O22" s="678"/>
      <c r="P22" s="678"/>
      <c r="Q22" s="679"/>
      <c r="R22" s="680">
        <v>11087938</v>
      </c>
      <c r="S22" s="681"/>
      <c r="T22" s="681"/>
      <c r="U22" s="681"/>
      <c r="V22" s="681"/>
      <c r="W22" s="681"/>
      <c r="X22" s="681"/>
      <c r="Y22" s="682"/>
      <c r="Z22" s="713">
        <v>26.1</v>
      </c>
      <c r="AA22" s="713"/>
      <c r="AB22" s="713"/>
      <c r="AC22" s="713"/>
      <c r="AD22" s="714">
        <v>9606666</v>
      </c>
      <c r="AE22" s="714"/>
      <c r="AF22" s="714"/>
      <c r="AG22" s="714"/>
      <c r="AH22" s="714"/>
      <c r="AI22" s="714"/>
      <c r="AJ22" s="714"/>
      <c r="AK22" s="714"/>
      <c r="AL22" s="683">
        <v>48.6</v>
      </c>
      <c r="AM22" s="684"/>
      <c r="AN22" s="684"/>
      <c r="AO22" s="715"/>
      <c r="AP22" s="774" t="s">
        <v>277</v>
      </c>
      <c r="AQ22" s="782"/>
      <c r="AR22" s="782"/>
      <c r="AS22" s="782"/>
      <c r="AT22" s="782"/>
      <c r="AU22" s="782"/>
      <c r="AV22" s="782"/>
      <c r="AW22" s="782"/>
      <c r="AX22" s="782"/>
      <c r="AY22" s="782"/>
      <c r="AZ22" s="782"/>
      <c r="BA22" s="782"/>
      <c r="BB22" s="782"/>
      <c r="BC22" s="782"/>
      <c r="BD22" s="782"/>
      <c r="BE22" s="782"/>
      <c r="BF22" s="776"/>
      <c r="BG22" s="680" t="s">
        <v>233</v>
      </c>
      <c r="BH22" s="681"/>
      <c r="BI22" s="681"/>
      <c r="BJ22" s="681"/>
      <c r="BK22" s="681"/>
      <c r="BL22" s="681"/>
      <c r="BM22" s="681"/>
      <c r="BN22" s="682"/>
      <c r="BO22" s="713" t="s">
        <v>137</v>
      </c>
      <c r="BP22" s="713"/>
      <c r="BQ22" s="713"/>
      <c r="BR22" s="713"/>
      <c r="BS22" s="686" t="s">
        <v>233</v>
      </c>
      <c r="BT22" s="681"/>
      <c r="BU22" s="681"/>
      <c r="BV22" s="681"/>
      <c r="BW22" s="681"/>
      <c r="BX22" s="681"/>
      <c r="BY22" s="681"/>
      <c r="BZ22" s="681"/>
      <c r="CA22" s="681"/>
      <c r="CB22" s="727"/>
      <c r="CD22" s="784" t="s">
        <v>278</v>
      </c>
      <c r="CE22" s="785"/>
      <c r="CF22" s="785"/>
      <c r="CG22" s="785"/>
      <c r="CH22" s="785"/>
      <c r="CI22" s="785"/>
      <c r="CJ22" s="785"/>
      <c r="CK22" s="785"/>
      <c r="CL22" s="785"/>
      <c r="CM22" s="785"/>
      <c r="CN22" s="785"/>
      <c r="CO22" s="785"/>
      <c r="CP22" s="785"/>
      <c r="CQ22" s="785"/>
      <c r="CR22" s="785"/>
      <c r="CS22" s="785"/>
      <c r="CT22" s="785"/>
      <c r="CU22" s="785"/>
      <c r="CV22" s="785"/>
      <c r="CW22" s="785"/>
      <c r="CX22" s="785"/>
      <c r="CY22" s="785"/>
      <c r="CZ22" s="785"/>
      <c r="DA22" s="785"/>
      <c r="DB22" s="785"/>
      <c r="DC22" s="785"/>
      <c r="DD22" s="785"/>
      <c r="DE22" s="785"/>
      <c r="DF22" s="785"/>
      <c r="DG22" s="785"/>
      <c r="DH22" s="785"/>
      <c r="DI22" s="785"/>
      <c r="DJ22" s="785"/>
      <c r="DK22" s="785"/>
      <c r="DL22" s="785"/>
      <c r="DM22" s="785"/>
      <c r="DN22" s="785"/>
      <c r="DO22" s="785"/>
      <c r="DP22" s="785"/>
      <c r="DQ22" s="785"/>
      <c r="DR22" s="785"/>
      <c r="DS22" s="785"/>
      <c r="DT22" s="785"/>
      <c r="DU22" s="785"/>
      <c r="DV22" s="785"/>
      <c r="DW22" s="785"/>
      <c r="DX22" s="785"/>
      <c r="DY22" s="785"/>
      <c r="DZ22" s="785"/>
      <c r="EA22" s="785"/>
      <c r="EB22" s="785"/>
      <c r="EC22" s="786"/>
    </row>
    <row r="23" spans="2:133" ht="11.25" customHeight="1" x14ac:dyDescent="0.15">
      <c r="B23" s="677" t="s">
        <v>279</v>
      </c>
      <c r="C23" s="678"/>
      <c r="D23" s="678"/>
      <c r="E23" s="678"/>
      <c r="F23" s="678"/>
      <c r="G23" s="678"/>
      <c r="H23" s="678"/>
      <c r="I23" s="678"/>
      <c r="J23" s="678"/>
      <c r="K23" s="678"/>
      <c r="L23" s="678"/>
      <c r="M23" s="678"/>
      <c r="N23" s="678"/>
      <c r="O23" s="678"/>
      <c r="P23" s="678"/>
      <c r="Q23" s="679"/>
      <c r="R23" s="680">
        <v>9606666</v>
      </c>
      <c r="S23" s="681"/>
      <c r="T23" s="681"/>
      <c r="U23" s="681"/>
      <c r="V23" s="681"/>
      <c r="W23" s="681"/>
      <c r="X23" s="681"/>
      <c r="Y23" s="682"/>
      <c r="Z23" s="713">
        <v>22.6</v>
      </c>
      <c r="AA23" s="713"/>
      <c r="AB23" s="713"/>
      <c r="AC23" s="713"/>
      <c r="AD23" s="714">
        <v>9606666</v>
      </c>
      <c r="AE23" s="714"/>
      <c r="AF23" s="714"/>
      <c r="AG23" s="714"/>
      <c r="AH23" s="714"/>
      <c r="AI23" s="714"/>
      <c r="AJ23" s="714"/>
      <c r="AK23" s="714"/>
      <c r="AL23" s="683">
        <v>48.6</v>
      </c>
      <c r="AM23" s="684"/>
      <c r="AN23" s="684"/>
      <c r="AO23" s="715"/>
      <c r="AP23" s="774" t="s">
        <v>280</v>
      </c>
      <c r="AQ23" s="782"/>
      <c r="AR23" s="782"/>
      <c r="AS23" s="782"/>
      <c r="AT23" s="782"/>
      <c r="AU23" s="782"/>
      <c r="AV23" s="782"/>
      <c r="AW23" s="782"/>
      <c r="AX23" s="782"/>
      <c r="AY23" s="782"/>
      <c r="AZ23" s="782"/>
      <c r="BA23" s="782"/>
      <c r="BB23" s="782"/>
      <c r="BC23" s="782"/>
      <c r="BD23" s="782"/>
      <c r="BE23" s="782"/>
      <c r="BF23" s="776"/>
      <c r="BG23" s="680" t="s">
        <v>137</v>
      </c>
      <c r="BH23" s="681"/>
      <c r="BI23" s="681"/>
      <c r="BJ23" s="681"/>
      <c r="BK23" s="681"/>
      <c r="BL23" s="681"/>
      <c r="BM23" s="681"/>
      <c r="BN23" s="682"/>
      <c r="BO23" s="713" t="s">
        <v>146</v>
      </c>
      <c r="BP23" s="713"/>
      <c r="BQ23" s="713"/>
      <c r="BR23" s="713"/>
      <c r="BS23" s="686" t="s">
        <v>137</v>
      </c>
      <c r="BT23" s="681"/>
      <c r="BU23" s="681"/>
      <c r="BV23" s="681"/>
      <c r="BW23" s="681"/>
      <c r="BX23" s="681"/>
      <c r="BY23" s="681"/>
      <c r="BZ23" s="681"/>
      <c r="CA23" s="681"/>
      <c r="CB23" s="727"/>
      <c r="CD23" s="784" t="s">
        <v>219</v>
      </c>
      <c r="CE23" s="785"/>
      <c r="CF23" s="785"/>
      <c r="CG23" s="785"/>
      <c r="CH23" s="785"/>
      <c r="CI23" s="785"/>
      <c r="CJ23" s="785"/>
      <c r="CK23" s="785"/>
      <c r="CL23" s="785"/>
      <c r="CM23" s="785"/>
      <c r="CN23" s="785"/>
      <c r="CO23" s="785"/>
      <c r="CP23" s="785"/>
      <c r="CQ23" s="786"/>
      <c r="CR23" s="784" t="s">
        <v>281</v>
      </c>
      <c r="CS23" s="785"/>
      <c r="CT23" s="785"/>
      <c r="CU23" s="785"/>
      <c r="CV23" s="785"/>
      <c r="CW23" s="785"/>
      <c r="CX23" s="785"/>
      <c r="CY23" s="786"/>
      <c r="CZ23" s="784" t="s">
        <v>282</v>
      </c>
      <c r="DA23" s="785"/>
      <c r="DB23" s="785"/>
      <c r="DC23" s="786"/>
      <c r="DD23" s="784" t="s">
        <v>283</v>
      </c>
      <c r="DE23" s="785"/>
      <c r="DF23" s="785"/>
      <c r="DG23" s="785"/>
      <c r="DH23" s="785"/>
      <c r="DI23" s="785"/>
      <c r="DJ23" s="785"/>
      <c r="DK23" s="786"/>
      <c r="DL23" s="793" t="s">
        <v>284</v>
      </c>
      <c r="DM23" s="794"/>
      <c r="DN23" s="794"/>
      <c r="DO23" s="794"/>
      <c r="DP23" s="794"/>
      <c r="DQ23" s="794"/>
      <c r="DR23" s="794"/>
      <c r="DS23" s="794"/>
      <c r="DT23" s="794"/>
      <c r="DU23" s="794"/>
      <c r="DV23" s="795"/>
      <c r="DW23" s="784" t="s">
        <v>285</v>
      </c>
      <c r="DX23" s="785"/>
      <c r="DY23" s="785"/>
      <c r="DZ23" s="785"/>
      <c r="EA23" s="785"/>
      <c r="EB23" s="785"/>
      <c r="EC23" s="786"/>
    </row>
    <row r="24" spans="2:133" ht="11.25" customHeight="1" x14ac:dyDescent="0.15">
      <c r="B24" s="677" t="s">
        <v>286</v>
      </c>
      <c r="C24" s="678"/>
      <c r="D24" s="678"/>
      <c r="E24" s="678"/>
      <c r="F24" s="678"/>
      <c r="G24" s="678"/>
      <c r="H24" s="678"/>
      <c r="I24" s="678"/>
      <c r="J24" s="678"/>
      <c r="K24" s="678"/>
      <c r="L24" s="678"/>
      <c r="M24" s="678"/>
      <c r="N24" s="678"/>
      <c r="O24" s="678"/>
      <c r="P24" s="678"/>
      <c r="Q24" s="679"/>
      <c r="R24" s="680">
        <v>1481272</v>
      </c>
      <c r="S24" s="681"/>
      <c r="T24" s="681"/>
      <c r="U24" s="681"/>
      <c r="V24" s="681"/>
      <c r="W24" s="681"/>
      <c r="X24" s="681"/>
      <c r="Y24" s="682"/>
      <c r="Z24" s="713">
        <v>3.5</v>
      </c>
      <c r="AA24" s="713"/>
      <c r="AB24" s="713"/>
      <c r="AC24" s="713"/>
      <c r="AD24" s="714" t="s">
        <v>146</v>
      </c>
      <c r="AE24" s="714"/>
      <c r="AF24" s="714"/>
      <c r="AG24" s="714"/>
      <c r="AH24" s="714"/>
      <c r="AI24" s="714"/>
      <c r="AJ24" s="714"/>
      <c r="AK24" s="714"/>
      <c r="AL24" s="683" t="s">
        <v>137</v>
      </c>
      <c r="AM24" s="684"/>
      <c r="AN24" s="684"/>
      <c r="AO24" s="715"/>
      <c r="AP24" s="774" t="s">
        <v>287</v>
      </c>
      <c r="AQ24" s="782"/>
      <c r="AR24" s="782"/>
      <c r="AS24" s="782"/>
      <c r="AT24" s="782"/>
      <c r="AU24" s="782"/>
      <c r="AV24" s="782"/>
      <c r="AW24" s="782"/>
      <c r="AX24" s="782"/>
      <c r="AY24" s="782"/>
      <c r="AZ24" s="782"/>
      <c r="BA24" s="782"/>
      <c r="BB24" s="782"/>
      <c r="BC24" s="782"/>
      <c r="BD24" s="782"/>
      <c r="BE24" s="782"/>
      <c r="BF24" s="776"/>
      <c r="BG24" s="680" t="s">
        <v>137</v>
      </c>
      <c r="BH24" s="681"/>
      <c r="BI24" s="681"/>
      <c r="BJ24" s="681"/>
      <c r="BK24" s="681"/>
      <c r="BL24" s="681"/>
      <c r="BM24" s="681"/>
      <c r="BN24" s="682"/>
      <c r="BO24" s="713" t="s">
        <v>137</v>
      </c>
      <c r="BP24" s="713"/>
      <c r="BQ24" s="713"/>
      <c r="BR24" s="713"/>
      <c r="BS24" s="686" t="s">
        <v>137</v>
      </c>
      <c r="BT24" s="681"/>
      <c r="BU24" s="681"/>
      <c r="BV24" s="681"/>
      <c r="BW24" s="681"/>
      <c r="BX24" s="681"/>
      <c r="BY24" s="681"/>
      <c r="BZ24" s="681"/>
      <c r="CA24" s="681"/>
      <c r="CB24" s="727"/>
      <c r="CD24" s="738" t="s">
        <v>288</v>
      </c>
      <c r="CE24" s="739"/>
      <c r="CF24" s="739"/>
      <c r="CG24" s="739"/>
      <c r="CH24" s="739"/>
      <c r="CI24" s="739"/>
      <c r="CJ24" s="739"/>
      <c r="CK24" s="739"/>
      <c r="CL24" s="739"/>
      <c r="CM24" s="739"/>
      <c r="CN24" s="739"/>
      <c r="CO24" s="739"/>
      <c r="CP24" s="739"/>
      <c r="CQ24" s="740"/>
      <c r="CR24" s="735">
        <v>15409100</v>
      </c>
      <c r="CS24" s="736"/>
      <c r="CT24" s="736"/>
      <c r="CU24" s="736"/>
      <c r="CV24" s="736"/>
      <c r="CW24" s="736"/>
      <c r="CX24" s="736"/>
      <c r="CY24" s="779"/>
      <c r="CZ24" s="780">
        <v>38.1</v>
      </c>
      <c r="DA24" s="751"/>
      <c r="DB24" s="751"/>
      <c r="DC24" s="783"/>
      <c r="DD24" s="778">
        <v>11243970</v>
      </c>
      <c r="DE24" s="736"/>
      <c r="DF24" s="736"/>
      <c r="DG24" s="736"/>
      <c r="DH24" s="736"/>
      <c r="DI24" s="736"/>
      <c r="DJ24" s="736"/>
      <c r="DK24" s="779"/>
      <c r="DL24" s="778">
        <v>11153786</v>
      </c>
      <c r="DM24" s="736"/>
      <c r="DN24" s="736"/>
      <c r="DO24" s="736"/>
      <c r="DP24" s="736"/>
      <c r="DQ24" s="736"/>
      <c r="DR24" s="736"/>
      <c r="DS24" s="736"/>
      <c r="DT24" s="736"/>
      <c r="DU24" s="736"/>
      <c r="DV24" s="779"/>
      <c r="DW24" s="780">
        <v>54.2</v>
      </c>
      <c r="DX24" s="751"/>
      <c r="DY24" s="751"/>
      <c r="DZ24" s="751"/>
      <c r="EA24" s="751"/>
      <c r="EB24" s="751"/>
      <c r="EC24" s="781"/>
    </row>
    <row r="25" spans="2:133" ht="11.25" customHeight="1" x14ac:dyDescent="0.15">
      <c r="B25" s="677" t="s">
        <v>289</v>
      </c>
      <c r="C25" s="678"/>
      <c r="D25" s="678"/>
      <c r="E25" s="678"/>
      <c r="F25" s="678"/>
      <c r="G25" s="678"/>
      <c r="H25" s="678"/>
      <c r="I25" s="678"/>
      <c r="J25" s="678"/>
      <c r="K25" s="678"/>
      <c r="L25" s="678"/>
      <c r="M25" s="678"/>
      <c r="N25" s="678"/>
      <c r="O25" s="678"/>
      <c r="P25" s="678"/>
      <c r="Q25" s="679"/>
      <c r="R25" s="680" t="s">
        <v>146</v>
      </c>
      <c r="S25" s="681"/>
      <c r="T25" s="681"/>
      <c r="U25" s="681"/>
      <c r="V25" s="681"/>
      <c r="W25" s="681"/>
      <c r="X25" s="681"/>
      <c r="Y25" s="682"/>
      <c r="Z25" s="713" t="s">
        <v>137</v>
      </c>
      <c r="AA25" s="713"/>
      <c r="AB25" s="713"/>
      <c r="AC25" s="713"/>
      <c r="AD25" s="714" t="s">
        <v>137</v>
      </c>
      <c r="AE25" s="714"/>
      <c r="AF25" s="714"/>
      <c r="AG25" s="714"/>
      <c r="AH25" s="714"/>
      <c r="AI25" s="714"/>
      <c r="AJ25" s="714"/>
      <c r="AK25" s="714"/>
      <c r="AL25" s="683" t="s">
        <v>137</v>
      </c>
      <c r="AM25" s="684"/>
      <c r="AN25" s="684"/>
      <c r="AO25" s="715"/>
      <c r="AP25" s="774" t="s">
        <v>290</v>
      </c>
      <c r="AQ25" s="782"/>
      <c r="AR25" s="782"/>
      <c r="AS25" s="782"/>
      <c r="AT25" s="782"/>
      <c r="AU25" s="782"/>
      <c r="AV25" s="782"/>
      <c r="AW25" s="782"/>
      <c r="AX25" s="782"/>
      <c r="AY25" s="782"/>
      <c r="AZ25" s="782"/>
      <c r="BA25" s="782"/>
      <c r="BB25" s="782"/>
      <c r="BC25" s="782"/>
      <c r="BD25" s="782"/>
      <c r="BE25" s="782"/>
      <c r="BF25" s="776"/>
      <c r="BG25" s="680" t="s">
        <v>233</v>
      </c>
      <c r="BH25" s="681"/>
      <c r="BI25" s="681"/>
      <c r="BJ25" s="681"/>
      <c r="BK25" s="681"/>
      <c r="BL25" s="681"/>
      <c r="BM25" s="681"/>
      <c r="BN25" s="682"/>
      <c r="BO25" s="713" t="s">
        <v>233</v>
      </c>
      <c r="BP25" s="713"/>
      <c r="BQ25" s="713"/>
      <c r="BR25" s="713"/>
      <c r="BS25" s="686" t="s">
        <v>137</v>
      </c>
      <c r="BT25" s="681"/>
      <c r="BU25" s="681"/>
      <c r="BV25" s="681"/>
      <c r="BW25" s="681"/>
      <c r="BX25" s="681"/>
      <c r="BY25" s="681"/>
      <c r="BZ25" s="681"/>
      <c r="CA25" s="681"/>
      <c r="CB25" s="727"/>
      <c r="CD25" s="719" t="s">
        <v>291</v>
      </c>
      <c r="CE25" s="720"/>
      <c r="CF25" s="720"/>
      <c r="CG25" s="720"/>
      <c r="CH25" s="720"/>
      <c r="CI25" s="720"/>
      <c r="CJ25" s="720"/>
      <c r="CK25" s="720"/>
      <c r="CL25" s="720"/>
      <c r="CM25" s="720"/>
      <c r="CN25" s="720"/>
      <c r="CO25" s="720"/>
      <c r="CP25" s="720"/>
      <c r="CQ25" s="721"/>
      <c r="CR25" s="680">
        <v>5693070</v>
      </c>
      <c r="CS25" s="699"/>
      <c r="CT25" s="699"/>
      <c r="CU25" s="699"/>
      <c r="CV25" s="699"/>
      <c r="CW25" s="699"/>
      <c r="CX25" s="699"/>
      <c r="CY25" s="700"/>
      <c r="CZ25" s="683">
        <v>14.1</v>
      </c>
      <c r="DA25" s="701"/>
      <c r="DB25" s="701"/>
      <c r="DC25" s="702"/>
      <c r="DD25" s="686">
        <v>5285023</v>
      </c>
      <c r="DE25" s="699"/>
      <c r="DF25" s="699"/>
      <c r="DG25" s="699"/>
      <c r="DH25" s="699"/>
      <c r="DI25" s="699"/>
      <c r="DJ25" s="699"/>
      <c r="DK25" s="700"/>
      <c r="DL25" s="686">
        <v>5201287</v>
      </c>
      <c r="DM25" s="699"/>
      <c r="DN25" s="699"/>
      <c r="DO25" s="699"/>
      <c r="DP25" s="699"/>
      <c r="DQ25" s="699"/>
      <c r="DR25" s="699"/>
      <c r="DS25" s="699"/>
      <c r="DT25" s="699"/>
      <c r="DU25" s="699"/>
      <c r="DV25" s="700"/>
      <c r="DW25" s="683">
        <v>25.3</v>
      </c>
      <c r="DX25" s="701"/>
      <c r="DY25" s="701"/>
      <c r="DZ25" s="701"/>
      <c r="EA25" s="701"/>
      <c r="EB25" s="701"/>
      <c r="EC25" s="722"/>
    </row>
    <row r="26" spans="2:133" ht="11.25" customHeight="1" x14ac:dyDescent="0.15">
      <c r="B26" s="677" t="s">
        <v>292</v>
      </c>
      <c r="C26" s="678"/>
      <c r="D26" s="678"/>
      <c r="E26" s="678"/>
      <c r="F26" s="678"/>
      <c r="G26" s="678"/>
      <c r="H26" s="678"/>
      <c r="I26" s="678"/>
      <c r="J26" s="678"/>
      <c r="K26" s="678"/>
      <c r="L26" s="678"/>
      <c r="M26" s="678"/>
      <c r="N26" s="678"/>
      <c r="O26" s="678"/>
      <c r="P26" s="678"/>
      <c r="Q26" s="679"/>
      <c r="R26" s="680">
        <v>21150486</v>
      </c>
      <c r="S26" s="681"/>
      <c r="T26" s="681"/>
      <c r="U26" s="681"/>
      <c r="V26" s="681"/>
      <c r="W26" s="681"/>
      <c r="X26" s="681"/>
      <c r="Y26" s="682"/>
      <c r="Z26" s="713">
        <v>49.8</v>
      </c>
      <c r="AA26" s="713"/>
      <c r="AB26" s="713"/>
      <c r="AC26" s="713"/>
      <c r="AD26" s="714">
        <v>19669214</v>
      </c>
      <c r="AE26" s="714"/>
      <c r="AF26" s="714"/>
      <c r="AG26" s="714"/>
      <c r="AH26" s="714"/>
      <c r="AI26" s="714"/>
      <c r="AJ26" s="714"/>
      <c r="AK26" s="714"/>
      <c r="AL26" s="683">
        <v>99.5</v>
      </c>
      <c r="AM26" s="684"/>
      <c r="AN26" s="684"/>
      <c r="AO26" s="715"/>
      <c r="AP26" s="774" t="s">
        <v>293</v>
      </c>
      <c r="AQ26" s="775"/>
      <c r="AR26" s="775"/>
      <c r="AS26" s="775"/>
      <c r="AT26" s="775"/>
      <c r="AU26" s="775"/>
      <c r="AV26" s="775"/>
      <c r="AW26" s="775"/>
      <c r="AX26" s="775"/>
      <c r="AY26" s="775"/>
      <c r="AZ26" s="775"/>
      <c r="BA26" s="775"/>
      <c r="BB26" s="775"/>
      <c r="BC26" s="775"/>
      <c r="BD26" s="775"/>
      <c r="BE26" s="775"/>
      <c r="BF26" s="776"/>
      <c r="BG26" s="680" t="s">
        <v>137</v>
      </c>
      <c r="BH26" s="681"/>
      <c r="BI26" s="681"/>
      <c r="BJ26" s="681"/>
      <c r="BK26" s="681"/>
      <c r="BL26" s="681"/>
      <c r="BM26" s="681"/>
      <c r="BN26" s="682"/>
      <c r="BO26" s="713" t="s">
        <v>233</v>
      </c>
      <c r="BP26" s="713"/>
      <c r="BQ26" s="713"/>
      <c r="BR26" s="713"/>
      <c r="BS26" s="686" t="s">
        <v>137</v>
      </c>
      <c r="BT26" s="681"/>
      <c r="BU26" s="681"/>
      <c r="BV26" s="681"/>
      <c r="BW26" s="681"/>
      <c r="BX26" s="681"/>
      <c r="BY26" s="681"/>
      <c r="BZ26" s="681"/>
      <c r="CA26" s="681"/>
      <c r="CB26" s="727"/>
      <c r="CD26" s="719" t="s">
        <v>294</v>
      </c>
      <c r="CE26" s="720"/>
      <c r="CF26" s="720"/>
      <c r="CG26" s="720"/>
      <c r="CH26" s="720"/>
      <c r="CI26" s="720"/>
      <c r="CJ26" s="720"/>
      <c r="CK26" s="720"/>
      <c r="CL26" s="720"/>
      <c r="CM26" s="720"/>
      <c r="CN26" s="720"/>
      <c r="CO26" s="720"/>
      <c r="CP26" s="720"/>
      <c r="CQ26" s="721"/>
      <c r="CR26" s="680">
        <v>3304213</v>
      </c>
      <c r="CS26" s="681"/>
      <c r="CT26" s="681"/>
      <c r="CU26" s="681"/>
      <c r="CV26" s="681"/>
      <c r="CW26" s="681"/>
      <c r="CX26" s="681"/>
      <c r="CY26" s="682"/>
      <c r="CZ26" s="683">
        <v>8.1999999999999993</v>
      </c>
      <c r="DA26" s="701"/>
      <c r="DB26" s="701"/>
      <c r="DC26" s="702"/>
      <c r="DD26" s="686">
        <v>3087829</v>
      </c>
      <c r="DE26" s="681"/>
      <c r="DF26" s="681"/>
      <c r="DG26" s="681"/>
      <c r="DH26" s="681"/>
      <c r="DI26" s="681"/>
      <c r="DJ26" s="681"/>
      <c r="DK26" s="682"/>
      <c r="DL26" s="686" t="s">
        <v>137</v>
      </c>
      <c r="DM26" s="681"/>
      <c r="DN26" s="681"/>
      <c r="DO26" s="681"/>
      <c r="DP26" s="681"/>
      <c r="DQ26" s="681"/>
      <c r="DR26" s="681"/>
      <c r="DS26" s="681"/>
      <c r="DT26" s="681"/>
      <c r="DU26" s="681"/>
      <c r="DV26" s="682"/>
      <c r="DW26" s="683" t="s">
        <v>137</v>
      </c>
      <c r="DX26" s="701"/>
      <c r="DY26" s="701"/>
      <c r="DZ26" s="701"/>
      <c r="EA26" s="701"/>
      <c r="EB26" s="701"/>
      <c r="EC26" s="722"/>
    </row>
    <row r="27" spans="2:133" ht="11.25" customHeight="1" x14ac:dyDescent="0.15">
      <c r="B27" s="677" t="s">
        <v>295</v>
      </c>
      <c r="C27" s="678"/>
      <c r="D27" s="678"/>
      <c r="E27" s="678"/>
      <c r="F27" s="678"/>
      <c r="G27" s="678"/>
      <c r="H27" s="678"/>
      <c r="I27" s="678"/>
      <c r="J27" s="678"/>
      <c r="K27" s="678"/>
      <c r="L27" s="678"/>
      <c r="M27" s="678"/>
      <c r="N27" s="678"/>
      <c r="O27" s="678"/>
      <c r="P27" s="678"/>
      <c r="Q27" s="679"/>
      <c r="R27" s="680">
        <v>9573</v>
      </c>
      <c r="S27" s="681"/>
      <c r="T27" s="681"/>
      <c r="U27" s="681"/>
      <c r="V27" s="681"/>
      <c r="W27" s="681"/>
      <c r="X27" s="681"/>
      <c r="Y27" s="682"/>
      <c r="Z27" s="713">
        <v>0</v>
      </c>
      <c r="AA27" s="713"/>
      <c r="AB27" s="713"/>
      <c r="AC27" s="713"/>
      <c r="AD27" s="714">
        <v>9573</v>
      </c>
      <c r="AE27" s="714"/>
      <c r="AF27" s="714"/>
      <c r="AG27" s="714"/>
      <c r="AH27" s="714"/>
      <c r="AI27" s="714"/>
      <c r="AJ27" s="714"/>
      <c r="AK27" s="714"/>
      <c r="AL27" s="683">
        <v>0</v>
      </c>
      <c r="AM27" s="684"/>
      <c r="AN27" s="684"/>
      <c r="AO27" s="715"/>
      <c r="AP27" s="677" t="s">
        <v>296</v>
      </c>
      <c r="AQ27" s="678"/>
      <c r="AR27" s="678"/>
      <c r="AS27" s="678"/>
      <c r="AT27" s="678"/>
      <c r="AU27" s="678"/>
      <c r="AV27" s="678"/>
      <c r="AW27" s="678"/>
      <c r="AX27" s="678"/>
      <c r="AY27" s="678"/>
      <c r="AZ27" s="678"/>
      <c r="BA27" s="678"/>
      <c r="BB27" s="678"/>
      <c r="BC27" s="678"/>
      <c r="BD27" s="678"/>
      <c r="BE27" s="678"/>
      <c r="BF27" s="679"/>
      <c r="BG27" s="680">
        <v>7997084</v>
      </c>
      <c r="BH27" s="681"/>
      <c r="BI27" s="681"/>
      <c r="BJ27" s="681"/>
      <c r="BK27" s="681"/>
      <c r="BL27" s="681"/>
      <c r="BM27" s="681"/>
      <c r="BN27" s="682"/>
      <c r="BO27" s="713">
        <v>100</v>
      </c>
      <c r="BP27" s="713"/>
      <c r="BQ27" s="713"/>
      <c r="BR27" s="713"/>
      <c r="BS27" s="686" t="s">
        <v>137</v>
      </c>
      <c r="BT27" s="681"/>
      <c r="BU27" s="681"/>
      <c r="BV27" s="681"/>
      <c r="BW27" s="681"/>
      <c r="BX27" s="681"/>
      <c r="BY27" s="681"/>
      <c r="BZ27" s="681"/>
      <c r="CA27" s="681"/>
      <c r="CB27" s="727"/>
      <c r="CD27" s="719" t="s">
        <v>297</v>
      </c>
      <c r="CE27" s="720"/>
      <c r="CF27" s="720"/>
      <c r="CG27" s="720"/>
      <c r="CH27" s="720"/>
      <c r="CI27" s="720"/>
      <c r="CJ27" s="720"/>
      <c r="CK27" s="720"/>
      <c r="CL27" s="720"/>
      <c r="CM27" s="720"/>
      <c r="CN27" s="720"/>
      <c r="CO27" s="720"/>
      <c r="CP27" s="720"/>
      <c r="CQ27" s="721"/>
      <c r="CR27" s="680">
        <v>5195070</v>
      </c>
      <c r="CS27" s="699"/>
      <c r="CT27" s="699"/>
      <c r="CU27" s="699"/>
      <c r="CV27" s="699"/>
      <c r="CW27" s="699"/>
      <c r="CX27" s="699"/>
      <c r="CY27" s="700"/>
      <c r="CZ27" s="683">
        <v>12.8</v>
      </c>
      <c r="DA27" s="701"/>
      <c r="DB27" s="701"/>
      <c r="DC27" s="702"/>
      <c r="DD27" s="686">
        <v>1570565</v>
      </c>
      <c r="DE27" s="699"/>
      <c r="DF27" s="699"/>
      <c r="DG27" s="699"/>
      <c r="DH27" s="699"/>
      <c r="DI27" s="699"/>
      <c r="DJ27" s="699"/>
      <c r="DK27" s="700"/>
      <c r="DL27" s="686">
        <v>1564117</v>
      </c>
      <c r="DM27" s="699"/>
      <c r="DN27" s="699"/>
      <c r="DO27" s="699"/>
      <c r="DP27" s="699"/>
      <c r="DQ27" s="699"/>
      <c r="DR27" s="699"/>
      <c r="DS27" s="699"/>
      <c r="DT27" s="699"/>
      <c r="DU27" s="699"/>
      <c r="DV27" s="700"/>
      <c r="DW27" s="683">
        <v>7.6</v>
      </c>
      <c r="DX27" s="701"/>
      <c r="DY27" s="701"/>
      <c r="DZ27" s="701"/>
      <c r="EA27" s="701"/>
      <c r="EB27" s="701"/>
      <c r="EC27" s="722"/>
    </row>
    <row r="28" spans="2:133" ht="11.25" customHeight="1" x14ac:dyDescent="0.15">
      <c r="B28" s="677" t="s">
        <v>298</v>
      </c>
      <c r="C28" s="678"/>
      <c r="D28" s="678"/>
      <c r="E28" s="678"/>
      <c r="F28" s="678"/>
      <c r="G28" s="678"/>
      <c r="H28" s="678"/>
      <c r="I28" s="678"/>
      <c r="J28" s="678"/>
      <c r="K28" s="678"/>
      <c r="L28" s="678"/>
      <c r="M28" s="678"/>
      <c r="N28" s="678"/>
      <c r="O28" s="678"/>
      <c r="P28" s="678"/>
      <c r="Q28" s="679"/>
      <c r="R28" s="680">
        <v>30960</v>
      </c>
      <c r="S28" s="681"/>
      <c r="T28" s="681"/>
      <c r="U28" s="681"/>
      <c r="V28" s="681"/>
      <c r="W28" s="681"/>
      <c r="X28" s="681"/>
      <c r="Y28" s="682"/>
      <c r="Z28" s="713">
        <v>0.1</v>
      </c>
      <c r="AA28" s="713"/>
      <c r="AB28" s="713"/>
      <c r="AC28" s="713"/>
      <c r="AD28" s="714" t="s">
        <v>137</v>
      </c>
      <c r="AE28" s="714"/>
      <c r="AF28" s="714"/>
      <c r="AG28" s="714"/>
      <c r="AH28" s="714"/>
      <c r="AI28" s="714"/>
      <c r="AJ28" s="714"/>
      <c r="AK28" s="714"/>
      <c r="AL28" s="683" t="s">
        <v>137</v>
      </c>
      <c r="AM28" s="684"/>
      <c r="AN28" s="684"/>
      <c r="AO28" s="715"/>
      <c r="AP28" s="677"/>
      <c r="AQ28" s="678"/>
      <c r="AR28" s="678"/>
      <c r="AS28" s="678"/>
      <c r="AT28" s="678"/>
      <c r="AU28" s="678"/>
      <c r="AV28" s="678"/>
      <c r="AW28" s="678"/>
      <c r="AX28" s="678"/>
      <c r="AY28" s="678"/>
      <c r="AZ28" s="678"/>
      <c r="BA28" s="678"/>
      <c r="BB28" s="678"/>
      <c r="BC28" s="678"/>
      <c r="BD28" s="678"/>
      <c r="BE28" s="678"/>
      <c r="BF28" s="679"/>
      <c r="BG28" s="680"/>
      <c r="BH28" s="681"/>
      <c r="BI28" s="681"/>
      <c r="BJ28" s="681"/>
      <c r="BK28" s="681"/>
      <c r="BL28" s="681"/>
      <c r="BM28" s="681"/>
      <c r="BN28" s="682"/>
      <c r="BO28" s="713"/>
      <c r="BP28" s="713"/>
      <c r="BQ28" s="713"/>
      <c r="BR28" s="713"/>
      <c r="BS28" s="686"/>
      <c r="BT28" s="681"/>
      <c r="BU28" s="681"/>
      <c r="BV28" s="681"/>
      <c r="BW28" s="681"/>
      <c r="BX28" s="681"/>
      <c r="BY28" s="681"/>
      <c r="BZ28" s="681"/>
      <c r="CA28" s="681"/>
      <c r="CB28" s="727"/>
      <c r="CD28" s="719" t="s">
        <v>299</v>
      </c>
      <c r="CE28" s="720"/>
      <c r="CF28" s="720"/>
      <c r="CG28" s="720"/>
      <c r="CH28" s="720"/>
      <c r="CI28" s="720"/>
      <c r="CJ28" s="720"/>
      <c r="CK28" s="720"/>
      <c r="CL28" s="720"/>
      <c r="CM28" s="720"/>
      <c r="CN28" s="720"/>
      <c r="CO28" s="720"/>
      <c r="CP28" s="720"/>
      <c r="CQ28" s="721"/>
      <c r="CR28" s="680">
        <v>4520960</v>
      </c>
      <c r="CS28" s="681"/>
      <c r="CT28" s="681"/>
      <c r="CU28" s="681"/>
      <c r="CV28" s="681"/>
      <c r="CW28" s="681"/>
      <c r="CX28" s="681"/>
      <c r="CY28" s="682"/>
      <c r="CZ28" s="683">
        <v>11.2</v>
      </c>
      <c r="DA28" s="701"/>
      <c r="DB28" s="701"/>
      <c r="DC28" s="702"/>
      <c r="DD28" s="686">
        <v>4388382</v>
      </c>
      <c r="DE28" s="681"/>
      <c r="DF28" s="681"/>
      <c r="DG28" s="681"/>
      <c r="DH28" s="681"/>
      <c r="DI28" s="681"/>
      <c r="DJ28" s="681"/>
      <c r="DK28" s="682"/>
      <c r="DL28" s="686">
        <v>4388382</v>
      </c>
      <c r="DM28" s="681"/>
      <c r="DN28" s="681"/>
      <c r="DO28" s="681"/>
      <c r="DP28" s="681"/>
      <c r="DQ28" s="681"/>
      <c r="DR28" s="681"/>
      <c r="DS28" s="681"/>
      <c r="DT28" s="681"/>
      <c r="DU28" s="681"/>
      <c r="DV28" s="682"/>
      <c r="DW28" s="683">
        <v>21.3</v>
      </c>
      <c r="DX28" s="701"/>
      <c r="DY28" s="701"/>
      <c r="DZ28" s="701"/>
      <c r="EA28" s="701"/>
      <c r="EB28" s="701"/>
      <c r="EC28" s="722"/>
    </row>
    <row r="29" spans="2:133" ht="11.25" customHeight="1" x14ac:dyDescent="0.15">
      <c r="B29" s="677" t="s">
        <v>300</v>
      </c>
      <c r="C29" s="678"/>
      <c r="D29" s="678"/>
      <c r="E29" s="678"/>
      <c r="F29" s="678"/>
      <c r="G29" s="678"/>
      <c r="H29" s="678"/>
      <c r="I29" s="678"/>
      <c r="J29" s="678"/>
      <c r="K29" s="678"/>
      <c r="L29" s="678"/>
      <c r="M29" s="678"/>
      <c r="N29" s="678"/>
      <c r="O29" s="678"/>
      <c r="P29" s="678"/>
      <c r="Q29" s="679"/>
      <c r="R29" s="680">
        <v>285586</v>
      </c>
      <c r="S29" s="681"/>
      <c r="T29" s="681"/>
      <c r="U29" s="681"/>
      <c r="V29" s="681"/>
      <c r="W29" s="681"/>
      <c r="X29" s="681"/>
      <c r="Y29" s="682"/>
      <c r="Z29" s="713">
        <v>0.7</v>
      </c>
      <c r="AA29" s="713"/>
      <c r="AB29" s="713"/>
      <c r="AC29" s="713"/>
      <c r="AD29" s="714">
        <v>77546</v>
      </c>
      <c r="AE29" s="714"/>
      <c r="AF29" s="714"/>
      <c r="AG29" s="714"/>
      <c r="AH29" s="714"/>
      <c r="AI29" s="714"/>
      <c r="AJ29" s="714"/>
      <c r="AK29" s="714"/>
      <c r="AL29" s="683">
        <v>0.4</v>
      </c>
      <c r="AM29" s="684"/>
      <c r="AN29" s="684"/>
      <c r="AO29" s="715"/>
      <c r="AP29" s="661"/>
      <c r="AQ29" s="662"/>
      <c r="AR29" s="662"/>
      <c r="AS29" s="662"/>
      <c r="AT29" s="662"/>
      <c r="AU29" s="662"/>
      <c r="AV29" s="662"/>
      <c r="AW29" s="662"/>
      <c r="AX29" s="662"/>
      <c r="AY29" s="662"/>
      <c r="AZ29" s="662"/>
      <c r="BA29" s="662"/>
      <c r="BB29" s="662"/>
      <c r="BC29" s="662"/>
      <c r="BD29" s="662"/>
      <c r="BE29" s="662"/>
      <c r="BF29" s="663"/>
      <c r="BG29" s="680"/>
      <c r="BH29" s="681"/>
      <c r="BI29" s="681"/>
      <c r="BJ29" s="681"/>
      <c r="BK29" s="681"/>
      <c r="BL29" s="681"/>
      <c r="BM29" s="681"/>
      <c r="BN29" s="682"/>
      <c r="BO29" s="713"/>
      <c r="BP29" s="713"/>
      <c r="BQ29" s="713"/>
      <c r="BR29" s="713"/>
      <c r="BS29" s="714"/>
      <c r="BT29" s="714"/>
      <c r="BU29" s="714"/>
      <c r="BV29" s="714"/>
      <c r="BW29" s="714"/>
      <c r="BX29" s="714"/>
      <c r="BY29" s="714"/>
      <c r="BZ29" s="714"/>
      <c r="CA29" s="714"/>
      <c r="CB29" s="777"/>
      <c r="CD29" s="765" t="s">
        <v>301</v>
      </c>
      <c r="CE29" s="766"/>
      <c r="CF29" s="719" t="s">
        <v>70</v>
      </c>
      <c r="CG29" s="720"/>
      <c r="CH29" s="720"/>
      <c r="CI29" s="720"/>
      <c r="CJ29" s="720"/>
      <c r="CK29" s="720"/>
      <c r="CL29" s="720"/>
      <c r="CM29" s="720"/>
      <c r="CN29" s="720"/>
      <c r="CO29" s="720"/>
      <c r="CP29" s="720"/>
      <c r="CQ29" s="721"/>
      <c r="CR29" s="680">
        <v>4520933</v>
      </c>
      <c r="CS29" s="699"/>
      <c r="CT29" s="699"/>
      <c r="CU29" s="699"/>
      <c r="CV29" s="699"/>
      <c r="CW29" s="699"/>
      <c r="CX29" s="699"/>
      <c r="CY29" s="700"/>
      <c r="CZ29" s="683">
        <v>11.2</v>
      </c>
      <c r="DA29" s="701"/>
      <c r="DB29" s="701"/>
      <c r="DC29" s="702"/>
      <c r="DD29" s="686">
        <v>4388355</v>
      </c>
      <c r="DE29" s="699"/>
      <c r="DF29" s="699"/>
      <c r="DG29" s="699"/>
      <c r="DH29" s="699"/>
      <c r="DI29" s="699"/>
      <c r="DJ29" s="699"/>
      <c r="DK29" s="700"/>
      <c r="DL29" s="686">
        <v>4388355</v>
      </c>
      <c r="DM29" s="699"/>
      <c r="DN29" s="699"/>
      <c r="DO29" s="699"/>
      <c r="DP29" s="699"/>
      <c r="DQ29" s="699"/>
      <c r="DR29" s="699"/>
      <c r="DS29" s="699"/>
      <c r="DT29" s="699"/>
      <c r="DU29" s="699"/>
      <c r="DV29" s="700"/>
      <c r="DW29" s="683">
        <v>21.3</v>
      </c>
      <c r="DX29" s="701"/>
      <c r="DY29" s="701"/>
      <c r="DZ29" s="701"/>
      <c r="EA29" s="701"/>
      <c r="EB29" s="701"/>
      <c r="EC29" s="722"/>
    </row>
    <row r="30" spans="2:133" ht="11.25" customHeight="1" x14ac:dyDescent="0.15">
      <c r="B30" s="677" t="s">
        <v>302</v>
      </c>
      <c r="C30" s="678"/>
      <c r="D30" s="678"/>
      <c r="E30" s="678"/>
      <c r="F30" s="678"/>
      <c r="G30" s="678"/>
      <c r="H30" s="678"/>
      <c r="I30" s="678"/>
      <c r="J30" s="678"/>
      <c r="K30" s="678"/>
      <c r="L30" s="678"/>
      <c r="M30" s="678"/>
      <c r="N30" s="678"/>
      <c r="O30" s="678"/>
      <c r="P30" s="678"/>
      <c r="Q30" s="679"/>
      <c r="R30" s="680">
        <v>290197</v>
      </c>
      <c r="S30" s="681"/>
      <c r="T30" s="681"/>
      <c r="U30" s="681"/>
      <c r="V30" s="681"/>
      <c r="W30" s="681"/>
      <c r="X30" s="681"/>
      <c r="Y30" s="682"/>
      <c r="Z30" s="713">
        <v>0.7</v>
      </c>
      <c r="AA30" s="713"/>
      <c r="AB30" s="713"/>
      <c r="AC30" s="713"/>
      <c r="AD30" s="714">
        <v>2408</v>
      </c>
      <c r="AE30" s="714"/>
      <c r="AF30" s="714"/>
      <c r="AG30" s="714"/>
      <c r="AH30" s="714"/>
      <c r="AI30" s="714"/>
      <c r="AJ30" s="714"/>
      <c r="AK30" s="714"/>
      <c r="AL30" s="683">
        <v>0</v>
      </c>
      <c r="AM30" s="684"/>
      <c r="AN30" s="684"/>
      <c r="AO30" s="715"/>
      <c r="AP30" s="741" t="s">
        <v>219</v>
      </c>
      <c r="AQ30" s="742"/>
      <c r="AR30" s="742"/>
      <c r="AS30" s="742"/>
      <c r="AT30" s="742"/>
      <c r="AU30" s="742"/>
      <c r="AV30" s="742"/>
      <c r="AW30" s="742"/>
      <c r="AX30" s="742"/>
      <c r="AY30" s="742"/>
      <c r="AZ30" s="742"/>
      <c r="BA30" s="742"/>
      <c r="BB30" s="742"/>
      <c r="BC30" s="742"/>
      <c r="BD30" s="742"/>
      <c r="BE30" s="742"/>
      <c r="BF30" s="743"/>
      <c r="BG30" s="741" t="s">
        <v>303</v>
      </c>
      <c r="BH30" s="754"/>
      <c r="BI30" s="754"/>
      <c r="BJ30" s="754"/>
      <c r="BK30" s="754"/>
      <c r="BL30" s="754"/>
      <c r="BM30" s="754"/>
      <c r="BN30" s="754"/>
      <c r="BO30" s="754"/>
      <c r="BP30" s="754"/>
      <c r="BQ30" s="755"/>
      <c r="BR30" s="741" t="s">
        <v>304</v>
      </c>
      <c r="BS30" s="754"/>
      <c r="BT30" s="754"/>
      <c r="BU30" s="754"/>
      <c r="BV30" s="754"/>
      <c r="BW30" s="754"/>
      <c r="BX30" s="754"/>
      <c r="BY30" s="754"/>
      <c r="BZ30" s="754"/>
      <c r="CA30" s="754"/>
      <c r="CB30" s="755"/>
      <c r="CD30" s="767"/>
      <c r="CE30" s="768"/>
      <c r="CF30" s="719" t="s">
        <v>305</v>
      </c>
      <c r="CG30" s="720"/>
      <c r="CH30" s="720"/>
      <c r="CI30" s="720"/>
      <c r="CJ30" s="720"/>
      <c r="CK30" s="720"/>
      <c r="CL30" s="720"/>
      <c r="CM30" s="720"/>
      <c r="CN30" s="720"/>
      <c r="CO30" s="720"/>
      <c r="CP30" s="720"/>
      <c r="CQ30" s="721"/>
      <c r="CR30" s="680">
        <v>4350516</v>
      </c>
      <c r="CS30" s="681"/>
      <c r="CT30" s="681"/>
      <c r="CU30" s="681"/>
      <c r="CV30" s="681"/>
      <c r="CW30" s="681"/>
      <c r="CX30" s="681"/>
      <c r="CY30" s="682"/>
      <c r="CZ30" s="683">
        <v>10.7</v>
      </c>
      <c r="DA30" s="701"/>
      <c r="DB30" s="701"/>
      <c r="DC30" s="702"/>
      <c r="DD30" s="686">
        <v>4219691</v>
      </c>
      <c r="DE30" s="681"/>
      <c r="DF30" s="681"/>
      <c r="DG30" s="681"/>
      <c r="DH30" s="681"/>
      <c r="DI30" s="681"/>
      <c r="DJ30" s="681"/>
      <c r="DK30" s="682"/>
      <c r="DL30" s="686">
        <v>4219691</v>
      </c>
      <c r="DM30" s="681"/>
      <c r="DN30" s="681"/>
      <c r="DO30" s="681"/>
      <c r="DP30" s="681"/>
      <c r="DQ30" s="681"/>
      <c r="DR30" s="681"/>
      <c r="DS30" s="681"/>
      <c r="DT30" s="681"/>
      <c r="DU30" s="681"/>
      <c r="DV30" s="682"/>
      <c r="DW30" s="683">
        <v>20.5</v>
      </c>
      <c r="DX30" s="701"/>
      <c r="DY30" s="701"/>
      <c r="DZ30" s="701"/>
      <c r="EA30" s="701"/>
      <c r="EB30" s="701"/>
      <c r="EC30" s="722"/>
    </row>
    <row r="31" spans="2:133" ht="11.25" customHeight="1" x14ac:dyDescent="0.15">
      <c r="B31" s="677" t="s">
        <v>306</v>
      </c>
      <c r="C31" s="678"/>
      <c r="D31" s="678"/>
      <c r="E31" s="678"/>
      <c r="F31" s="678"/>
      <c r="G31" s="678"/>
      <c r="H31" s="678"/>
      <c r="I31" s="678"/>
      <c r="J31" s="678"/>
      <c r="K31" s="678"/>
      <c r="L31" s="678"/>
      <c r="M31" s="678"/>
      <c r="N31" s="678"/>
      <c r="O31" s="678"/>
      <c r="P31" s="678"/>
      <c r="Q31" s="679"/>
      <c r="R31" s="680">
        <v>11018134</v>
      </c>
      <c r="S31" s="681"/>
      <c r="T31" s="681"/>
      <c r="U31" s="681"/>
      <c r="V31" s="681"/>
      <c r="W31" s="681"/>
      <c r="X31" s="681"/>
      <c r="Y31" s="682"/>
      <c r="Z31" s="713">
        <v>25.9</v>
      </c>
      <c r="AA31" s="713"/>
      <c r="AB31" s="713"/>
      <c r="AC31" s="713"/>
      <c r="AD31" s="714" t="s">
        <v>146</v>
      </c>
      <c r="AE31" s="714"/>
      <c r="AF31" s="714"/>
      <c r="AG31" s="714"/>
      <c r="AH31" s="714"/>
      <c r="AI31" s="714"/>
      <c r="AJ31" s="714"/>
      <c r="AK31" s="714"/>
      <c r="AL31" s="683" t="s">
        <v>137</v>
      </c>
      <c r="AM31" s="684"/>
      <c r="AN31" s="684"/>
      <c r="AO31" s="715"/>
      <c r="AP31" s="756" t="s">
        <v>307</v>
      </c>
      <c r="AQ31" s="757"/>
      <c r="AR31" s="757"/>
      <c r="AS31" s="757"/>
      <c r="AT31" s="762" t="s">
        <v>308</v>
      </c>
      <c r="AU31" s="231"/>
      <c r="AV31" s="231"/>
      <c r="AW31" s="231"/>
      <c r="AX31" s="746" t="s">
        <v>186</v>
      </c>
      <c r="AY31" s="747"/>
      <c r="AZ31" s="747"/>
      <c r="BA31" s="747"/>
      <c r="BB31" s="747"/>
      <c r="BC31" s="747"/>
      <c r="BD31" s="747"/>
      <c r="BE31" s="747"/>
      <c r="BF31" s="748"/>
      <c r="BG31" s="749">
        <v>98.4</v>
      </c>
      <c r="BH31" s="750"/>
      <c r="BI31" s="750"/>
      <c r="BJ31" s="750"/>
      <c r="BK31" s="750"/>
      <c r="BL31" s="750"/>
      <c r="BM31" s="751">
        <v>95.8</v>
      </c>
      <c r="BN31" s="750"/>
      <c r="BO31" s="750"/>
      <c r="BP31" s="750"/>
      <c r="BQ31" s="752"/>
      <c r="BR31" s="749">
        <v>99.1</v>
      </c>
      <c r="BS31" s="750"/>
      <c r="BT31" s="750"/>
      <c r="BU31" s="750"/>
      <c r="BV31" s="750"/>
      <c r="BW31" s="750"/>
      <c r="BX31" s="751">
        <v>95.8</v>
      </c>
      <c r="BY31" s="750"/>
      <c r="BZ31" s="750"/>
      <c r="CA31" s="750"/>
      <c r="CB31" s="752"/>
      <c r="CD31" s="767"/>
      <c r="CE31" s="768"/>
      <c r="CF31" s="719" t="s">
        <v>309</v>
      </c>
      <c r="CG31" s="720"/>
      <c r="CH31" s="720"/>
      <c r="CI31" s="720"/>
      <c r="CJ31" s="720"/>
      <c r="CK31" s="720"/>
      <c r="CL31" s="720"/>
      <c r="CM31" s="720"/>
      <c r="CN31" s="720"/>
      <c r="CO31" s="720"/>
      <c r="CP31" s="720"/>
      <c r="CQ31" s="721"/>
      <c r="CR31" s="680">
        <v>170417</v>
      </c>
      <c r="CS31" s="699"/>
      <c r="CT31" s="699"/>
      <c r="CU31" s="699"/>
      <c r="CV31" s="699"/>
      <c r="CW31" s="699"/>
      <c r="CX31" s="699"/>
      <c r="CY31" s="700"/>
      <c r="CZ31" s="683">
        <v>0.4</v>
      </c>
      <c r="DA31" s="701"/>
      <c r="DB31" s="701"/>
      <c r="DC31" s="702"/>
      <c r="DD31" s="686">
        <v>168664</v>
      </c>
      <c r="DE31" s="699"/>
      <c r="DF31" s="699"/>
      <c r="DG31" s="699"/>
      <c r="DH31" s="699"/>
      <c r="DI31" s="699"/>
      <c r="DJ31" s="699"/>
      <c r="DK31" s="700"/>
      <c r="DL31" s="686">
        <v>168664</v>
      </c>
      <c r="DM31" s="699"/>
      <c r="DN31" s="699"/>
      <c r="DO31" s="699"/>
      <c r="DP31" s="699"/>
      <c r="DQ31" s="699"/>
      <c r="DR31" s="699"/>
      <c r="DS31" s="699"/>
      <c r="DT31" s="699"/>
      <c r="DU31" s="699"/>
      <c r="DV31" s="700"/>
      <c r="DW31" s="683">
        <v>0.8</v>
      </c>
      <c r="DX31" s="701"/>
      <c r="DY31" s="701"/>
      <c r="DZ31" s="701"/>
      <c r="EA31" s="701"/>
      <c r="EB31" s="701"/>
      <c r="EC31" s="722"/>
    </row>
    <row r="32" spans="2:133" ht="11.25" customHeight="1" x14ac:dyDescent="0.15">
      <c r="B32" s="771" t="s">
        <v>310</v>
      </c>
      <c r="C32" s="772"/>
      <c r="D32" s="772"/>
      <c r="E32" s="772"/>
      <c r="F32" s="772"/>
      <c r="G32" s="772"/>
      <c r="H32" s="772"/>
      <c r="I32" s="772"/>
      <c r="J32" s="772"/>
      <c r="K32" s="772"/>
      <c r="L32" s="772"/>
      <c r="M32" s="772"/>
      <c r="N32" s="772"/>
      <c r="O32" s="772"/>
      <c r="P32" s="772"/>
      <c r="Q32" s="773"/>
      <c r="R32" s="680" t="s">
        <v>137</v>
      </c>
      <c r="S32" s="681"/>
      <c r="T32" s="681"/>
      <c r="U32" s="681"/>
      <c r="V32" s="681"/>
      <c r="W32" s="681"/>
      <c r="X32" s="681"/>
      <c r="Y32" s="682"/>
      <c r="Z32" s="713" t="s">
        <v>146</v>
      </c>
      <c r="AA32" s="713"/>
      <c r="AB32" s="713"/>
      <c r="AC32" s="713"/>
      <c r="AD32" s="714" t="s">
        <v>137</v>
      </c>
      <c r="AE32" s="714"/>
      <c r="AF32" s="714"/>
      <c r="AG32" s="714"/>
      <c r="AH32" s="714"/>
      <c r="AI32" s="714"/>
      <c r="AJ32" s="714"/>
      <c r="AK32" s="714"/>
      <c r="AL32" s="683" t="s">
        <v>233</v>
      </c>
      <c r="AM32" s="684"/>
      <c r="AN32" s="684"/>
      <c r="AO32" s="715"/>
      <c r="AP32" s="758"/>
      <c r="AQ32" s="759"/>
      <c r="AR32" s="759"/>
      <c r="AS32" s="759"/>
      <c r="AT32" s="763"/>
      <c r="AU32" s="230" t="s">
        <v>311</v>
      </c>
      <c r="AV32" s="230"/>
      <c r="AW32" s="230"/>
      <c r="AX32" s="677" t="s">
        <v>312</v>
      </c>
      <c r="AY32" s="678"/>
      <c r="AZ32" s="678"/>
      <c r="BA32" s="678"/>
      <c r="BB32" s="678"/>
      <c r="BC32" s="678"/>
      <c r="BD32" s="678"/>
      <c r="BE32" s="678"/>
      <c r="BF32" s="679"/>
      <c r="BG32" s="753">
        <v>99.4</v>
      </c>
      <c r="BH32" s="699"/>
      <c r="BI32" s="699"/>
      <c r="BJ32" s="699"/>
      <c r="BK32" s="699"/>
      <c r="BL32" s="699"/>
      <c r="BM32" s="684">
        <v>97.7</v>
      </c>
      <c r="BN32" s="745"/>
      <c r="BO32" s="745"/>
      <c r="BP32" s="745"/>
      <c r="BQ32" s="726"/>
      <c r="BR32" s="753">
        <v>99.4</v>
      </c>
      <c r="BS32" s="699"/>
      <c r="BT32" s="699"/>
      <c r="BU32" s="699"/>
      <c r="BV32" s="699"/>
      <c r="BW32" s="699"/>
      <c r="BX32" s="684">
        <v>97.7</v>
      </c>
      <c r="BY32" s="745"/>
      <c r="BZ32" s="745"/>
      <c r="CA32" s="745"/>
      <c r="CB32" s="726"/>
      <c r="CD32" s="769"/>
      <c r="CE32" s="770"/>
      <c r="CF32" s="719" t="s">
        <v>313</v>
      </c>
      <c r="CG32" s="720"/>
      <c r="CH32" s="720"/>
      <c r="CI32" s="720"/>
      <c r="CJ32" s="720"/>
      <c r="CK32" s="720"/>
      <c r="CL32" s="720"/>
      <c r="CM32" s="720"/>
      <c r="CN32" s="720"/>
      <c r="CO32" s="720"/>
      <c r="CP32" s="720"/>
      <c r="CQ32" s="721"/>
      <c r="CR32" s="680">
        <v>27</v>
      </c>
      <c r="CS32" s="681"/>
      <c r="CT32" s="681"/>
      <c r="CU32" s="681"/>
      <c r="CV32" s="681"/>
      <c r="CW32" s="681"/>
      <c r="CX32" s="681"/>
      <c r="CY32" s="682"/>
      <c r="CZ32" s="683">
        <v>0</v>
      </c>
      <c r="DA32" s="701"/>
      <c r="DB32" s="701"/>
      <c r="DC32" s="702"/>
      <c r="DD32" s="686">
        <v>27</v>
      </c>
      <c r="DE32" s="681"/>
      <c r="DF32" s="681"/>
      <c r="DG32" s="681"/>
      <c r="DH32" s="681"/>
      <c r="DI32" s="681"/>
      <c r="DJ32" s="681"/>
      <c r="DK32" s="682"/>
      <c r="DL32" s="686">
        <v>27</v>
      </c>
      <c r="DM32" s="681"/>
      <c r="DN32" s="681"/>
      <c r="DO32" s="681"/>
      <c r="DP32" s="681"/>
      <c r="DQ32" s="681"/>
      <c r="DR32" s="681"/>
      <c r="DS32" s="681"/>
      <c r="DT32" s="681"/>
      <c r="DU32" s="681"/>
      <c r="DV32" s="682"/>
      <c r="DW32" s="683">
        <v>0</v>
      </c>
      <c r="DX32" s="701"/>
      <c r="DY32" s="701"/>
      <c r="DZ32" s="701"/>
      <c r="EA32" s="701"/>
      <c r="EB32" s="701"/>
      <c r="EC32" s="722"/>
    </row>
    <row r="33" spans="2:133" ht="11.25" customHeight="1" x14ac:dyDescent="0.15">
      <c r="B33" s="677" t="s">
        <v>314</v>
      </c>
      <c r="C33" s="678"/>
      <c r="D33" s="678"/>
      <c r="E33" s="678"/>
      <c r="F33" s="678"/>
      <c r="G33" s="678"/>
      <c r="H33" s="678"/>
      <c r="I33" s="678"/>
      <c r="J33" s="678"/>
      <c r="K33" s="678"/>
      <c r="L33" s="678"/>
      <c r="M33" s="678"/>
      <c r="N33" s="678"/>
      <c r="O33" s="678"/>
      <c r="P33" s="678"/>
      <c r="Q33" s="679"/>
      <c r="R33" s="680">
        <v>2663332</v>
      </c>
      <c r="S33" s="681"/>
      <c r="T33" s="681"/>
      <c r="U33" s="681"/>
      <c r="V33" s="681"/>
      <c r="W33" s="681"/>
      <c r="X33" s="681"/>
      <c r="Y33" s="682"/>
      <c r="Z33" s="713">
        <v>6.3</v>
      </c>
      <c r="AA33" s="713"/>
      <c r="AB33" s="713"/>
      <c r="AC33" s="713"/>
      <c r="AD33" s="714" t="s">
        <v>137</v>
      </c>
      <c r="AE33" s="714"/>
      <c r="AF33" s="714"/>
      <c r="AG33" s="714"/>
      <c r="AH33" s="714"/>
      <c r="AI33" s="714"/>
      <c r="AJ33" s="714"/>
      <c r="AK33" s="714"/>
      <c r="AL33" s="683" t="s">
        <v>137</v>
      </c>
      <c r="AM33" s="684"/>
      <c r="AN33" s="684"/>
      <c r="AO33" s="715"/>
      <c r="AP33" s="760"/>
      <c r="AQ33" s="761"/>
      <c r="AR33" s="761"/>
      <c r="AS33" s="761"/>
      <c r="AT33" s="764"/>
      <c r="AU33" s="232"/>
      <c r="AV33" s="232"/>
      <c r="AW33" s="232"/>
      <c r="AX33" s="661" t="s">
        <v>315</v>
      </c>
      <c r="AY33" s="662"/>
      <c r="AZ33" s="662"/>
      <c r="BA33" s="662"/>
      <c r="BB33" s="662"/>
      <c r="BC33" s="662"/>
      <c r="BD33" s="662"/>
      <c r="BE33" s="662"/>
      <c r="BF33" s="663"/>
      <c r="BG33" s="744">
        <v>97.4</v>
      </c>
      <c r="BH33" s="665"/>
      <c r="BI33" s="665"/>
      <c r="BJ33" s="665"/>
      <c r="BK33" s="665"/>
      <c r="BL33" s="665"/>
      <c r="BM33" s="707">
        <v>94.1</v>
      </c>
      <c r="BN33" s="665"/>
      <c r="BO33" s="665"/>
      <c r="BP33" s="665"/>
      <c r="BQ33" s="709"/>
      <c r="BR33" s="744">
        <v>98.9</v>
      </c>
      <c r="BS33" s="665"/>
      <c r="BT33" s="665"/>
      <c r="BU33" s="665"/>
      <c r="BV33" s="665"/>
      <c r="BW33" s="665"/>
      <c r="BX33" s="707">
        <v>94.1</v>
      </c>
      <c r="BY33" s="665"/>
      <c r="BZ33" s="665"/>
      <c r="CA33" s="665"/>
      <c r="CB33" s="709"/>
      <c r="CD33" s="719" t="s">
        <v>316</v>
      </c>
      <c r="CE33" s="720"/>
      <c r="CF33" s="720"/>
      <c r="CG33" s="720"/>
      <c r="CH33" s="720"/>
      <c r="CI33" s="720"/>
      <c r="CJ33" s="720"/>
      <c r="CK33" s="720"/>
      <c r="CL33" s="720"/>
      <c r="CM33" s="720"/>
      <c r="CN33" s="720"/>
      <c r="CO33" s="720"/>
      <c r="CP33" s="720"/>
      <c r="CQ33" s="721"/>
      <c r="CR33" s="680">
        <v>21970405</v>
      </c>
      <c r="CS33" s="699"/>
      <c r="CT33" s="699"/>
      <c r="CU33" s="699"/>
      <c r="CV33" s="699"/>
      <c r="CW33" s="699"/>
      <c r="CX33" s="699"/>
      <c r="CY33" s="700"/>
      <c r="CZ33" s="683">
        <v>54.3</v>
      </c>
      <c r="DA33" s="701"/>
      <c r="DB33" s="701"/>
      <c r="DC33" s="702"/>
      <c r="DD33" s="686">
        <v>11822950</v>
      </c>
      <c r="DE33" s="699"/>
      <c r="DF33" s="699"/>
      <c r="DG33" s="699"/>
      <c r="DH33" s="699"/>
      <c r="DI33" s="699"/>
      <c r="DJ33" s="699"/>
      <c r="DK33" s="700"/>
      <c r="DL33" s="686">
        <v>7711209</v>
      </c>
      <c r="DM33" s="699"/>
      <c r="DN33" s="699"/>
      <c r="DO33" s="699"/>
      <c r="DP33" s="699"/>
      <c r="DQ33" s="699"/>
      <c r="DR33" s="699"/>
      <c r="DS33" s="699"/>
      <c r="DT33" s="699"/>
      <c r="DU33" s="699"/>
      <c r="DV33" s="700"/>
      <c r="DW33" s="683">
        <v>37.4</v>
      </c>
      <c r="DX33" s="701"/>
      <c r="DY33" s="701"/>
      <c r="DZ33" s="701"/>
      <c r="EA33" s="701"/>
      <c r="EB33" s="701"/>
      <c r="EC33" s="722"/>
    </row>
    <row r="34" spans="2:133" ht="11.25" customHeight="1" x14ac:dyDescent="0.15">
      <c r="B34" s="677" t="s">
        <v>317</v>
      </c>
      <c r="C34" s="678"/>
      <c r="D34" s="678"/>
      <c r="E34" s="678"/>
      <c r="F34" s="678"/>
      <c r="G34" s="678"/>
      <c r="H34" s="678"/>
      <c r="I34" s="678"/>
      <c r="J34" s="678"/>
      <c r="K34" s="678"/>
      <c r="L34" s="678"/>
      <c r="M34" s="678"/>
      <c r="N34" s="678"/>
      <c r="O34" s="678"/>
      <c r="P34" s="678"/>
      <c r="Q34" s="679"/>
      <c r="R34" s="680">
        <v>94415</v>
      </c>
      <c r="S34" s="681"/>
      <c r="T34" s="681"/>
      <c r="U34" s="681"/>
      <c r="V34" s="681"/>
      <c r="W34" s="681"/>
      <c r="X34" s="681"/>
      <c r="Y34" s="682"/>
      <c r="Z34" s="713">
        <v>0.2</v>
      </c>
      <c r="AA34" s="713"/>
      <c r="AB34" s="713"/>
      <c r="AC34" s="713"/>
      <c r="AD34" s="714">
        <v>5157</v>
      </c>
      <c r="AE34" s="714"/>
      <c r="AF34" s="714"/>
      <c r="AG34" s="714"/>
      <c r="AH34" s="714"/>
      <c r="AI34" s="714"/>
      <c r="AJ34" s="714"/>
      <c r="AK34" s="714"/>
      <c r="AL34" s="683">
        <v>0</v>
      </c>
      <c r="AM34" s="684"/>
      <c r="AN34" s="684"/>
      <c r="AO34" s="715"/>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19" t="s">
        <v>318</v>
      </c>
      <c r="CE34" s="720"/>
      <c r="CF34" s="720"/>
      <c r="CG34" s="720"/>
      <c r="CH34" s="720"/>
      <c r="CI34" s="720"/>
      <c r="CJ34" s="720"/>
      <c r="CK34" s="720"/>
      <c r="CL34" s="720"/>
      <c r="CM34" s="720"/>
      <c r="CN34" s="720"/>
      <c r="CO34" s="720"/>
      <c r="CP34" s="720"/>
      <c r="CQ34" s="721"/>
      <c r="CR34" s="680">
        <v>4807914</v>
      </c>
      <c r="CS34" s="681"/>
      <c r="CT34" s="681"/>
      <c r="CU34" s="681"/>
      <c r="CV34" s="681"/>
      <c r="CW34" s="681"/>
      <c r="CX34" s="681"/>
      <c r="CY34" s="682"/>
      <c r="CZ34" s="683">
        <v>11.9</v>
      </c>
      <c r="DA34" s="701"/>
      <c r="DB34" s="701"/>
      <c r="DC34" s="702"/>
      <c r="DD34" s="686">
        <v>3404312</v>
      </c>
      <c r="DE34" s="681"/>
      <c r="DF34" s="681"/>
      <c r="DG34" s="681"/>
      <c r="DH34" s="681"/>
      <c r="DI34" s="681"/>
      <c r="DJ34" s="681"/>
      <c r="DK34" s="682"/>
      <c r="DL34" s="686">
        <v>2584801</v>
      </c>
      <c r="DM34" s="681"/>
      <c r="DN34" s="681"/>
      <c r="DO34" s="681"/>
      <c r="DP34" s="681"/>
      <c r="DQ34" s="681"/>
      <c r="DR34" s="681"/>
      <c r="DS34" s="681"/>
      <c r="DT34" s="681"/>
      <c r="DU34" s="681"/>
      <c r="DV34" s="682"/>
      <c r="DW34" s="683">
        <v>12.6</v>
      </c>
      <c r="DX34" s="701"/>
      <c r="DY34" s="701"/>
      <c r="DZ34" s="701"/>
      <c r="EA34" s="701"/>
      <c r="EB34" s="701"/>
      <c r="EC34" s="722"/>
    </row>
    <row r="35" spans="2:133" ht="11.25" customHeight="1" x14ac:dyDescent="0.15">
      <c r="B35" s="677" t="s">
        <v>319</v>
      </c>
      <c r="C35" s="678"/>
      <c r="D35" s="678"/>
      <c r="E35" s="678"/>
      <c r="F35" s="678"/>
      <c r="G35" s="678"/>
      <c r="H35" s="678"/>
      <c r="I35" s="678"/>
      <c r="J35" s="678"/>
      <c r="K35" s="678"/>
      <c r="L35" s="678"/>
      <c r="M35" s="678"/>
      <c r="N35" s="678"/>
      <c r="O35" s="678"/>
      <c r="P35" s="678"/>
      <c r="Q35" s="679"/>
      <c r="R35" s="680">
        <v>275102</v>
      </c>
      <c r="S35" s="681"/>
      <c r="T35" s="681"/>
      <c r="U35" s="681"/>
      <c r="V35" s="681"/>
      <c r="W35" s="681"/>
      <c r="X35" s="681"/>
      <c r="Y35" s="682"/>
      <c r="Z35" s="713">
        <v>0.6</v>
      </c>
      <c r="AA35" s="713"/>
      <c r="AB35" s="713"/>
      <c r="AC35" s="713"/>
      <c r="AD35" s="714" t="s">
        <v>137</v>
      </c>
      <c r="AE35" s="714"/>
      <c r="AF35" s="714"/>
      <c r="AG35" s="714"/>
      <c r="AH35" s="714"/>
      <c r="AI35" s="714"/>
      <c r="AJ35" s="714"/>
      <c r="AK35" s="714"/>
      <c r="AL35" s="683" t="s">
        <v>137</v>
      </c>
      <c r="AM35" s="684"/>
      <c r="AN35" s="684"/>
      <c r="AO35" s="715"/>
      <c r="AP35" s="235"/>
      <c r="AQ35" s="741" t="s">
        <v>320</v>
      </c>
      <c r="AR35" s="742"/>
      <c r="AS35" s="742"/>
      <c r="AT35" s="742"/>
      <c r="AU35" s="742"/>
      <c r="AV35" s="742"/>
      <c r="AW35" s="742"/>
      <c r="AX35" s="742"/>
      <c r="AY35" s="742"/>
      <c r="AZ35" s="742"/>
      <c r="BA35" s="742"/>
      <c r="BB35" s="742"/>
      <c r="BC35" s="742"/>
      <c r="BD35" s="742"/>
      <c r="BE35" s="742"/>
      <c r="BF35" s="743"/>
      <c r="BG35" s="741" t="s">
        <v>321</v>
      </c>
      <c r="BH35" s="742"/>
      <c r="BI35" s="742"/>
      <c r="BJ35" s="742"/>
      <c r="BK35" s="742"/>
      <c r="BL35" s="742"/>
      <c r="BM35" s="742"/>
      <c r="BN35" s="742"/>
      <c r="BO35" s="742"/>
      <c r="BP35" s="742"/>
      <c r="BQ35" s="742"/>
      <c r="BR35" s="742"/>
      <c r="BS35" s="742"/>
      <c r="BT35" s="742"/>
      <c r="BU35" s="742"/>
      <c r="BV35" s="742"/>
      <c r="BW35" s="742"/>
      <c r="BX35" s="742"/>
      <c r="BY35" s="742"/>
      <c r="BZ35" s="742"/>
      <c r="CA35" s="742"/>
      <c r="CB35" s="743"/>
      <c r="CD35" s="719" t="s">
        <v>322</v>
      </c>
      <c r="CE35" s="720"/>
      <c r="CF35" s="720"/>
      <c r="CG35" s="720"/>
      <c r="CH35" s="720"/>
      <c r="CI35" s="720"/>
      <c r="CJ35" s="720"/>
      <c r="CK35" s="720"/>
      <c r="CL35" s="720"/>
      <c r="CM35" s="720"/>
      <c r="CN35" s="720"/>
      <c r="CO35" s="720"/>
      <c r="CP35" s="720"/>
      <c r="CQ35" s="721"/>
      <c r="CR35" s="680">
        <v>436809</v>
      </c>
      <c r="CS35" s="699"/>
      <c r="CT35" s="699"/>
      <c r="CU35" s="699"/>
      <c r="CV35" s="699"/>
      <c r="CW35" s="699"/>
      <c r="CX35" s="699"/>
      <c r="CY35" s="700"/>
      <c r="CZ35" s="683">
        <v>1.1000000000000001</v>
      </c>
      <c r="DA35" s="701"/>
      <c r="DB35" s="701"/>
      <c r="DC35" s="702"/>
      <c r="DD35" s="686">
        <v>327336</v>
      </c>
      <c r="DE35" s="699"/>
      <c r="DF35" s="699"/>
      <c r="DG35" s="699"/>
      <c r="DH35" s="699"/>
      <c r="DI35" s="699"/>
      <c r="DJ35" s="699"/>
      <c r="DK35" s="700"/>
      <c r="DL35" s="686">
        <v>325149</v>
      </c>
      <c r="DM35" s="699"/>
      <c r="DN35" s="699"/>
      <c r="DO35" s="699"/>
      <c r="DP35" s="699"/>
      <c r="DQ35" s="699"/>
      <c r="DR35" s="699"/>
      <c r="DS35" s="699"/>
      <c r="DT35" s="699"/>
      <c r="DU35" s="699"/>
      <c r="DV35" s="700"/>
      <c r="DW35" s="683">
        <v>1.6</v>
      </c>
      <c r="DX35" s="701"/>
      <c r="DY35" s="701"/>
      <c r="DZ35" s="701"/>
      <c r="EA35" s="701"/>
      <c r="EB35" s="701"/>
      <c r="EC35" s="722"/>
    </row>
    <row r="36" spans="2:133" ht="11.25" customHeight="1" x14ac:dyDescent="0.15">
      <c r="B36" s="677" t="s">
        <v>323</v>
      </c>
      <c r="C36" s="678"/>
      <c r="D36" s="678"/>
      <c r="E36" s="678"/>
      <c r="F36" s="678"/>
      <c r="G36" s="678"/>
      <c r="H36" s="678"/>
      <c r="I36" s="678"/>
      <c r="J36" s="678"/>
      <c r="K36" s="678"/>
      <c r="L36" s="678"/>
      <c r="M36" s="678"/>
      <c r="N36" s="678"/>
      <c r="O36" s="678"/>
      <c r="P36" s="678"/>
      <c r="Q36" s="679"/>
      <c r="R36" s="680">
        <v>865241</v>
      </c>
      <c r="S36" s="681"/>
      <c r="T36" s="681"/>
      <c r="U36" s="681"/>
      <c r="V36" s="681"/>
      <c r="W36" s="681"/>
      <c r="X36" s="681"/>
      <c r="Y36" s="682"/>
      <c r="Z36" s="713">
        <v>2</v>
      </c>
      <c r="AA36" s="713"/>
      <c r="AB36" s="713"/>
      <c r="AC36" s="713"/>
      <c r="AD36" s="714" t="s">
        <v>137</v>
      </c>
      <c r="AE36" s="714"/>
      <c r="AF36" s="714"/>
      <c r="AG36" s="714"/>
      <c r="AH36" s="714"/>
      <c r="AI36" s="714"/>
      <c r="AJ36" s="714"/>
      <c r="AK36" s="714"/>
      <c r="AL36" s="683" t="s">
        <v>137</v>
      </c>
      <c r="AM36" s="684"/>
      <c r="AN36" s="684"/>
      <c r="AO36" s="715"/>
      <c r="AP36" s="235"/>
      <c r="AQ36" s="732" t="s">
        <v>324</v>
      </c>
      <c r="AR36" s="733"/>
      <c r="AS36" s="733"/>
      <c r="AT36" s="733"/>
      <c r="AU36" s="733"/>
      <c r="AV36" s="733"/>
      <c r="AW36" s="733"/>
      <c r="AX36" s="733"/>
      <c r="AY36" s="734"/>
      <c r="AZ36" s="735">
        <v>5222244</v>
      </c>
      <c r="BA36" s="736"/>
      <c r="BB36" s="736"/>
      <c r="BC36" s="736"/>
      <c r="BD36" s="736"/>
      <c r="BE36" s="736"/>
      <c r="BF36" s="737"/>
      <c r="BG36" s="738" t="s">
        <v>325</v>
      </c>
      <c r="BH36" s="739"/>
      <c r="BI36" s="739"/>
      <c r="BJ36" s="739"/>
      <c r="BK36" s="739"/>
      <c r="BL36" s="739"/>
      <c r="BM36" s="739"/>
      <c r="BN36" s="739"/>
      <c r="BO36" s="739"/>
      <c r="BP36" s="739"/>
      <c r="BQ36" s="739"/>
      <c r="BR36" s="739"/>
      <c r="BS36" s="739"/>
      <c r="BT36" s="739"/>
      <c r="BU36" s="740"/>
      <c r="BV36" s="735">
        <v>127121</v>
      </c>
      <c r="BW36" s="736"/>
      <c r="BX36" s="736"/>
      <c r="BY36" s="736"/>
      <c r="BZ36" s="736"/>
      <c r="CA36" s="736"/>
      <c r="CB36" s="737"/>
      <c r="CD36" s="719" t="s">
        <v>326</v>
      </c>
      <c r="CE36" s="720"/>
      <c r="CF36" s="720"/>
      <c r="CG36" s="720"/>
      <c r="CH36" s="720"/>
      <c r="CI36" s="720"/>
      <c r="CJ36" s="720"/>
      <c r="CK36" s="720"/>
      <c r="CL36" s="720"/>
      <c r="CM36" s="720"/>
      <c r="CN36" s="720"/>
      <c r="CO36" s="720"/>
      <c r="CP36" s="720"/>
      <c r="CQ36" s="721"/>
      <c r="CR36" s="680">
        <v>11717881</v>
      </c>
      <c r="CS36" s="681"/>
      <c r="CT36" s="681"/>
      <c r="CU36" s="681"/>
      <c r="CV36" s="681"/>
      <c r="CW36" s="681"/>
      <c r="CX36" s="681"/>
      <c r="CY36" s="682"/>
      <c r="CZ36" s="683">
        <v>28.9</v>
      </c>
      <c r="DA36" s="701"/>
      <c r="DB36" s="701"/>
      <c r="DC36" s="702"/>
      <c r="DD36" s="686">
        <v>4197852</v>
      </c>
      <c r="DE36" s="681"/>
      <c r="DF36" s="681"/>
      <c r="DG36" s="681"/>
      <c r="DH36" s="681"/>
      <c r="DI36" s="681"/>
      <c r="DJ36" s="681"/>
      <c r="DK36" s="682"/>
      <c r="DL36" s="686">
        <v>2174211</v>
      </c>
      <c r="DM36" s="681"/>
      <c r="DN36" s="681"/>
      <c r="DO36" s="681"/>
      <c r="DP36" s="681"/>
      <c r="DQ36" s="681"/>
      <c r="DR36" s="681"/>
      <c r="DS36" s="681"/>
      <c r="DT36" s="681"/>
      <c r="DU36" s="681"/>
      <c r="DV36" s="682"/>
      <c r="DW36" s="683">
        <v>10.6</v>
      </c>
      <c r="DX36" s="701"/>
      <c r="DY36" s="701"/>
      <c r="DZ36" s="701"/>
      <c r="EA36" s="701"/>
      <c r="EB36" s="701"/>
      <c r="EC36" s="722"/>
    </row>
    <row r="37" spans="2:133" ht="11.25" customHeight="1" x14ac:dyDescent="0.15">
      <c r="B37" s="677" t="s">
        <v>327</v>
      </c>
      <c r="C37" s="678"/>
      <c r="D37" s="678"/>
      <c r="E37" s="678"/>
      <c r="F37" s="678"/>
      <c r="G37" s="678"/>
      <c r="H37" s="678"/>
      <c r="I37" s="678"/>
      <c r="J37" s="678"/>
      <c r="K37" s="678"/>
      <c r="L37" s="678"/>
      <c r="M37" s="678"/>
      <c r="N37" s="678"/>
      <c r="O37" s="678"/>
      <c r="P37" s="678"/>
      <c r="Q37" s="679"/>
      <c r="R37" s="680">
        <v>1711279</v>
      </c>
      <c r="S37" s="681"/>
      <c r="T37" s="681"/>
      <c r="U37" s="681"/>
      <c r="V37" s="681"/>
      <c r="W37" s="681"/>
      <c r="X37" s="681"/>
      <c r="Y37" s="682"/>
      <c r="Z37" s="713">
        <v>4</v>
      </c>
      <c r="AA37" s="713"/>
      <c r="AB37" s="713"/>
      <c r="AC37" s="713"/>
      <c r="AD37" s="714" t="s">
        <v>146</v>
      </c>
      <c r="AE37" s="714"/>
      <c r="AF37" s="714"/>
      <c r="AG37" s="714"/>
      <c r="AH37" s="714"/>
      <c r="AI37" s="714"/>
      <c r="AJ37" s="714"/>
      <c r="AK37" s="714"/>
      <c r="AL37" s="683" t="s">
        <v>137</v>
      </c>
      <c r="AM37" s="684"/>
      <c r="AN37" s="684"/>
      <c r="AO37" s="715"/>
      <c r="AQ37" s="723" t="s">
        <v>328</v>
      </c>
      <c r="AR37" s="724"/>
      <c r="AS37" s="724"/>
      <c r="AT37" s="724"/>
      <c r="AU37" s="724"/>
      <c r="AV37" s="724"/>
      <c r="AW37" s="724"/>
      <c r="AX37" s="724"/>
      <c r="AY37" s="725"/>
      <c r="AZ37" s="680">
        <v>1527264</v>
      </c>
      <c r="BA37" s="681"/>
      <c r="BB37" s="681"/>
      <c r="BC37" s="681"/>
      <c r="BD37" s="699"/>
      <c r="BE37" s="699"/>
      <c r="BF37" s="726"/>
      <c r="BG37" s="719" t="s">
        <v>329</v>
      </c>
      <c r="BH37" s="720"/>
      <c r="BI37" s="720"/>
      <c r="BJ37" s="720"/>
      <c r="BK37" s="720"/>
      <c r="BL37" s="720"/>
      <c r="BM37" s="720"/>
      <c r="BN37" s="720"/>
      <c r="BO37" s="720"/>
      <c r="BP37" s="720"/>
      <c r="BQ37" s="720"/>
      <c r="BR37" s="720"/>
      <c r="BS37" s="720"/>
      <c r="BT37" s="720"/>
      <c r="BU37" s="721"/>
      <c r="BV37" s="680">
        <v>143987</v>
      </c>
      <c r="BW37" s="681"/>
      <c r="BX37" s="681"/>
      <c r="BY37" s="681"/>
      <c r="BZ37" s="681"/>
      <c r="CA37" s="681"/>
      <c r="CB37" s="727"/>
      <c r="CD37" s="719" t="s">
        <v>330</v>
      </c>
      <c r="CE37" s="720"/>
      <c r="CF37" s="720"/>
      <c r="CG37" s="720"/>
      <c r="CH37" s="720"/>
      <c r="CI37" s="720"/>
      <c r="CJ37" s="720"/>
      <c r="CK37" s="720"/>
      <c r="CL37" s="720"/>
      <c r="CM37" s="720"/>
      <c r="CN37" s="720"/>
      <c r="CO37" s="720"/>
      <c r="CP37" s="720"/>
      <c r="CQ37" s="721"/>
      <c r="CR37" s="680">
        <v>107931</v>
      </c>
      <c r="CS37" s="699"/>
      <c r="CT37" s="699"/>
      <c r="CU37" s="699"/>
      <c r="CV37" s="699"/>
      <c r="CW37" s="699"/>
      <c r="CX37" s="699"/>
      <c r="CY37" s="700"/>
      <c r="CZ37" s="683">
        <v>0.3</v>
      </c>
      <c r="DA37" s="701"/>
      <c r="DB37" s="701"/>
      <c r="DC37" s="702"/>
      <c r="DD37" s="686">
        <v>107931</v>
      </c>
      <c r="DE37" s="699"/>
      <c r="DF37" s="699"/>
      <c r="DG37" s="699"/>
      <c r="DH37" s="699"/>
      <c r="DI37" s="699"/>
      <c r="DJ37" s="699"/>
      <c r="DK37" s="700"/>
      <c r="DL37" s="686">
        <v>107931</v>
      </c>
      <c r="DM37" s="699"/>
      <c r="DN37" s="699"/>
      <c r="DO37" s="699"/>
      <c r="DP37" s="699"/>
      <c r="DQ37" s="699"/>
      <c r="DR37" s="699"/>
      <c r="DS37" s="699"/>
      <c r="DT37" s="699"/>
      <c r="DU37" s="699"/>
      <c r="DV37" s="700"/>
      <c r="DW37" s="683">
        <v>0.5</v>
      </c>
      <c r="DX37" s="701"/>
      <c r="DY37" s="701"/>
      <c r="DZ37" s="701"/>
      <c r="EA37" s="701"/>
      <c r="EB37" s="701"/>
      <c r="EC37" s="722"/>
    </row>
    <row r="38" spans="2:133" ht="11.25" customHeight="1" x14ac:dyDescent="0.15">
      <c r="B38" s="677" t="s">
        <v>331</v>
      </c>
      <c r="C38" s="678"/>
      <c r="D38" s="678"/>
      <c r="E38" s="678"/>
      <c r="F38" s="678"/>
      <c r="G38" s="678"/>
      <c r="H38" s="678"/>
      <c r="I38" s="678"/>
      <c r="J38" s="678"/>
      <c r="K38" s="678"/>
      <c r="L38" s="678"/>
      <c r="M38" s="678"/>
      <c r="N38" s="678"/>
      <c r="O38" s="678"/>
      <c r="P38" s="678"/>
      <c r="Q38" s="679"/>
      <c r="R38" s="680">
        <v>1266348</v>
      </c>
      <c r="S38" s="681"/>
      <c r="T38" s="681"/>
      <c r="U38" s="681"/>
      <c r="V38" s="681"/>
      <c r="W38" s="681"/>
      <c r="X38" s="681"/>
      <c r="Y38" s="682"/>
      <c r="Z38" s="713">
        <v>3</v>
      </c>
      <c r="AA38" s="713"/>
      <c r="AB38" s="713"/>
      <c r="AC38" s="713"/>
      <c r="AD38" s="714">
        <v>7544</v>
      </c>
      <c r="AE38" s="714"/>
      <c r="AF38" s="714"/>
      <c r="AG38" s="714"/>
      <c r="AH38" s="714"/>
      <c r="AI38" s="714"/>
      <c r="AJ38" s="714"/>
      <c r="AK38" s="714"/>
      <c r="AL38" s="683">
        <v>0</v>
      </c>
      <c r="AM38" s="684"/>
      <c r="AN38" s="684"/>
      <c r="AO38" s="715"/>
      <c r="AQ38" s="723" t="s">
        <v>332</v>
      </c>
      <c r="AR38" s="724"/>
      <c r="AS38" s="724"/>
      <c r="AT38" s="724"/>
      <c r="AU38" s="724"/>
      <c r="AV38" s="724"/>
      <c r="AW38" s="724"/>
      <c r="AX38" s="724"/>
      <c r="AY38" s="725"/>
      <c r="AZ38" s="680">
        <v>706171</v>
      </c>
      <c r="BA38" s="681"/>
      <c r="BB38" s="681"/>
      <c r="BC38" s="681"/>
      <c r="BD38" s="699"/>
      <c r="BE38" s="699"/>
      <c r="BF38" s="726"/>
      <c r="BG38" s="719" t="s">
        <v>333</v>
      </c>
      <c r="BH38" s="720"/>
      <c r="BI38" s="720"/>
      <c r="BJ38" s="720"/>
      <c r="BK38" s="720"/>
      <c r="BL38" s="720"/>
      <c r="BM38" s="720"/>
      <c r="BN38" s="720"/>
      <c r="BO38" s="720"/>
      <c r="BP38" s="720"/>
      <c r="BQ38" s="720"/>
      <c r="BR38" s="720"/>
      <c r="BS38" s="720"/>
      <c r="BT38" s="720"/>
      <c r="BU38" s="721"/>
      <c r="BV38" s="680">
        <v>8255</v>
      </c>
      <c r="BW38" s="681"/>
      <c r="BX38" s="681"/>
      <c r="BY38" s="681"/>
      <c r="BZ38" s="681"/>
      <c r="CA38" s="681"/>
      <c r="CB38" s="727"/>
      <c r="CD38" s="719" t="s">
        <v>334</v>
      </c>
      <c r="CE38" s="720"/>
      <c r="CF38" s="720"/>
      <c r="CG38" s="720"/>
      <c r="CH38" s="720"/>
      <c r="CI38" s="720"/>
      <c r="CJ38" s="720"/>
      <c r="CK38" s="720"/>
      <c r="CL38" s="720"/>
      <c r="CM38" s="720"/>
      <c r="CN38" s="720"/>
      <c r="CO38" s="720"/>
      <c r="CP38" s="720"/>
      <c r="CQ38" s="721"/>
      <c r="CR38" s="680">
        <v>2966443</v>
      </c>
      <c r="CS38" s="681"/>
      <c r="CT38" s="681"/>
      <c r="CU38" s="681"/>
      <c r="CV38" s="681"/>
      <c r="CW38" s="681"/>
      <c r="CX38" s="681"/>
      <c r="CY38" s="682"/>
      <c r="CZ38" s="683">
        <v>7.3</v>
      </c>
      <c r="DA38" s="701"/>
      <c r="DB38" s="701"/>
      <c r="DC38" s="702"/>
      <c r="DD38" s="686">
        <v>2460396</v>
      </c>
      <c r="DE38" s="681"/>
      <c r="DF38" s="681"/>
      <c r="DG38" s="681"/>
      <c r="DH38" s="681"/>
      <c r="DI38" s="681"/>
      <c r="DJ38" s="681"/>
      <c r="DK38" s="682"/>
      <c r="DL38" s="686">
        <v>2444995</v>
      </c>
      <c r="DM38" s="681"/>
      <c r="DN38" s="681"/>
      <c r="DO38" s="681"/>
      <c r="DP38" s="681"/>
      <c r="DQ38" s="681"/>
      <c r="DR38" s="681"/>
      <c r="DS38" s="681"/>
      <c r="DT38" s="681"/>
      <c r="DU38" s="681"/>
      <c r="DV38" s="682"/>
      <c r="DW38" s="683">
        <v>11.9</v>
      </c>
      <c r="DX38" s="701"/>
      <c r="DY38" s="701"/>
      <c r="DZ38" s="701"/>
      <c r="EA38" s="701"/>
      <c r="EB38" s="701"/>
      <c r="EC38" s="722"/>
    </row>
    <row r="39" spans="2:133" ht="11.25" customHeight="1" x14ac:dyDescent="0.15">
      <c r="B39" s="677" t="s">
        <v>335</v>
      </c>
      <c r="C39" s="678"/>
      <c r="D39" s="678"/>
      <c r="E39" s="678"/>
      <c r="F39" s="678"/>
      <c r="G39" s="678"/>
      <c r="H39" s="678"/>
      <c r="I39" s="678"/>
      <c r="J39" s="678"/>
      <c r="K39" s="678"/>
      <c r="L39" s="678"/>
      <c r="M39" s="678"/>
      <c r="N39" s="678"/>
      <c r="O39" s="678"/>
      <c r="P39" s="678"/>
      <c r="Q39" s="679"/>
      <c r="R39" s="680">
        <v>2808000</v>
      </c>
      <c r="S39" s="681"/>
      <c r="T39" s="681"/>
      <c r="U39" s="681"/>
      <c r="V39" s="681"/>
      <c r="W39" s="681"/>
      <c r="X39" s="681"/>
      <c r="Y39" s="682"/>
      <c r="Z39" s="713">
        <v>6.6</v>
      </c>
      <c r="AA39" s="713"/>
      <c r="AB39" s="713"/>
      <c r="AC39" s="713"/>
      <c r="AD39" s="714" t="s">
        <v>137</v>
      </c>
      <c r="AE39" s="714"/>
      <c r="AF39" s="714"/>
      <c r="AG39" s="714"/>
      <c r="AH39" s="714"/>
      <c r="AI39" s="714"/>
      <c r="AJ39" s="714"/>
      <c r="AK39" s="714"/>
      <c r="AL39" s="683" t="s">
        <v>137</v>
      </c>
      <c r="AM39" s="684"/>
      <c r="AN39" s="684"/>
      <c r="AO39" s="715"/>
      <c r="AQ39" s="723" t="s">
        <v>336</v>
      </c>
      <c r="AR39" s="724"/>
      <c r="AS39" s="724"/>
      <c r="AT39" s="724"/>
      <c r="AU39" s="724"/>
      <c r="AV39" s="724"/>
      <c r="AW39" s="724"/>
      <c r="AX39" s="724"/>
      <c r="AY39" s="725"/>
      <c r="AZ39" s="680">
        <v>26215</v>
      </c>
      <c r="BA39" s="681"/>
      <c r="BB39" s="681"/>
      <c r="BC39" s="681"/>
      <c r="BD39" s="699"/>
      <c r="BE39" s="699"/>
      <c r="BF39" s="726"/>
      <c r="BG39" s="719" t="s">
        <v>337</v>
      </c>
      <c r="BH39" s="720"/>
      <c r="BI39" s="720"/>
      <c r="BJ39" s="720"/>
      <c r="BK39" s="720"/>
      <c r="BL39" s="720"/>
      <c r="BM39" s="720"/>
      <c r="BN39" s="720"/>
      <c r="BO39" s="720"/>
      <c r="BP39" s="720"/>
      <c r="BQ39" s="720"/>
      <c r="BR39" s="720"/>
      <c r="BS39" s="720"/>
      <c r="BT39" s="720"/>
      <c r="BU39" s="721"/>
      <c r="BV39" s="680">
        <v>12872</v>
      </c>
      <c r="BW39" s="681"/>
      <c r="BX39" s="681"/>
      <c r="BY39" s="681"/>
      <c r="BZ39" s="681"/>
      <c r="CA39" s="681"/>
      <c r="CB39" s="727"/>
      <c r="CD39" s="719" t="s">
        <v>338</v>
      </c>
      <c r="CE39" s="720"/>
      <c r="CF39" s="720"/>
      <c r="CG39" s="720"/>
      <c r="CH39" s="720"/>
      <c r="CI39" s="720"/>
      <c r="CJ39" s="720"/>
      <c r="CK39" s="720"/>
      <c r="CL39" s="720"/>
      <c r="CM39" s="720"/>
      <c r="CN39" s="720"/>
      <c r="CO39" s="720"/>
      <c r="CP39" s="720"/>
      <c r="CQ39" s="721"/>
      <c r="CR39" s="680">
        <v>1039145</v>
      </c>
      <c r="CS39" s="699"/>
      <c r="CT39" s="699"/>
      <c r="CU39" s="699"/>
      <c r="CV39" s="699"/>
      <c r="CW39" s="699"/>
      <c r="CX39" s="699"/>
      <c r="CY39" s="700"/>
      <c r="CZ39" s="683">
        <v>2.6</v>
      </c>
      <c r="DA39" s="701"/>
      <c r="DB39" s="701"/>
      <c r="DC39" s="702"/>
      <c r="DD39" s="686">
        <v>745841</v>
      </c>
      <c r="DE39" s="699"/>
      <c r="DF39" s="699"/>
      <c r="DG39" s="699"/>
      <c r="DH39" s="699"/>
      <c r="DI39" s="699"/>
      <c r="DJ39" s="699"/>
      <c r="DK39" s="700"/>
      <c r="DL39" s="686" t="s">
        <v>137</v>
      </c>
      <c r="DM39" s="699"/>
      <c r="DN39" s="699"/>
      <c r="DO39" s="699"/>
      <c r="DP39" s="699"/>
      <c r="DQ39" s="699"/>
      <c r="DR39" s="699"/>
      <c r="DS39" s="699"/>
      <c r="DT39" s="699"/>
      <c r="DU39" s="699"/>
      <c r="DV39" s="700"/>
      <c r="DW39" s="683" t="s">
        <v>137</v>
      </c>
      <c r="DX39" s="701"/>
      <c r="DY39" s="701"/>
      <c r="DZ39" s="701"/>
      <c r="EA39" s="701"/>
      <c r="EB39" s="701"/>
      <c r="EC39" s="722"/>
    </row>
    <row r="40" spans="2:133" ht="11.25" customHeight="1" x14ac:dyDescent="0.15">
      <c r="B40" s="677" t="s">
        <v>339</v>
      </c>
      <c r="C40" s="678"/>
      <c r="D40" s="678"/>
      <c r="E40" s="678"/>
      <c r="F40" s="678"/>
      <c r="G40" s="678"/>
      <c r="H40" s="678"/>
      <c r="I40" s="678"/>
      <c r="J40" s="678"/>
      <c r="K40" s="678"/>
      <c r="L40" s="678"/>
      <c r="M40" s="678"/>
      <c r="N40" s="678"/>
      <c r="O40" s="678"/>
      <c r="P40" s="678"/>
      <c r="Q40" s="679"/>
      <c r="R40" s="680" t="s">
        <v>233</v>
      </c>
      <c r="S40" s="681"/>
      <c r="T40" s="681"/>
      <c r="U40" s="681"/>
      <c r="V40" s="681"/>
      <c r="W40" s="681"/>
      <c r="X40" s="681"/>
      <c r="Y40" s="682"/>
      <c r="Z40" s="713" t="s">
        <v>137</v>
      </c>
      <c r="AA40" s="713"/>
      <c r="AB40" s="713"/>
      <c r="AC40" s="713"/>
      <c r="AD40" s="714" t="s">
        <v>137</v>
      </c>
      <c r="AE40" s="714"/>
      <c r="AF40" s="714"/>
      <c r="AG40" s="714"/>
      <c r="AH40" s="714"/>
      <c r="AI40" s="714"/>
      <c r="AJ40" s="714"/>
      <c r="AK40" s="714"/>
      <c r="AL40" s="683" t="s">
        <v>137</v>
      </c>
      <c r="AM40" s="684"/>
      <c r="AN40" s="684"/>
      <c r="AO40" s="715"/>
      <c r="AQ40" s="723" t="s">
        <v>340</v>
      </c>
      <c r="AR40" s="724"/>
      <c r="AS40" s="724"/>
      <c r="AT40" s="724"/>
      <c r="AU40" s="724"/>
      <c r="AV40" s="724"/>
      <c r="AW40" s="724"/>
      <c r="AX40" s="724"/>
      <c r="AY40" s="725"/>
      <c r="AZ40" s="680">
        <v>22366</v>
      </c>
      <c r="BA40" s="681"/>
      <c r="BB40" s="681"/>
      <c r="BC40" s="681"/>
      <c r="BD40" s="699"/>
      <c r="BE40" s="699"/>
      <c r="BF40" s="726"/>
      <c r="BG40" s="728" t="s">
        <v>341</v>
      </c>
      <c r="BH40" s="729"/>
      <c r="BI40" s="729"/>
      <c r="BJ40" s="729"/>
      <c r="BK40" s="729"/>
      <c r="BL40" s="236"/>
      <c r="BM40" s="720" t="s">
        <v>342</v>
      </c>
      <c r="BN40" s="720"/>
      <c r="BO40" s="720"/>
      <c r="BP40" s="720"/>
      <c r="BQ40" s="720"/>
      <c r="BR40" s="720"/>
      <c r="BS40" s="720"/>
      <c r="BT40" s="720"/>
      <c r="BU40" s="721"/>
      <c r="BV40" s="680">
        <v>100</v>
      </c>
      <c r="BW40" s="681"/>
      <c r="BX40" s="681"/>
      <c r="BY40" s="681"/>
      <c r="BZ40" s="681"/>
      <c r="CA40" s="681"/>
      <c r="CB40" s="727"/>
      <c r="CD40" s="719" t="s">
        <v>343</v>
      </c>
      <c r="CE40" s="720"/>
      <c r="CF40" s="720"/>
      <c r="CG40" s="720"/>
      <c r="CH40" s="720"/>
      <c r="CI40" s="720"/>
      <c r="CJ40" s="720"/>
      <c r="CK40" s="720"/>
      <c r="CL40" s="720"/>
      <c r="CM40" s="720"/>
      <c r="CN40" s="720"/>
      <c r="CO40" s="720"/>
      <c r="CP40" s="720"/>
      <c r="CQ40" s="721"/>
      <c r="CR40" s="680">
        <v>1002213</v>
      </c>
      <c r="CS40" s="681"/>
      <c r="CT40" s="681"/>
      <c r="CU40" s="681"/>
      <c r="CV40" s="681"/>
      <c r="CW40" s="681"/>
      <c r="CX40" s="681"/>
      <c r="CY40" s="682"/>
      <c r="CZ40" s="683">
        <v>2.5</v>
      </c>
      <c r="DA40" s="701"/>
      <c r="DB40" s="701"/>
      <c r="DC40" s="702"/>
      <c r="DD40" s="686">
        <v>687213</v>
      </c>
      <c r="DE40" s="681"/>
      <c r="DF40" s="681"/>
      <c r="DG40" s="681"/>
      <c r="DH40" s="681"/>
      <c r="DI40" s="681"/>
      <c r="DJ40" s="681"/>
      <c r="DK40" s="682"/>
      <c r="DL40" s="686">
        <v>182053</v>
      </c>
      <c r="DM40" s="681"/>
      <c r="DN40" s="681"/>
      <c r="DO40" s="681"/>
      <c r="DP40" s="681"/>
      <c r="DQ40" s="681"/>
      <c r="DR40" s="681"/>
      <c r="DS40" s="681"/>
      <c r="DT40" s="681"/>
      <c r="DU40" s="681"/>
      <c r="DV40" s="682"/>
      <c r="DW40" s="683">
        <v>0.9</v>
      </c>
      <c r="DX40" s="701"/>
      <c r="DY40" s="701"/>
      <c r="DZ40" s="701"/>
      <c r="EA40" s="701"/>
      <c r="EB40" s="701"/>
      <c r="EC40" s="722"/>
    </row>
    <row r="41" spans="2:133" ht="11.25" customHeight="1" x14ac:dyDescent="0.15">
      <c r="B41" s="677" t="s">
        <v>344</v>
      </c>
      <c r="C41" s="678"/>
      <c r="D41" s="678"/>
      <c r="E41" s="678"/>
      <c r="F41" s="678"/>
      <c r="G41" s="678"/>
      <c r="H41" s="678"/>
      <c r="I41" s="678"/>
      <c r="J41" s="678"/>
      <c r="K41" s="678"/>
      <c r="L41" s="678"/>
      <c r="M41" s="678"/>
      <c r="N41" s="678"/>
      <c r="O41" s="678"/>
      <c r="P41" s="678"/>
      <c r="Q41" s="679"/>
      <c r="R41" s="680" t="s">
        <v>137</v>
      </c>
      <c r="S41" s="681"/>
      <c r="T41" s="681"/>
      <c r="U41" s="681"/>
      <c r="V41" s="681"/>
      <c r="W41" s="681"/>
      <c r="X41" s="681"/>
      <c r="Y41" s="682"/>
      <c r="Z41" s="713" t="s">
        <v>146</v>
      </c>
      <c r="AA41" s="713"/>
      <c r="AB41" s="713"/>
      <c r="AC41" s="713"/>
      <c r="AD41" s="714" t="s">
        <v>137</v>
      </c>
      <c r="AE41" s="714"/>
      <c r="AF41" s="714"/>
      <c r="AG41" s="714"/>
      <c r="AH41" s="714"/>
      <c r="AI41" s="714"/>
      <c r="AJ41" s="714"/>
      <c r="AK41" s="714"/>
      <c r="AL41" s="683" t="s">
        <v>137</v>
      </c>
      <c r="AM41" s="684"/>
      <c r="AN41" s="684"/>
      <c r="AO41" s="715"/>
      <c r="AQ41" s="723" t="s">
        <v>345</v>
      </c>
      <c r="AR41" s="724"/>
      <c r="AS41" s="724"/>
      <c r="AT41" s="724"/>
      <c r="AU41" s="724"/>
      <c r="AV41" s="724"/>
      <c r="AW41" s="724"/>
      <c r="AX41" s="724"/>
      <c r="AY41" s="725"/>
      <c r="AZ41" s="680">
        <v>532533</v>
      </c>
      <c r="BA41" s="681"/>
      <c r="BB41" s="681"/>
      <c r="BC41" s="681"/>
      <c r="BD41" s="699"/>
      <c r="BE41" s="699"/>
      <c r="BF41" s="726"/>
      <c r="BG41" s="728"/>
      <c r="BH41" s="729"/>
      <c r="BI41" s="729"/>
      <c r="BJ41" s="729"/>
      <c r="BK41" s="729"/>
      <c r="BL41" s="236"/>
      <c r="BM41" s="720" t="s">
        <v>346</v>
      </c>
      <c r="BN41" s="720"/>
      <c r="BO41" s="720"/>
      <c r="BP41" s="720"/>
      <c r="BQ41" s="720"/>
      <c r="BR41" s="720"/>
      <c r="BS41" s="720"/>
      <c r="BT41" s="720"/>
      <c r="BU41" s="721"/>
      <c r="BV41" s="680">
        <v>1</v>
      </c>
      <c r="BW41" s="681"/>
      <c r="BX41" s="681"/>
      <c r="BY41" s="681"/>
      <c r="BZ41" s="681"/>
      <c r="CA41" s="681"/>
      <c r="CB41" s="727"/>
      <c r="CD41" s="719" t="s">
        <v>347</v>
      </c>
      <c r="CE41" s="720"/>
      <c r="CF41" s="720"/>
      <c r="CG41" s="720"/>
      <c r="CH41" s="720"/>
      <c r="CI41" s="720"/>
      <c r="CJ41" s="720"/>
      <c r="CK41" s="720"/>
      <c r="CL41" s="720"/>
      <c r="CM41" s="720"/>
      <c r="CN41" s="720"/>
      <c r="CO41" s="720"/>
      <c r="CP41" s="720"/>
      <c r="CQ41" s="721"/>
      <c r="CR41" s="680" t="s">
        <v>233</v>
      </c>
      <c r="CS41" s="699"/>
      <c r="CT41" s="699"/>
      <c r="CU41" s="699"/>
      <c r="CV41" s="699"/>
      <c r="CW41" s="699"/>
      <c r="CX41" s="699"/>
      <c r="CY41" s="700"/>
      <c r="CZ41" s="683" t="s">
        <v>137</v>
      </c>
      <c r="DA41" s="701"/>
      <c r="DB41" s="701"/>
      <c r="DC41" s="702"/>
      <c r="DD41" s="686" t="s">
        <v>233</v>
      </c>
      <c r="DE41" s="699"/>
      <c r="DF41" s="699"/>
      <c r="DG41" s="699"/>
      <c r="DH41" s="699"/>
      <c r="DI41" s="699"/>
      <c r="DJ41" s="699"/>
      <c r="DK41" s="700"/>
      <c r="DL41" s="687"/>
      <c r="DM41" s="688"/>
      <c r="DN41" s="688"/>
      <c r="DO41" s="688"/>
      <c r="DP41" s="688"/>
      <c r="DQ41" s="688"/>
      <c r="DR41" s="688"/>
      <c r="DS41" s="688"/>
      <c r="DT41" s="688"/>
      <c r="DU41" s="688"/>
      <c r="DV41" s="689"/>
      <c r="DW41" s="690"/>
      <c r="DX41" s="691"/>
      <c r="DY41" s="691"/>
      <c r="DZ41" s="691"/>
      <c r="EA41" s="691"/>
      <c r="EB41" s="691"/>
      <c r="EC41" s="692"/>
    </row>
    <row r="42" spans="2:133" ht="11.25" customHeight="1" x14ac:dyDescent="0.15">
      <c r="B42" s="677" t="s">
        <v>348</v>
      </c>
      <c r="C42" s="678"/>
      <c r="D42" s="678"/>
      <c r="E42" s="678"/>
      <c r="F42" s="678"/>
      <c r="G42" s="678"/>
      <c r="H42" s="678"/>
      <c r="I42" s="678"/>
      <c r="J42" s="678"/>
      <c r="K42" s="678"/>
      <c r="L42" s="678"/>
      <c r="M42" s="678"/>
      <c r="N42" s="678"/>
      <c r="O42" s="678"/>
      <c r="P42" s="678"/>
      <c r="Q42" s="679"/>
      <c r="R42" s="680">
        <v>821000</v>
      </c>
      <c r="S42" s="681"/>
      <c r="T42" s="681"/>
      <c r="U42" s="681"/>
      <c r="V42" s="681"/>
      <c r="W42" s="681"/>
      <c r="X42" s="681"/>
      <c r="Y42" s="682"/>
      <c r="Z42" s="713">
        <v>1.9</v>
      </c>
      <c r="AA42" s="713"/>
      <c r="AB42" s="713"/>
      <c r="AC42" s="713"/>
      <c r="AD42" s="714" t="s">
        <v>146</v>
      </c>
      <c r="AE42" s="714"/>
      <c r="AF42" s="714"/>
      <c r="AG42" s="714"/>
      <c r="AH42" s="714"/>
      <c r="AI42" s="714"/>
      <c r="AJ42" s="714"/>
      <c r="AK42" s="714"/>
      <c r="AL42" s="683" t="s">
        <v>137</v>
      </c>
      <c r="AM42" s="684"/>
      <c r="AN42" s="684"/>
      <c r="AO42" s="715"/>
      <c r="AQ42" s="716" t="s">
        <v>349</v>
      </c>
      <c r="AR42" s="717"/>
      <c r="AS42" s="717"/>
      <c r="AT42" s="717"/>
      <c r="AU42" s="717"/>
      <c r="AV42" s="717"/>
      <c r="AW42" s="717"/>
      <c r="AX42" s="717"/>
      <c r="AY42" s="718"/>
      <c r="AZ42" s="664">
        <v>2407695</v>
      </c>
      <c r="BA42" s="703"/>
      <c r="BB42" s="703"/>
      <c r="BC42" s="703"/>
      <c r="BD42" s="665"/>
      <c r="BE42" s="665"/>
      <c r="BF42" s="709"/>
      <c r="BG42" s="730"/>
      <c r="BH42" s="731"/>
      <c r="BI42" s="731"/>
      <c r="BJ42" s="731"/>
      <c r="BK42" s="731"/>
      <c r="BL42" s="237"/>
      <c r="BM42" s="710" t="s">
        <v>350</v>
      </c>
      <c r="BN42" s="710"/>
      <c r="BO42" s="710"/>
      <c r="BP42" s="710"/>
      <c r="BQ42" s="710"/>
      <c r="BR42" s="710"/>
      <c r="BS42" s="710"/>
      <c r="BT42" s="710"/>
      <c r="BU42" s="711"/>
      <c r="BV42" s="664">
        <v>370</v>
      </c>
      <c r="BW42" s="703"/>
      <c r="BX42" s="703"/>
      <c r="BY42" s="703"/>
      <c r="BZ42" s="703"/>
      <c r="CA42" s="703"/>
      <c r="CB42" s="712"/>
      <c r="CD42" s="677" t="s">
        <v>351</v>
      </c>
      <c r="CE42" s="678"/>
      <c r="CF42" s="678"/>
      <c r="CG42" s="678"/>
      <c r="CH42" s="678"/>
      <c r="CI42" s="678"/>
      <c r="CJ42" s="678"/>
      <c r="CK42" s="678"/>
      <c r="CL42" s="678"/>
      <c r="CM42" s="678"/>
      <c r="CN42" s="678"/>
      <c r="CO42" s="678"/>
      <c r="CP42" s="678"/>
      <c r="CQ42" s="679"/>
      <c r="CR42" s="680">
        <v>3097388</v>
      </c>
      <c r="CS42" s="681"/>
      <c r="CT42" s="681"/>
      <c r="CU42" s="681"/>
      <c r="CV42" s="681"/>
      <c r="CW42" s="681"/>
      <c r="CX42" s="681"/>
      <c r="CY42" s="682"/>
      <c r="CZ42" s="683">
        <v>7.7</v>
      </c>
      <c r="DA42" s="684"/>
      <c r="DB42" s="684"/>
      <c r="DC42" s="685"/>
      <c r="DD42" s="686">
        <v>474765</v>
      </c>
      <c r="DE42" s="681"/>
      <c r="DF42" s="681"/>
      <c r="DG42" s="681"/>
      <c r="DH42" s="681"/>
      <c r="DI42" s="681"/>
      <c r="DJ42" s="681"/>
      <c r="DK42" s="682"/>
      <c r="DL42" s="687"/>
      <c r="DM42" s="688"/>
      <c r="DN42" s="688"/>
      <c r="DO42" s="688"/>
      <c r="DP42" s="688"/>
      <c r="DQ42" s="688"/>
      <c r="DR42" s="688"/>
      <c r="DS42" s="688"/>
      <c r="DT42" s="688"/>
      <c r="DU42" s="688"/>
      <c r="DV42" s="689"/>
      <c r="DW42" s="690"/>
      <c r="DX42" s="691"/>
      <c r="DY42" s="691"/>
      <c r="DZ42" s="691"/>
      <c r="EA42" s="691"/>
      <c r="EB42" s="691"/>
      <c r="EC42" s="692"/>
    </row>
    <row r="43" spans="2:133" ht="11.25" customHeight="1" x14ac:dyDescent="0.15">
      <c r="B43" s="661" t="s">
        <v>352</v>
      </c>
      <c r="C43" s="662"/>
      <c r="D43" s="662"/>
      <c r="E43" s="662"/>
      <c r="F43" s="662"/>
      <c r="G43" s="662"/>
      <c r="H43" s="662"/>
      <c r="I43" s="662"/>
      <c r="J43" s="662"/>
      <c r="K43" s="662"/>
      <c r="L43" s="662"/>
      <c r="M43" s="662"/>
      <c r="N43" s="662"/>
      <c r="O43" s="662"/>
      <c r="P43" s="662"/>
      <c r="Q43" s="663"/>
      <c r="R43" s="664">
        <v>42468653</v>
      </c>
      <c r="S43" s="703"/>
      <c r="T43" s="703"/>
      <c r="U43" s="703"/>
      <c r="V43" s="703"/>
      <c r="W43" s="703"/>
      <c r="X43" s="703"/>
      <c r="Y43" s="704"/>
      <c r="Z43" s="705">
        <v>100</v>
      </c>
      <c r="AA43" s="705"/>
      <c r="AB43" s="705"/>
      <c r="AC43" s="705"/>
      <c r="AD43" s="706">
        <v>19771442</v>
      </c>
      <c r="AE43" s="706"/>
      <c r="AF43" s="706"/>
      <c r="AG43" s="706"/>
      <c r="AH43" s="706"/>
      <c r="AI43" s="706"/>
      <c r="AJ43" s="706"/>
      <c r="AK43" s="706"/>
      <c r="AL43" s="667">
        <v>100</v>
      </c>
      <c r="AM43" s="707"/>
      <c r="AN43" s="707"/>
      <c r="AO43" s="708"/>
      <c r="BV43" s="238"/>
      <c r="BW43" s="238"/>
      <c r="BX43" s="238"/>
      <c r="BY43" s="238"/>
      <c r="BZ43" s="238"/>
      <c r="CA43" s="238"/>
      <c r="CB43" s="238"/>
      <c r="CD43" s="677" t="s">
        <v>353</v>
      </c>
      <c r="CE43" s="678"/>
      <c r="CF43" s="678"/>
      <c r="CG43" s="678"/>
      <c r="CH43" s="678"/>
      <c r="CI43" s="678"/>
      <c r="CJ43" s="678"/>
      <c r="CK43" s="678"/>
      <c r="CL43" s="678"/>
      <c r="CM43" s="678"/>
      <c r="CN43" s="678"/>
      <c r="CO43" s="678"/>
      <c r="CP43" s="678"/>
      <c r="CQ43" s="679"/>
      <c r="CR43" s="680" t="s">
        <v>233</v>
      </c>
      <c r="CS43" s="699"/>
      <c r="CT43" s="699"/>
      <c r="CU43" s="699"/>
      <c r="CV43" s="699"/>
      <c r="CW43" s="699"/>
      <c r="CX43" s="699"/>
      <c r="CY43" s="700"/>
      <c r="CZ43" s="683" t="s">
        <v>233</v>
      </c>
      <c r="DA43" s="701"/>
      <c r="DB43" s="701"/>
      <c r="DC43" s="702"/>
      <c r="DD43" s="686" t="s">
        <v>233</v>
      </c>
      <c r="DE43" s="699"/>
      <c r="DF43" s="699"/>
      <c r="DG43" s="699"/>
      <c r="DH43" s="699"/>
      <c r="DI43" s="699"/>
      <c r="DJ43" s="699"/>
      <c r="DK43" s="700"/>
      <c r="DL43" s="687"/>
      <c r="DM43" s="688"/>
      <c r="DN43" s="688"/>
      <c r="DO43" s="688"/>
      <c r="DP43" s="688"/>
      <c r="DQ43" s="688"/>
      <c r="DR43" s="688"/>
      <c r="DS43" s="688"/>
      <c r="DT43" s="688"/>
      <c r="DU43" s="688"/>
      <c r="DV43" s="689"/>
      <c r="DW43" s="690"/>
      <c r="DX43" s="691"/>
      <c r="DY43" s="691"/>
      <c r="DZ43" s="691"/>
      <c r="EA43" s="691"/>
      <c r="EB43" s="691"/>
      <c r="EC43" s="692"/>
    </row>
    <row r="44" spans="2:133" ht="11.25" customHeight="1" x14ac:dyDescent="0.15">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693" t="s">
        <v>301</v>
      </c>
      <c r="CE44" s="694"/>
      <c r="CF44" s="677" t="s">
        <v>354</v>
      </c>
      <c r="CG44" s="678"/>
      <c r="CH44" s="678"/>
      <c r="CI44" s="678"/>
      <c r="CJ44" s="678"/>
      <c r="CK44" s="678"/>
      <c r="CL44" s="678"/>
      <c r="CM44" s="678"/>
      <c r="CN44" s="678"/>
      <c r="CO44" s="678"/>
      <c r="CP44" s="678"/>
      <c r="CQ44" s="679"/>
      <c r="CR44" s="680">
        <v>2992624</v>
      </c>
      <c r="CS44" s="681"/>
      <c r="CT44" s="681"/>
      <c r="CU44" s="681"/>
      <c r="CV44" s="681"/>
      <c r="CW44" s="681"/>
      <c r="CX44" s="681"/>
      <c r="CY44" s="682"/>
      <c r="CZ44" s="683">
        <v>7.4</v>
      </c>
      <c r="DA44" s="684"/>
      <c r="DB44" s="684"/>
      <c r="DC44" s="685"/>
      <c r="DD44" s="686">
        <v>459015</v>
      </c>
      <c r="DE44" s="681"/>
      <c r="DF44" s="681"/>
      <c r="DG44" s="681"/>
      <c r="DH44" s="681"/>
      <c r="DI44" s="681"/>
      <c r="DJ44" s="681"/>
      <c r="DK44" s="682"/>
      <c r="DL44" s="687"/>
      <c r="DM44" s="688"/>
      <c r="DN44" s="688"/>
      <c r="DO44" s="688"/>
      <c r="DP44" s="688"/>
      <c r="DQ44" s="688"/>
      <c r="DR44" s="688"/>
      <c r="DS44" s="688"/>
      <c r="DT44" s="688"/>
      <c r="DU44" s="688"/>
      <c r="DV44" s="689"/>
      <c r="DW44" s="690"/>
      <c r="DX44" s="691"/>
      <c r="DY44" s="691"/>
      <c r="DZ44" s="691"/>
      <c r="EA44" s="691"/>
      <c r="EB44" s="691"/>
      <c r="EC44" s="692"/>
    </row>
    <row r="45" spans="2:133" ht="11.25" customHeight="1" x14ac:dyDescent="0.15">
      <c r="B45" s="240" t="s">
        <v>355</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695"/>
      <c r="CE45" s="696"/>
      <c r="CF45" s="677" t="s">
        <v>356</v>
      </c>
      <c r="CG45" s="678"/>
      <c r="CH45" s="678"/>
      <c r="CI45" s="678"/>
      <c r="CJ45" s="678"/>
      <c r="CK45" s="678"/>
      <c r="CL45" s="678"/>
      <c r="CM45" s="678"/>
      <c r="CN45" s="678"/>
      <c r="CO45" s="678"/>
      <c r="CP45" s="678"/>
      <c r="CQ45" s="679"/>
      <c r="CR45" s="680">
        <v>1388651</v>
      </c>
      <c r="CS45" s="699"/>
      <c r="CT45" s="699"/>
      <c r="CU45" s="699"/>
      <c r="CV45" s="699"/>
      <c r="CW45" s="699"/>
      <c r="CX45" s="699"/>
      <c r="CY45" s="700"/>
      <c r="CZ45" s="683">
        <v>3.4</v>
      </c>
      <c r="DA45" s="701"/>
      <c r="DB45" s="701"/>
      <c r="DC45" s="702"/>
      <c r="DD45" s="686">
        <v>85731</v>
      </c>
      <c r="DE45" s="699"/>
      <c r="DF45" s="699"/>
      <c r="DG45" s="699"/>
      <c r="DH45" s="699"/>
      <c r="DI45" s="699"/>
      <c r="DJ45" s="699"/>
      <c r="DK45" s="700"/>
      <c r="DL45" s="687"/>
      <c r="DM45" s="688"/>
      <c r="DN45" s="688"/>
      <c r="DO45" s="688"/>
      <c r="DP45" s="688"/>
      <c r="DQ45" s="688"/>
      <c r="DR45" s="688"/>
      <c r="DS45" s="688"/>
      <c r="DT45" s="688"/>
      <c r="DU45" s="688"/>
      <c r="DV45" s="689"/>
      <c r="DW45" s="690"/>
      <c r="DX45" s="691"/>
      <c r="DY45" s="691"/>
      <c r="DZ45" s="691"/>
      <c r="EA45" s="691"/>
      <c r="EB45" s="691"/>
      <c r="EC45" s="692"/>
    </row>
    <row r="46" spans="2:133" ht="11.25" customHeight="1" x14ac:dyDescent="0.15">
      <c r="B46" s="241" t="s">
        <v>357</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695"/>
      <c r="CE46" s="696"/>
      <c r="CF46" s="677" t="s">
        <v>358</v>
      </c>
      <c r="CG46" s="678"/>
      <c r="CH46" s="678"/>
      <c r="CI46" s="678"/>
      <c r="CJ46" s="678"/>
      <c r="CK46" s="678"/>
      <c r="CL46" s="678"/>
      <c r="CM46" s="678"/>
      <c r="CN46" s="678"/>
      <c r="CO46" s="678"/>
      <c r="CP46" s="678"/>
      <c r="CQ46" s="679"/>
      <c r="CR46" s="680">
        <v>1484012</v>
      </c>
      <c r="CS46" s="681"/>
      <c r="CT46" s="681"/>
      <c r="CU46" s="681"/>
      <c r="CV46" s="681"/>
      <c r="CW46" s="681"/>
      <c r="CX46" s="681"/>
      <c r="CY46" s="682"/>
      <c r="CZ46" s="683">
        <v>3.7</v>
      </c>
      <c r="DA46" s="684"/>
      <c r="DB46" s="684"/>
      <c r="DC46" s="685"/>
      <c r="DD46" s="686">
        <v>300588</v>
      </c>
      <c r="DE46" s="681"/>
      <c r="DF46" s="681"/>
      <c r="DG46" s="681"/>
      <c r="DH46" s="681"/>
      <c r="DI46" s="681"/>
      <c r="DJ46" s="681"/>
      <c r="DK46" s="682"/>
      <c r="DL46" s="687"/>
      <c r="DM46" s="688"/>
      <c r="DN46" s="688"/>
      <c r="DO46" s="688"/>
      <c r="DP46" s="688"/>
      <c r="DQ46" s="688"/>
      <c r="DR46" s="688"/>
      <c r="DS46" s="688"/>
      <c r="DT46" s="688"/>
      <c r="DU46" s="688"/>
      <c r="DV46" s="689"/>
      <c r="DW46" s="690"/>
      <c r="DX46" s="691"/>
      <c r="DY46" s="691"/>
      <c r="DZ46" s="691"/>
      <c r="EA46" s="691"/>
      <c r="EB46" s="691"/>
      <c r="EC46" s="692"/>
    </row>
    <row r="47" spans="2:133" ht="11.25" customHeight="1" x14ac:dyDescent="0.15">
      <c r="B47" s="242" t="s">
        <v>359</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95"/>
      <c r="CE47" s="696"/>
      <c r="CF47" s="677" t="s">
        <v>360</v>
      </c>
      <c r="CG47" s="678"/>
      <c r="CH47" s="678"/>
      <c r="CI47" s="678"/>
      <c r="CJ47" s="678"/>
      <c r="CK47" s="678"/>
      <c r="CL47" s="678"/>
      <c r="CM47" s="678"/>
      <c r="CN47" s="678"/>
      <c r="CO47" s="678"/>
      <c r="CP47" s="678"/>
      <c r="CQ47" s="679"/>
      <c r="CR47" s="680">
        <v>104764</v>
      </c>
      <c r="CS47" s="699"/>
      <c r="CT47" s="699"/>
      <c r="CU47" s="699"/>
      <c r="CV47" s="699"/>
      <c r="CW47" s="699"/>
      <c r="CX47" s="699"/>
      <c r="CY47" s="700"/>
      <c r="CZ47" s="683">
        <v>0.3</v>
      </c>
      <c r="DA47" s="701"/>
      <c r="DB47" s="701"/>
      <c r="DC47" s="702"/>
      <c r="DD47" s="686">
        <v>15750</v>
      </c>
      <c r="DE47" s="699"/>
      <c r="DF47" s="699"/>
      <c r="DG47" s="699"/>
      <c r="DH47" s="699"/>
      <c r="DI47" s="699"/>
      <c r="DJ47" s="699"/>
      <c r="DK47" s="700"/>
      <c r="DL47" s="687"/>
      <c r="DM47" s="688"/>
      <c r="DN47" s="688"/>
      <c r="DO47" s="688"/>
      <c r="DP47" s="688"/>
      <c r="DQ47" s="688"/>
      <c r="DR47" s="688"/>
      <c r="DS47" s="688"/>
      <c r="DT47" s="688"/>
      <c r="DU47" s="688"/>
      <c r="DV47" s="689"/>
      <c r="DW47" s="690"/>
      <c r="DX47" s="691"/>
      <c r="DY47" s="691"/>
      <c r="DZ47" s="691"/>
      <c r="EA47" s="691"/>
      <c r="EB47" s="691"/>
      <c r="EC47" s="692"/>
    </row>
    <row r="48" spans="2:133" x14ac:dyDescent="0.15">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697"/>
      <c r="CE48" s="698"/>
      <c r="CF48" s="677" t="s">
        <v>361</v>
      </c>
      <c r="CG48" s="678"/>
      <c r="CH48" s="678"/>
      <c r="CI48" s="678"/>
      <c r="CJ48" s="678"/>
      <c r="CK48" s="678"/>
      <c r="CL48" s="678"/>
      <c r="CM48" s="678"/>
      <c r="CN48" s="678"/>
      <c r="CO48" s="678"/>
      <c r="CP48" s="678"/>
      <c r="CQ48" s="679"/>
      <c r="CR48" s="680" t="s">
        <v>233</v>
      </c>
      <c r="CS48" s="681"/>
      <c r="CT48" s="681"/>
      <c r="CU48" s="681"/>
      <c r="CV48" s="681"/>
      <c r="CW48" s="681"/>
      <c r="CX48" s="681"/>
      <c r="CY48" s="682"/>
      <c r="CZ48" s="683" t="s">
        <v>146</v>
      </c>
      <c r="DA48" s="684"/>
      <c r="DB48" s="684"/>
      <c r="DC48" s="685"/>
      <c r="DD48" s="686" t="s">
        <v>146</v>
      </c>
      <c r="DE48" s="681"/>
      <c r="DF48" s="681"/>
      <c r="DG48" s="681"/>
      <c r="DH48" s="681"/>
      <c r="DI48" s="681"/>
      <c r="DJ48" s="681"/>
      <c r="DK48" s="682"/>
      <c r="DL48" s="687"/>
      <c r="DM48" s="688"/>
      <c r="DN48" s="688"/>
      <c r="DO48" s="688"/>
      <c r="DP48" s="688"/>
      <c r="DQ48" s="688"/>
      <c r="DR48" s="688"/>
      <c r="DS48" s="688"/>
      <c r="DT48" s="688"/>
      <c r="DU48" s="688"/>
      <c r="DV48" s="689"/>
      <c r="DW48" s="690"/>
      <c r="DX48" s="691"/>
      <c r="DY48" s="691"/>
      <c r="DZ48" s="691"/>
      <c r="EA48" s="691"/>
      <c r="EB48" s="691"/>
      <c r="EC48" s="692"/>
    </row>
    <row r="49" spans="2:133" ht="11.25" customHeight="1" x14ac:dyDescent="0.15">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661" t="s">
        <v>362</v>
      </c>
      <c r="CE49" s="662"/>
      <c r="CF49" s="662"/>
      <c r="CG49" s="662"/>
      <c r="CH49" s="662"/>
      <c r="CI49" s="662"/>
      <c r="CJ49" s="662"/>
      <c r="CK49" s="662"/>
      <c r="CL49" s="662"/>
      <c r="CM49" s="662"/>
      <c r="CN49" s="662"/>
      <c r="CO49" s="662"/>
      <c r="CP49" s="662"/>
      <c r="CQ49" s="663"/>
      <c r="CR49" s="664">
        <v>40476893</v>
      </c>
      <c r="CS49" s="665"/>
      <c r="CT49" s="665"/>
      <c r="CU49" s="665"/>
      <c r="CV49" s="665"/>
      <c r="CW49" s="665"/>
      <c r="CX49" s="665"/>
      <c r="CY49" s="666"/>
      <c r="CZ49" s="667">
        <v>100</v>
      </c>
      <c r="DA49" s="668"/>
      <c r="DB49" s="668"/>
      <c r="DC49" s="669"/>
      <c r="DD49" s="670">
        <v>23541685</v>
      </c>
      <c r="DE49" s="665"/>
      <c r="DF49" s="665"/>
      <c r="DG49" s="665"/>
      <c r="DH49" s="665"/>
      <c r="DI49" s="665"/>
      <c r="DJ49" s="665"/>
      <c r="DK49" s="666"/>
      <c r="DL49" s="671"/>
      <c r="DM49" s="672"/>
      <c r="DN49" s="672"/>
      <c r="DO49" s="672"/>
      <c r="DP49" s="672"/>
      <c r="DQ49" s="672"/>
      <c r="DR49" s="672"/>
      <c r="DS49" s="672"/>
      <c r="DT49" s="672"/>
      <c r="DU49" s="672"/>
      <c r="DV49" s="673"/>
      <c r="DW49" s="674"/>
      <c r="DX49" s="675"/>
      <c r="DY49" s="675"/>
      <c r="DZ49" s="675"/>
      <c r="EA49" s="675"/>
      <c r="EB49" s="675"/>
      <c r="EC49" s="676"/>
    </row>
  </sheetData>
  <sheetProtection algorithmName="SHA-512" hashValue="RKpkslPX1xOwRBEJPggZL2yQjRfv4RTn7b4EiavBuT54hcPyAjxwTzmZwrGMp+41b55KtK6AzWLm1jPOd6LqFA==" saltValue="DWy7KbaR1TFfVBfqM/Y4+w==" spinCount="100000" sheet="1" objects="1" scenarios="1"/>
  <mergeCells count="611">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BG40:BK42"/>
    <mergeCell ref="DD42:DK42"/>
    <mergeCell ref="DL42:DV42"/>
    <mergeCell ref="DW42:EC42"/>
    <mergeCell ref="CZ42:DC42"/>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43:Q43"/>
    <mergeCell ref="R43:Y43"/>
    <mergeCell ref="Z43:AC43"/>
    <mergeCell ref="AD43:AK43"/>
    <mergeCell ref="AL43:AO43"/>
    <mergeCell ref="CD43:CQ43"/>
    <mergeCell ref="CR43:CY43"/>
    <mergeCell ref="AZ42:BF42"/>
    <mergeCell ref="BM42:BU42"/>
    <mergeCell ref="BV42:CB42"/>
    <mergeCell ref="CD42:CQ42"/>
    <mergeCell ref="CR42:CY42"/>
    <mergeCell ref="B42:Q42"/>
    <mergeCell ref="R42:Y42"/>
    <mergeCell ref="Z42:AC42"/>
    <mergeCell ref="AD42:AK42"/>
    <mergeCell ref="AL42:AO42"/>
    <mergeCell ref="AQ42:AY42"/>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91" customWidth="1"/>
    <col min="131" max="131" width="1.625" style="291" customWidth="1"/>
    <col min="132" max="16384" width="9" style="291" hidden="1"/>
  </cols>
  <sheetData>
    <row r="1" spans="1:131" s="249" customFormat="1" ht="11.25" customHeight="1" thickBot="1" x14ac:dyDescent="0.2">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x14ac:dyDescent="0.2">
      <c r="A2" s="250" t="s">
        <v>363</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1205" t="s">
        <v>364</v>
      </c>
      <c r="DK2" s="1206"/>
      <c r="DL2" s="1206"/>
      <c r="DM2" s="1206"/>
      <c r="DN2" s="1206"/>
      <c r="DO2" s="1207"/>
      <c r="DP2" s="251"/>
      <c r="DQ2" s="1205" t="s">
        <v>365</v>
      </c>
      <c r="DR2" s="1206"/>
      <c r="DS2" s="1206"/>
      <c r="DT2" s="1206"/>
      <c r="DU2" s="1206"/>
      <c r="DV2" s="1206"/>
      <c r="DW2" s="1206"/>
      <c r="DX2" s="1206"/>
      <c r="DY2" s="1206"/>
      <c r="DZ2" s="1207"/>
      <c r="EA2" s="252"/>
    </row>
    <row r="3" spans="1:131" s="249" customFormat="1" ht="11.25" customHeight="1" x14ac:dyDescent="0.15">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x14ac:dyDescent="0.2">
      <c r="A4" s="1158" t="s">
        <v>366</v>
      </c>
      <c r="B4" s="1158"/>
      <c r="C4" s="1158"/>
      <c r="D4" s="1158"/>
      <c r="E4" s="1158"/>
      <c r="F4" s="1158"/>
      <c r="G4" s="1158"/>
      <c r="H4" s="1158"/>
      <c r="I4" s="1158"/>
      <c r="J4" s="1158"/>
      <c r="K4" s="1158"/>
      <c r="L4" s="1158"/>
      <c r="M4" s="1158"/>
      <c r="N4" s="1158"/>
      <c r="O4" s="1158"/>
      <c r="P4" s="1158"/>
      <c r="Q4" s="1158"/>
      <c r="R4" s="1158"/>
      <c r="S4" s="1158"/>
      <c r="T4" s="1158"/>
      <c r="U4" s="1158"/>
      <c r="V4" s="1158"/>
      <c r="W4" s="1158"/>
      <c r="X4" s="1158"/>
      <c r="Y4" s="1158"/>
      <c r="Z4" s="1158"/>
      <c r="AA4" s="1158"/>
      <c r="AB4" s="1158"/>
      <c r="AC4" s="1158"/>
      <c r="AD4" s="1158"/>
      <c r="AE4" s="1158"/>
      <c r="AF4" s="1158"/>
      <c r="AG4" s="1158"/>
      <c r="AH4" s="1158"/>
      <c r="AI4" s="1158"/>
      <c r="AJ4" s="1158"/>
      <c r="AK4" s="1158"/>
      <c r="AL4" s="1158"/>
      <c r="AM4" s="1158"/>
      <c r="AN4" s="1158"/>
      <c r="AO4" s="1158"/>
      <c r="AP4" s="1158"/>
      <c r="AQ4" s="1158"/>
      <c r="AR4" s="1158"/>
      <c r="AS4" s="1158"/>
      <c r="AT4" s="1158"/>
      <c r="AU4" s="1158"/>
      <c r="AV4" s="1158"/>
      <c r="AW4" s="1158"/>
      <c r="AX4" s="1158"/>
      <c r="AY4" s="1158"/>
      <c r="AZ4" s="254"/>
      <c r="BA4" s="254"/>
      <c r="BB4" s="254"/>
      <c r="BC4" s="254"/>
      <c r="BD4" s="254"/>
      <c r="BE4" s="255"/>
      <c r="BF4" s="255"/>
      <c r="BG4" s="255"/>
      <c r="BH4" s="255"/>
      <c r="BI4" s="255"/>
      <c r="BJ4" s="255"/>
      <c r="BK4" s="255"/>
      <c r="BL4" s="255"/>
      <c r="BM4" s="255"/>
      <c r="BN4" s="255"/>
      <c r="BO4" s="255"/>
      <c r="BP4" s="255"/>
      <c r="BQ4" s="254" t="s">
        <v>367</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x14ac:dyDescent="0.15">
      <c r="A5" s="1090" t="s">
        <v>368</v>
      </c>
      <c r="B5" s="1091"/>
      <c r="C5" s="1091"/>
      <c r="D5" s="1091"/>
      <c r="E5" s="1091"/>
      <c r="F5" s="1091"/>
      <c r="G5" s="1091"/>
      <c r="H5" s="1091"/>
      <c r="I5" s="1091"/>
      <c r="J5" s="1091"/>
      <c r="K5" s="1091"/>
      <c r="L5" s="1091"/>
      <c r="M5" s="1091"/>
      <c r="N5" s="1091"/>
      <c r="O5" s="1091"/>
      <c r="P5" s="1092"/>
      <c r="Q5" s="1096" t="s">
        <v>369</v>
      </c>
      <c r="R5" s="1097"/>
      <c r="S5" s="1097"/>
      <c r="T5" s="1097"/>
      <c r="U5" s="1098"/>
      <c r="V5" s="1096" t="s">
        <v>370</v>
      </c>
      <c r="W5" s="1097"/>
      <c r="X5" s="1097"/>
      <c r="Y5" s="1097"/>
      <c r="Z5" s="1098"/>
      <c r="AA5" s="1096" t="s">
        <v>371</v>
      </c>
      <c r="AB5" s="1097"/>
      <c r="AC5" s="1097"/>
      <c r="AD5" s="1097"/>
      <c r="AE5" s="1097"/>
      <c r="AF5" s="1208" t="s">
        <v>372</v>
      </c>
      <c r="AG5" s="1097"/>
      <c r="AH5" s="1097"/>
      <c r="AI5" s="1097"/>
      <c r="AJ5" s="1112"/>
      <c r="AK5" s="1097" t="s">
        <v>373</v>
      </c>
      <c r="AL5" s="1097"/>
      <c r="AM5" s="1097"/>
      <c r="AN5" s="1097"/>
      <c r="AO5" s="1098"/>
      <c r="AP5" s="1096" t="s">
        <v>374</v>
      </c>
      <c r="AQ5" s="1097"/>
      <c r="AR5" s="1097"/>
      <c r="AS5" s="1097"/>
      <c r="AT5" s="1098"/>
      <c r="AU5" s="1096" t="s">
        <v>375</v>
      </c>
      <c r="AV5" s="1097"/>
      <c r="AW5" s="1097"/>
      <c r="AX5" s="1097"/>
      <c r="AY5" s="1112"/>
      <c r="AZ5" s="258"/>
      <c r="BA5" s="258"/>
      <c r="BB5" s="258"/>
      <c r="BC5" s="258"/>
      <c r="BD5" s="258"/>
      <c r="BE5" s="259"/>
      <c r="BF5" s="259"/>
      <c r="BG5" s="259"/>
      <c r="BH5" s="259"/>
      <c r="BI5" s="259"/>
      <c r="BJ5" s="259"/>
      <c r="BK5" s="259"/>
      <c r="BL5" s="259"/>
      <c r="BM5" s="259"/>
      <c r="BN5" s="259"/>
      <c r="BO5" s="259"/>
      <c r="BP5" s="259"/>
      <c r="BQ5" s="1090" t="s">
        <v>376</v>
      </c>
      <c r="BR5" s="1091"/>
      <c r="BS5" s="1091"/>
      <c r="BT5" s="1091"/>
      <c r="BU5" s="1091"/>
      <c r="BV5" s="1091"/>
      <c r="BW5" s="1091"/>
      <c r="BX5" s="1091"/>
      <c r="BY5" s="1091"/>
      <c r="BZ5" s="1091"/>
      <c r="CA5" s="1091"/>
      <c r="CB5" s="1091"/>
      <c r="CC5" s="1091"/>
      <c r="CD5" s="1091"/>
      <c r="CE5" s="1091"/>
      <c r="CF5" s="1091"/>
      <c r="CG5" s="1092"/>
      <c r="CH5" s="1096" t="s">
        <v>377</v>
      </c>
      <c r="CI5" s="1097"/>
      <c r="CJ5" s="1097"/>
      <c r="CK5" s="1097"/>
      <c r="CL5" s="1098"/>
      <c r="CM5" s="1096" t="s">
        <v>378</v>
      </c>
      <c r="CN5" s="1097"/>
      <c r="CO5" s="1097"/>
      <c r="CP5" s="1097"/>
      <c r="CQ5" s="1098"/>
      <c r="CR5" s="1096" t="s">
        <v>379</v>
      </c>
      <c r="CS5" s="1097"/>
      <c r="CT5" s="1097"/>
      <c r="CU5" s="1097"/>
      <c r="CV5" s="1098"/>
      <c r="CW5" s="1096" t="s">
        <v>380</v>
      </c>
      <c r="CX5" s="1097"/>
      <c r="CY5" s="1097"/>
      <c r="CZ5" s="1097"/>
      <c r="DA5" s="1098"/>
      <c r="DB5" s="1096" t="s">
        <v>381</v>
      </c>
      <c r="DC5" s="1097"/>
      <c r="DD5" s="1097"/>
      <c r="DE5" s="1097"/>
      <c r="DF5" s="1098"/>
      <c r="DG5" s="1193" t="s">
        <v>382</v>
      </c>
      <c r="DH5" s="1194"/>
      <c r="DI5" s="1194"/>
      <c r="DJ5" s="1194"/>
      <c r="DK5" s="1195"/>
      <c r="DL5" s="1193" t="s">
        <v>383</v>
      </c>
      <c r="DM5" s="1194"/>
      <c r="DN5" s="1194"/>
      <c r="DO5" s="1194"/>
      <c r="DP5" s="1195"/>
      <c r="DQ5" s="1096" t="s">
        <v>384</v>
      </c>
      <c r="DR5" s="1097"/>
      <c r="DS5" s="1097"/>
      <c r="DT5" s="1097"/>
      <c r="DU5" s="1098"/>
      <c r="DV5" s="1096" t="s">
        <v>375</v>
      </c>
      <c r="DW5" s="1097"/>
      <c r="DX5" s="1097"/>
      <c r="DY5" s="1097"/>
      <c r="DZ5" s="1112"/>
      <c r="EA5" s="256"/>
    </row>
    <row r="6" spans="1:131" s="257" customFormat="1" ht="26.25" customHeight="1" thickBot="1" x14ac:dyDescent="0.2">
      <c r="A6" s="1093"/>
      <c r="B6" s="1094"/>
      <c r="C6" s="1094"/>
      <c r="D6" s="1094"/>
      <c r="E6" s="1094"/>
      <c r="F6" s="1094"/>
      <c r="G6" s="1094"/>
      <c r="H6" s="1094"/>
      <c r="I6" s="1094"/>
      <c r="J6" s="1094"/>
      <c r="K6" s="1094"/>
      <c r="L6" s="1094"/>
      <c r="M6" s="1094"/>
      <c r="N6" s="1094"/>
      <c r="O6" s="1094"/>
      <c r="P6" s="1095"/>
      <c r="Q6" s="1099"/>
      <c r="R6" s="1100"/>
      <c r="S6" s="1100"/>
      <c r="T6" s="1100"/>
      <c r="U6" s="1101"/>
      <c r="V6" s="1099"/>
      <c r="W6" s="1100"/>
      <c r="X6" s="1100"/>
      <c r="Y6" s="1100"/>
      <c r="Z6" s="1101"/>
      <c r="AA6" s="1099"/>
      <c r="AB6" s="1100"/>
      <c r="AC6" s="1100"/>
      <c r="AD6" s="1100"/>
      <c r="AE6" s="1100"/>
      <c r="AF6" s="1209"/>
      <c r="AG6" s="1100"/>
      <c r="AH6" s="1100"/>
      <c r="AI6" s="1100"/>
      <c r="AJ6" s="1113"/>
      <c r="AK6" s="1100"/>
      <c r="AL6" s="1100"/>
      <c r="AM6" s="1100"/>
      <c r="AN6" s="1100"/>
      <c r="AO6" s="1101"/>
      <c r="AP6" s="1099"/>
      <c r="AQ6" s="1100"/>
      <c r="AR6" s="1100"/>
      <c r="AS6" s="1100"/>
      <c r="AT6" s="1101"/>
      <c r="AU6" s="1099"/>
      <c r="AV6" s="1100"/>
      <c r="AW6" s="1100"/>
      <c r="AX6" s="1100"/>
      <c r="AY6" s="1113"/>
      <c r="AZ6" s="254"/>
      <c r="BA6" s="254"/>
      <c r="BB6" s="254"/>
      <c r="BC6" s="254"/>
      <c r="BD6" s="254"/>
      <c r="BE6" s="255"/>
      <c r="BF6" s="255"/>
      <c r="BG6" s="255"/>
      <c r="BH6" s="255"/>
      <c r="BI6" s="255"/>
      <c r="BJ6" s="255"/>
      <c r="BK6" s="255"/>
      <c r="BL6" s="255"/>
      <c r="BM6" s="255"/>
      <c r="BN6" s="255"/>
      <c r="BO6" s="255"/>
      <c r="BP6" s="255"/>
      <c r="BQ6" s="1093"/>
      <c r="BR6" s="1094"/>
      <c r="BS6" s="1094"/>
      <c r="BT6" s="1094"/>
      <c r="BU6" s="1094"/>
      <c r="BV6" s="1094"/>
      <c r="BW6" s="1094"/>
      <c r="BX6" s="1094"/>
      <c r="BY6" s="1094"/>
      <c r="BZ6" s="1094"/>
      <c r="CA6" s="1094"/>
      <c r="CB6" s="1094"/>
      <c r="CC6" s="1094"/>
      <c r="CD6" s="1094"/>
      <c r="CE6" s="1094"/>
      <c r="CF6" s="1094"/>
      <c r="CG6" s="1095"/>
      <c r="CH6" s="1099"/>
      <c r="CI6" s="1100"/>
      <c r="CJ6" s="1100"/>
      <c r="CK6" s="1100"/>
      <c r="CL6" s="1101"/>
      <c r="CM6" s="1099"/>
      <c r="CN6" s="1100"/>
      <c r="CO6" s="1100"/>
      <c r="CP6" s="1100"/>
      <c r="CQ6" s="1101"/>
      <c r="CR6" s="1099"/>
      <c r="CS6" s="1100"/>
      <c r="CT6" s="1100"/>
      <c r="CU6" s="1100"/>
      <c r="CV6" s="1101"/>
      <c r="CW6" s="1099"/>
      <c r="CX6" s="1100"/>
      <c r="CY6" s="1100"/>
      <c r="CZ6" s="1100"/>
      <c r="DA6" s="1101"/>
      <c r="DB6" s="1099"/>
      <c r="DC6" s="1100"/>
      <c r="DD6" s="1100"/>
      <c r="DE6" s="1100"/>
      <c r="DF6" s="1101"/>
      <c r="DG6" s="1196"/>
      <c r="DH6" s="1197"/>
      <c r="DI6" s="1197"/>
      <c r="DJ6" s="1197"/>
      <c r="DK6" s="1198"/>
      <c r="DL6" s="1196"/>
      <c r="DM6" s="1197"/>
      <c r="DN6" s="1197"/>
      <c r="DO6" s="1197"/>
      <c r="DP6" s="1198"/>
      <c r="DQ6" s="1099"/>
      <c r="DR6" s="1100"/>
      <c r="DS6" s="1100"/>
      <c r="DT6" s="1100"/>
      <c r="DU6" s="1101"/>
      <c r="DV6" s="1099"/>
      <c r="DW6" s="1100"/>
      <c r="DX6" s="1100"/>
      <c r="DY6" s="1100"/>
      <c r="DZ6" s="1113"/>
      <c r="EA6" s="256"/>
    </row>
    <row r="7" spans="1:131" s="257" customFormat="1" ht="26.25" customHeight="1" thickTop="1" x14ac:dyDescent="0.15">
      <c r="A7" s="260">
        <v>1</v>
      </c>
      <c r="B7" s="1145" t="s">
        <v>385</v>
      </c>
      <c r="C7" s="1146"/>
      <c r="D7" s="1146"/>
      <c r="E7" s="1146"/>
      <c r="F7" s="1146"/>
      <c r="G7" s="1146"/>
      <c r="H7" s="1146"/>
      <c r="I7" s="1146"/>
      <c r="J7" s="1146"/>
      <c r="K7" s="1146"/>
      <c r="L7" s="1146"/>
      <c r="M7" s="1146"/>
      <c r="N7" s="1146"/>
      <c r="O7" s="1146"/>
      <c r="P7" s="1147"/>
      <c r="Q7" s="1199">
        <v>42334</v>
      </c>
      <c r="R7" s="1200"/>
      <c r="S7" s="1200"/>
      <c r="T7" s="1200"/>
      <c r="U7" s="1200"/>
      <c r="V7" s="1200">
        <v>40356</v>
      </c>
      <c r="W7" s="1200"/>
      <c r="X7" s="1200"/>
      <c r="Y7" s="1200"/>
      <c r="Z7" s="1200"/>
      <c r="AA7" s="1200">
        <v>1978</v>
      </c>
      <c r="AB7" s="1200"/>
      <c r="AC7" s="1200"/>
      <c r="AD7" s="1200"/>
      <c r="AE7" s="1201"/>
      <c r="AF7" s="1202">
        <v>1618</v>
      </c>
      <c r="AG7" s="1203"/>
      <c r="AH7" s="1203"/>
      <c r="AI7" s="1203"/>
      <c r="AJ7" s="1204"/>
      <c r="AK7" s="1186">
        <v>865</v>
      </c>
      <c r="AL7" s="1187"/>
      <c r="AM7" s="1187"/>
      <c r="AN7" s="1187"/>
      <c r="AO7" s="1187"/>
      <c r="AP7" s="1187">
        <v>35586</v>
      </c>
      <c r="AQ7" s="1187"/>
      <c r="AR7" s="1187"/>
      <c r="AS7" s="1187"/>
      <c r="AT7" s="1187"/>
      <c r="AU7" s="1188"/>
      <c r="AV7" s="1188"/>
      <c r="AW7" s="1188"/>
      <c r="AX7" s="1188"/>
      <c r="AY7" s="1189"/>
      <c r="AZ7" s="254"/>
      <c r="BA7" s="254"/>
      <c r="BB7" s="254"/>
      <c r="BC7" s="254"/>
      <c r="BD7" s="254"/>
      <c r="BE7" s="255"/>
      <c r="BF7" s="255"/>
      <c r="BG7" s="255"/>
      <c r="BH7" s="255"/>
      <c r="BI7" s="255"/>
      <c r="BJ7" s="255"/>
      <c r="BK7" s="255"/>
      <c r="BL7" s="255"/>
      <c r="BM7" s="255"/>
      <c r="BN7" s="255"/>
      <c r="BO7" s="255"/>
      <c r="BP7" s="255"/>
      <c r="BQ7" s="261">
        <v>1</v>
      </c>
      <c r="BR7" s="262"/>
      <c r="BS7" s="1190" t="s">
        <v>592</v>
      </c>
      <c r="BT7" s="1191"/>
      <c r="BU7" s="1191"/>
      <c r="BV7" s="1191"/>
      <c r="BW7" s="1191"/>
      <c r="BX7" s="1191"/>
      <c r="BY7" s="1191"/>
      <c r="BZ7" s="1191"/>
      <c r="CA7" s="1191"/>
      <c r="CB7" s="1191"/>
      <c r="CC7" s="1191"/>
      <c r="CD7" s="1191"/>
      <c r="CE7" s="1191"/>
      <c r="CF7" s="1191"/>
      <c r="CG7" s="1192"/>
      <c r="CH7" s="1183">
        <v>6</v>
      </c>
      <c r="CI7" s="1184"/>
      <c r="CJ7" s="1184"/>
      <c r="CK7" s="1184"/>
      <c r="CL7" s="1185"/>
      <c r="CM7" s="1183">
        <v>303</v>
      </c>
      <c r="CN7" s="1184"/>
      <c r="CO7" s="1184"/>
      <c r="CP7" s="1184"/>
      <c r="CQ7" s="1185"/>
      <c r="CR7" s="1183">
        <v>120</v>
      </c>
      <c r="CS7" s="1184"/>
      <c r="CT7" s="1184"/>
      <c r="CU7" s="1184"/>
      <c r="CV7" s="1185"/>
      <c r="CW7" s="1183">
        <v>11</v>
      </c>
      <c r="CX7" s="1184"/>
      <c r="CY7" s="1184"/>
      <c r="CZ7" s="1184"/>
      <c r="DA7" s="1185"/>
      <c r="DB7" s="1183" t="s">
        <v>584</v>
      </c>
      <c r="DC7" s="1184"/>
      <c r="DD7" s="1184"/>
      <c r="DE7" s="1184"/>
      <c r="DF7" s="1185"/>
      <c r="DG7" s="1183" t="s">
        <v>584</v>
      </c>
      <c r="DH7" s="1184"/>
      <c r="DI7" s="1184"/>
      <c r="DJ7" s="1184"/>
      <c r="DK7" s="1185"/>
      <c r="DL7" s="1183" t="s">
        <v>584</v>
      </c>
      <c r="DM7" s="1184"/>
      <c r="DN7" s="1184"/>
      <c r="DO7" s="1184"/>
      <c r="DP7" s="1185"/>
      <c r="DQ7" s="1183" t="s">
        <v>584</v>
      </c>
      <c r="DR7" s="1184"/>
      <c r="DS7" s="1184"/>
      <c r="DT7" s="1184"/>
      <c r="DU7" s="1185"/>
      <c r="DV7" s="1210"/>
      <c r="DW7" s="1211"/>
      <c r="DX7" s="1211"/>
      <c r="DY7" s="1211"/>
      <c r="DZ7" s="1212"/>
      <c r="EA7" s="256"/>
    </row>
    <row r="8" spans="1:131" s="257" customFormat="1" ht="26.25" customHeight="1" x14ac:dyDescent="0.15">
      <c r="A8" s="263">
        <v>2</v>
      </c>
      <c r="B8" s="1132" t="s">
        <v>386</v>
      </c>
      <c r="C8" s="1133"/>
      <c r="D8" s="1133"/>
      <c r="E8" s="1133"/>
      <c r="F8" s="1133"/>
      <c r="G8" s="1133"/>
      <c r="H8" s="1133"/>
      <c r="I8" s="1133"/>
      <c r="J8" s="1133"/>
      <c r="K8" s="1133"/>
      <c r="L8" s="1133"/>
      <c r="M8" s="1133"/>
      <c r="N8" s="1133"/>
      <c r="O8" s="1133"/>
      <c r="P8" s="1134"/>
      <c r="Q8" s="1138">
        <v>162</v>
      </c>
      <c r="R8" s="1139"/>
      <c r="S8" s="1139"/>
      <c r="T8" s="1139"/>
      <c r="U8" s="1139"/>
      <c r="V8" s="1139">
        <v>148</v>
      </c>
      <c r="W8" s="1139"/>
      <c r="X8" s="1139"/>
      <c r="Y8" s="1139"/>
      <c r="Z8" s="1139"/>
      <c r="AA8" s="1139">
        <v>14</v>
      </c>
      <c r="AB8" s="1139"/>
      <c r="AC8" s="1139"/>
      <c r="AD8" s="1139"/>
      <c r="AE8" s="1140"/>
      <c r="AF8" s="1114">
        <v>14</v>
      </c>
      <c r="AG8" s="1115"/>
      <c r="AH8" s="1115"/>
      <c r="AI8" s="1115"/>
      <c r="AJ8" s="1116"/>
      <c r="AK8" s="1181" t="s">
        <v>584</v>
      </c>
      <c r="AL8" s="1182"/>
      <c r="AM8" s="1182"/>
      <c r="AN8" s="1182"/>
      <c r="AO8" s="1182"/>
      <c r="AP8" s="1182" t="s">
        <v>584</v>
      </c>
      <c r="AQ8" s="1182"/>
      <c r="AR8" s="1182"/>
      <c r="AS8" s="1182"/>
      <c r="AT8" s="1182"/>
      <c r="AU8" s="1179"/>
      <c r="AV8" s="1179"/>
      <c r="AW8" s="1179"/>
      <c r="AX8" s="1179"/>
      <c r="AY8" s="1180"/>
      <c r="AZ8" s="254"/>
      <c r="BA8" s="254"/>
      <c r="BB8" s="254"/>
      <c r="BC8" s="254"/>
      <c r="BD8" s="254"/>
      <c r="BE8" s="255"/>
      <c r="BF8" s="255"/>
      <c r="BG8" s="255"/>
      <c r="BH8" s="255"/>
      <c r="BI8" s="255"/>
      <c r="BJ8" s="255"/>
      <c r="BK8" s="255"/>
      <c r="BL8" s="255"/>
      <c r="BM8" s="255"/>
      <c r="BN8" s="255"/>
      <c r="BO8" s="255"/>
      <c r="BP8" s="255"/>
      <c r="BQ8" s="264">
        <v>2</v>
      </c>
      <c r="BR8" s="265"/>
      <c r="BS8" s="1109" t="s">
        <v>593</v>
      </c>
      <c r="BT8" s="1110"/>
      <c r="BU8" s="1110"/>
      <c r="BV8" s="1110"/>
      <c r="BW8" s="1110"/>
      <c r="BX8" s="1110"/>
      <c r="BY8" s="1110"/>
      <c r="BZ8" s="1110"/>
      <c r="CA8" s="1110"/>
      <c r="CB8" s="1110"/>
      <c r="CC8" s="1110"/>
      <c r="CD8" s="1110"/>
      <c r="CE8" s="1110"/>
      <c r="CF8" s="1110"/>
      <c r="CG8" s="1111"/>
      <c r="CH8" s="1084">
        <v>1</v>
      </c>
      <c r="CI8" s="1085"/>
      <c r="CJ8" s="1085"/>
      <c r="CK8" s="1085"/>
      <c r="CL8" s="1086"/>
      <c r="CM8" s="1084">
        <v>1537</v>
      </c>
      <c r="CN8" s="1085"/>
      <c r="CO8" s="1085"/>
      <c r="CP8" s="1085"/>
      <c r="CQ8" s="1086"/>
      <c r="CR8" s="1084">
        <v>510</v>
      </c>
      <c r="CS8" s="1085"/>
      <c r="CT8" s="1085"/>
      <c r="CU8" s="1085"/>
      <c r="CV8" s="1086"/>
      <c r="CW8" s="1084">
        <v>11</v>
      </c>
      <c r="CX8" s="1085"/>
      <c r="CY8" s="1085"/>
      <c r="CZ8" s="1085"/>
      <c r="DA8" s="1086"/>
      <c r="DB8" s="1084" t="s">
        <v>515</v>
      </c>
      <c r="DC8" s="1085"/>
      <c r="DD8" s="1085"/>
      <c r="DE8" s="1085"/>
      <c r="DF8" s="1086"/>
      <c r="DG8" s="1084" t="s">
        <v>515</v>
      </c>
      <c r="DH8" s="1085"/>
      <c r="DI8" s="1085"/>
      <c r="DJ8" s="1085"/>
      <c r="DK8" s="1086"/>
      <c r="DL8" s="1084" t="s">
        <v>515</v>
      </c>
      <c r="DM8" s="1085"/>
      <c r="DN8" s="1085"/>
      <c r="DO8" s="1085"/>
      <c r="DP8" s="1086"/>
      <c r="DQ8" s="1084" t="s">
        <v>515</v>
      </c>
      <c r="DR8" s="1085"/>
      <c r="DS8" s="1085"/>
      <c r="DT8" s="1085"/>
      <c r="DU8" s="1086"/>
      <c r="DV8" s="1087"/>
      <c r="DW8" s="1088"/>
      <c r="DX8" s="1088"/>
      <c r="DY8" s="1088"/>
      <c r="DZ8" s="1089"/>
      <c r="EA8" s="256"/>
    </row>
    <row r="9" spans="1:131" s="257" customFormat="1" ht="26.25" customHeight="1" x14ac:dyDescent="0.15">
      <c r="A9" s="263">
        <v>3</v>
      </c>
      <c r="B9" s="1132"/>
      <c r="C9" s="1133"/>
      <c r="D9" s="1133"/>
      <c r="E9" s="1133"/>
      <c r="F9" s="1133"/>
      <c r="G9" s="1133"/>
      <c r="H9" s="1133"/>
      <c r="I9" s="1133"/>
      <c r="J9" s="1133"/>
      <c r="K9" s="1133"/>
      <c r="L9" s="1133"/>
      <c r="M9" s="1133"/>
      <c r="N9" s="1133"/>
      <c r="O9" s="1133"/>
      <c r="P9" s="1134"/>
      <c r="Q9" s="1138"/>
      <c r="R9" s="1139"/>
      <c r="S9" s="1139"/>
      <c r="T9" s="1139"/>
      <c r="U9" s="1139"/>
      <c r="V9" s="1139"/>
      <c r="W9" s="1139"/>
      <c r="X9" s="1139"/>
      <c r="Y9" s="1139"/>
      <c r="Z9" s="1139"/>
      <c r="AA9" s="1139"/>
      <c r="AB9" s="1139"/>
      <c r="AC9" s="1139"/>
      <c r="AD9" s="1139"/>
      <c r="AE9" s="1140"/>
      <c r="AF9" s="1114"/>
      <c r="AG9" s="1115"/>
      <c r="AH9" s="1115"/>
      <c r="AI9" s="1115"/>
      <c r="AJ9" s="1116"/>
      <c r="AK9" s="1181"/>
      <c r="AL9" s="1182"/>
      <c r="AM9" s="1182"/>
      <c r="AN9" s="1182"/>
      <c r="AO9" s="1182"/>
      <c r="AP9" s="1182"/>
      <c r="AQ9" s="1182"/>
      <c r="AR9" s="1182"/>
      <c r="AS9" s="1182"/>
      <c r="AT9" s="1182"/>
      <c r="AU9" s="1179"/>
      <c r="AV9" s="1179"/>
      <c r="AW9" s="1179"/>
      <c r="AX9" s="1179"/>
      <c r="AY9" s="1180"/>
      <c r="AZ9" s="254"/>
      <c r="BA9" s="254"/>
      <c r="BB9" s="254"/>
      <c r="BC9" s="254"/>
      <c r="BD9" s="254"/>
      <c r="BE9" s="255"/>
      <c r="BF9" s="255"/>
      <c r="BG9" s="255"/>
      <c r="BH9" s="255"/>
      <c r="BI9" s="255"/>
      <c r="BJ9" s="255"/>
      <c r="BK9" s="255"/>
      <c r="BL9" s="255"/>
      <c r="BM9" s="255"/>
      <c r="BN9" s="255"/>
      <c r="BO9" s="255"/>
      <c r="BP9" s="255"/>
      <c r="BQ9" s="264">
        <v>3</v>
      </c>
      <c r="BR9" s="265"/>
      <c r="BS9" s="1109" t="s">
        <v>594</v>
      </c>
      <c r="BT9" s="1110"/>
      <c r="BU9" s="1110"/>
      <c r="BV9" s="1110"/>
      <c r="BW9" s="1110"/>
      <c r="BX9" s="1110"/>
      <c r="BY9" s="1110"/>
      <c r="BZ9" s="1110"/>
      <c r="CA9" s="1110"/>
      <c r="CB9" s="1110"/>
      <c r="CC9" s="1110"/>
      <c r="CD9" s="1110"/>
      <c r="CE9" s="1110"/>
      <c r="CF9" s="1110"/>
      <c r="CG9" s="1111"/>
      <c r="CH9" s="1084">
        <v>2</v>
      </c>
      <c r="CI9" s="1085"/>
      <c r="CJ9" s="1085"/>
      <c r="CK9" s="1085"/>
      <c r="CL9" s="1086"/>
      <c r="CM9" s="1084">
        <v>56</v>
      </c>
      <c r="CN9" s="1085"/>
      <c r="CO9" s="1085"/>
      <c r="CP9" s="1085"/>
      <c r="CQ9" s="1086"/>
      <c r="CR9" s="1084">
        <v>10</v>
      </c>
      <c r="CS9" s="1085"/>
      <c r="CT9" s="1085"/>
      <c r="CU9" s="1085"/>
      <c r="CV9" s="1086"/>
      <c r="CW9" s="1084">
        <v>10</v>
      </c>
      <c r="CX9" s="1085"/>
      <c r="CY9" s="1085"/>
      <c r="CZ9" s="1085"/>
      <c r="DA9" s="1086"/>
      <c r="DB9" s="1084" t="s">
        <v>515</v>
      </c>
      <c r="DC9" s="1085"/>
      <c r="DD9" s="1085"/>
      <c r="DE9" s="1085"/>
      <c r="DF9" s="1086"/>
      <c r="DG9" s="1084" t="s">
        <v>515</v>
      </c>
      <c r="DH9" s="1085"/>
      <c r="DI9" s="1085"/>
      <c r="DJ9" s="1085"/>
      <c r="DK9" s="1086"/>
      <c r="DL9" s="1084" t="s">
        <v>515</v>
      </c>
      <c r="DM9" s="1085"/>
      <c r="DN9" s="1085"/>
      <c r="DO9" s="1085"/>
      <c r="DP9" s="1086"/>
      <c r="DQ9" s="1084" t="s">
        <v>515</v>
      </c>
      <c r="DR9" s="1085"/>
      <c r="DS9" s="1085"/>
      <c r="DT9" s="1085"/>
      <c r="DU9" s="1086"/>
      <c r="DV9" s="1087"/>
      <c r="DW9" s="1088"/>
      <c r="DX9" s="1088"/>
      <c r="DY9" s="1088"/>
      <c r="DZ9" s="1089"/>
      <c r="EA9" s="256"/>
    </row>
    <row r="10" spans="1:131" s="257" customFormat="1" ht="26.25" customHeight="1" x14ac:dyDescent="0.15">
      <c r="A10" s="263">
        <v>4</v>
      </c>
      <c r="B10" s="1132"/>
      <c r="C10" s="1133"/>
      <c r="D10" s="1133"/>
      <c r="E10" s="1133"/>
      <c r="F10" s="1133"/>
      <c r="G10" s="1133"/>
      <c r="H10" s="1133"/>
      <c r="I10" s="1133"/>
      <c r="J10" s="1133"/>
      <c r="K10" s="1133"/>
      <c r="L10" s="1133"/>
      <c r="M10" s="1133"/>
      <c r="N10" s="1133"/>
      <c r="O10" s="1133"/>
      <c r="P10" s="1134"/>
      <c r="Q10" s="1138"/>
      <c r="R10" s="1139"/>
      <c r="S10" s="1139"/>
      <c r="T10" s="1139"/>
      <c r="U10" s="1139"/>
      <c r="V10" s="1139"/>
      <c r="W10" s="1139"/>
      <c r="X10" s="1139"/>
      <c r="Y10" s="1139"/>
      <c r="Z10" s="1139"/>
      <c r="AA10" s="1139"/>
      <c r="AB10" s="1139"/>
      <c r="AC10" s="1139"/>
      <c r="AD10" s="1139"/>
      <c r="AE10" s="1140"/>
      <c r="AF10" s="1114"/>
      <c r="AG10" s="1115"/>
      <c r="AH10" s="1115"/>
      <c r="AI10" s="1115"/>
      <c r="AJ10" s="1116"/>
      <c r="AK10" s="1181"/>
      <c r="AL10" s="1182"/>
      <c r="AM10" s="1182"/>
      <c r="AN10" s="1182"/>
      <c r="AO10" s="1182"/>
      <c r="AP10" s="1182"/>
      <c r="AQ10" s="1182"/>
      <c r="AR10" s="1182"/>
      <c r="AS10" s="1182"/>
      <c r="AT10" s="1182"/>
      <c r="AU10" s="1179"/>
      <c r="AV10" s="1179"/>
      <c r="AW10" s="1179"/>
      <c r="AX10" s="1179"/>
      <c r="AY10" s="1180"/>
      <c r="AZ10" s="254"/>
      <c r="BA10" s="254"/>
      <c r="BB10" s="254"/>
      <c r="BC10" s="254"/>
      <c r="BD10" s="254"/>
      <c r="BE10" s="255"/>
      <c r="BF10" s="255"/>
      <c r="BG10" s="255"/>
      <c r="BH10" s="255"/>
      <c r="BI10" s="255"/>
      <c r="BJ10" s="255"/>
      <c r="BK10" s="255"/>
      <c r="BL10" s="255"/>
      <c r="BM10" s="255"/>
      <c r="BN10" s="255"/>
      <c r="BO10" s="255"/>
      <c r="BP10" s="255"/>
      <c r="BQ10" s="264">
        <v>4</v>
      </c>
      <c r="BR10" s="265"/>
      <c r="BS10" s="1109"/>
      <c r="BT10" s="1110"/>
      <c r="BU10" s="1110"/>
      <c r="BV10" s="1110"/>
      <c r="BW10" s="1110"/>
      <c r="BX10" s="1110"/>
      <c r="BY10" s="1110"/>
      <c r="BZ10" s="1110"/>
      <c r="CA10" s="1110"/>
      <c r="CB10" s="1110"/>
      <c r="CC10" s="1110"/>
      <c r="CD10" s="1110"/>
      <c r="CE10" s="1110"/>
      <c r="CF10" s="1110"/>
      <c r="CG10" s="1111"/>
      <c r="CH10" s="1084"/>
      <c r="CI10" s="1085"/>
      <c r="CJ10" s="1085"/>
      <c r="CK10" s="1085"/>
      <c r="CL10" s="1086"/>
      <c r="CM10" s="1084"/>
      <c r="CN10" s="1085"/>
      <c r="CO10" s="1085"/>
      <c r="CP10" s="1085"/>
      <c r="CQ10" s="1086"/>
      <c r="CR10" s="1084"/>
      <c r="CS10" s="1085"/>
      <c r="CT10" s="1085"/>
      <c r="CU10" s="1085"/>
      <c r="CV10" s="1086"/>
      <c r="CW10" s="1084"/>
      <c r="CX10" s="1085"/>
      <c r="CY10" s="1085"/>
      <c r="CZ10" s="1085"/>
      <c r="DA10" s="1086"/>
      <c r="DB10" s="1084"/>
      <c r="DC10" s="1085"/>
      <c r="DD10" s="1085"/>
      <c r="DE10" s="1085"/>
      <c r="DF10" s="1086"/>
      <c r="DG10" s="1084"/>
      <c r="DH10" s="1085"/>
      <c r="DI10" s="1085"/>
      <c r="DJ10" s="1085"/>
      <c r="DK10" s="1086"/>
      <c r="DL10" s="1084"/>
      <c r="DM10" s="1085"/>
      <c r="DN10" s="1085"/>
      <c r="DO10" s="1085"/>
      <c r="DP10" s="1086"/>
      <c r="DQ10" s="1084"/>
      <c r="DR10" s="1085"/>
      <c r="DS10" s="1085"/>
      <c r="DT10" s="1085"/>
      <c r="DU10" s="1086"/>
      <c r="DV10" s="1087"/>
      <c r="DW10" s="1088"/>
      <c r="DX10" s="1088"/>
      <c r="DY10" s="1088"/>
      <c r="DZ10" s="1089"/>
      <c r="EA10" s="256"/>
    </row>
    <row r="11" spans="1:131" s="257" customFormat="1" ht="26.25" customHeight="1" x14ac:dyDescent="0.15">
      <c r="A11" s="263">
        <v>5</v>
      </c>
      <c r="B11" s="1132"/>
      <c r="C11" s="1133"/>
      <c r="D11" s="1133"/>
      <c r="E11" s="1133"/>
      <c r="F11" s="1133"/>
      <c r="G11" s="1133"/>
      <c r="H11" s="1133"/>
      <c r="I11" s="1133"/>
      <c r="J11" s="1133"/>
      <c r="K11" s="1133"/>
      <c r="L11" s="1133"/>
      <c r="M11" s="1133"/>
      <c r="N11" s="1133"/>
      <c r="O11" s="1133"/>
      <c r="P11" s="1134"/>
      <c r="Q11" s="1138"/>
      <c r="R11" s="1139"/>
      <c r="S11" s="1139"/>
      <c r="T11" s="1139"/>
      <c r="U11" s="1139"/>
      <c r="V11" s="1139"/>
      <c r="W11" s="1139"/>
      <c r="X11" s="1139"/>
      <c r="Y11" s="1139"/>
      <c r="Z11" s="1139"/>
      <c r="AA11" s="1139"/>
      <c r="AB11" s="1139"/>
      <c r="AC11" s="1139"/>
      <c r="AD11" s="1139"/>
      <c r="AE11" s="1140"/>
      <c r="AF11" s="1114"/>
      <c r="AG11" s="1115"/>
      <c r="AH11" s="1115"/>
      <c r="AI11" s="1115"/>
      <c r="AJ11" s="1116"/>
      <c r="AK11" s="1181"/>
      <c r="AL11" s="1182"/>
      <c r="AM11" s="1182"/>
      <c r="AN11" s="1182"/>
      <c r="AO11" s="1182"/>
      <c r="AP11" s="1182"/>
      <c r="AQ11" s="1182"/>
      <c r="AR11" s="1182"/>
      <c r="AS11" s="1182"/>
      <c r="AT11" s="1182"/>
      <c r="AU11" s="1179"/>
      <c r="AV11" s="1179"/>
      <c r="AW11" s="1179"/>
      <c r="AX11" s="1179"/>
      <c r="AY11" s="1180"/>
      <c r="AZ11" s="254"/>
      <c r="BA11" s="254"/>
      <c r="BB11" s="254"/>
      <c r="BC11" s="254"/>
      <c r="BD11" s="254"/>
      <c r="BE11" s="255"/>
      <c r="BF11" s="255"/>
      <c r="BG11" s="255"/>
      <c r="BH11" s="255"/>
      <c r="BI11" s="255"/>
      <c r="BJ11" s="255"/>
      <c r="BK11" s="255"/>
      <c r="BL11" s="255"/>
      <c r="BM11" s="255"/>
      <c r="BN11" s="255"/>
      <c r="BO11" s="255"/>
      <c r="BP11" s="255"/>
      <c r="BQ11" s="264">
        <v>5</v>
      </c>
      <c r="BR11" s="265"/>
      <c r="BS11" s="1109"/>
      <c r="BT11" s="1110"/>
      <c r="BU11" s="1110"/>
      <c r="BV11" s="1110"/>
      <c r="BW11" s="1110"/>
      <c r="BX11" s="1110"/>
      <c r="BY11" s="1110"/>
      <c r="BZ11" s="1110"/>
      <c r="CA11" s="1110"/>
      <c r="CB11" s="1110"/>
      <c r="CC11" s="1110"/>
      <c r="CD11" s="1110"/>
      <c r="CE11" s="1110"/>
      <c r="CF11" s="1110"/>
      <c r="CG11" s="1111"/>
      <c r="CH11" s="1084"/>
      <c r="CI11" s="1085"/>
      <c r="CJ11" s="1085"/>
      <c r="CK11" s="1085"/>
      <c r="CL11" s="1086"/>
      <c r="CM11" s="1084"/>
      <c r="CN11" s="1085"/>
      <c r="CO11" s="1085"/>
      <c r="CP11" s="1085"/>
      <c r="CQ11" s="1086"/>
      <c r="CR11" s="1084"/>
      <c r="CS11" s="1085"/>
      <c r="CT11" s="1085"/>
      <c r="CU11" s="1085"/>
      <c r="CV11" s="1086"/>
      <c r="CW11" s="1084"/>
      <c r="CX11" s="1085"/>
      <c r="CY11" s="1085"/>
      <c r="CZ11" s="1085"/>
      <c r="DA11" s="1086"/>
      <c r="DB11" s="1084"/>
      <c r="DC11" s="1085"/>
      <c r="DD11" s="1085"/>
      <c r="DE11" s="1085"/>
      <c r="DF11" s="1086"/>
      <c r="DG11" s="1084"/>
      <c r="DH11" s="1085"/>
      <c r="DI11" s="1085"/>
      <c r="DJ11" s="1085"/>
      <c r="DK11" s="1086"/>
      <c r="DL11" s="1084"/>
      <c r="DM11" s="1085"/>
      <c r="DN11" s="1085"/>
      <c r="DO11" s="1085"/>
      <c r="DP11" s="1086"/>
      <c r="DQ11" s="1084"/>
      <c r="DR11" s="1085"/>
      <c r="DS11" s="1085"/>
      <c r="DT11" s="1085"/>
      <c r="DU11" s="1086"/>
      <c r="DV11" s="1087"/>
      <c r="DW11" s="1088"/>
      <c r="DX11" s="1088"/>
      <c r="DY11" s="1088"/>
      <c r="DZ11" s="1089"/>
      <c r="EA11" s="256"/>
    </row>
    <row r="12" spans="1:131" s="257" customFormat="1" ht="26.25" customHeight="1" x14ac:dyDescent="0.15">
      <c r="A12" s="263">
        <v>6</v>
      </c>
      <c r="B12" s="1132"/>
      <c r="C12" s="1133"/>
      <c r="D12" s="1133"/>
      <c r="E12" s="1133"/>
      <c r="F12" s="1133"/>
      <c r="G12" s="1133"/>
      <c r="H12" s="1133"/>
      <c r="I12" s="1133"/>
      <c r="J12" s="1133"/>
      <c r="K12" s="1133"/>
      <c r="L12" s="1133"/>
      <c r="M12" s="1133"/>
      <c r="N12" s="1133"/>
      <c r="O12" s="1133"/>
      <c r="P12" s="1134"/>
      <c r="Q12" s="1138"/>
      <c r="R12" s="1139"/>
      <c r="S12" s="1139"/>
      <c r="T12" s="1139"/>
      <c r="U12" s="1139"/>
      <c r="V12" s="1139"/>
      <c r="W12" s="1139"/>
      <c r="X12" s="1139"/>
      <c r="Y12" s="1139"/>
      <c r="Z12" s="1139"/>
      <c r="AA12" s="1139"/>
      <c r="AB12" s="1139"/>
      <c r="AC12" s="1139"/>
      <c r="AD12" s="1139"/>
      <c r="AE12" s="1140"/>
      <c r="AF12" s="1114"/>
      <c r="AG12" s="1115"/>
      <c r="AH12" s="1115"/>
      <c r="AI12" s="1115"/>
      <c r="AJ12" s="1116"/>
      <c r="AK12" s="1181"/>
      <c r="AL12" s="1182"/>
      <c r="AM12" s="1182"/>
      <c r="AN12" s="1182"/>
      <c r="AO12" s="1182"/>
      <c r="AP12" s="1182"/>
      <c r="AQ12" s="1182"/>
      <c r="AR12" s="1182"/>
      <c r="AS12" s="1182"/>
      <c r="AT12" s="1182"/>
      <c r="AU12" s="1179"/>
      <c r="AV12" s="1179"/>
      <c r="AW12" s="1179"/>
      <c r="AX12" s="1179"/>
      <c r="AY12" s="1180"/>
      <c r="AZ12" s="254"/>
      <c r="BA12" s="254"/>
      <c r="BB12" s="254"/>
      <c r="BC12" s="254"/>
      <c r="BD12" s="254"/>
      <c r="BE12" s="255"/>
      <c r="BF12" s="255"/>
      <c r="BG12" s="255"/>
      <c r="BH12" s="255"/>
      <c r="BI12" s="255"/>
      <c r="BJ12" s="255"/>
      <c r="BK12" s="255"/>
      <c r="BL12" s="255"/>
      <c r="BM12" s="255"/>
      <c r="BN12" s="255"/>
      <c r="BO12" s="255"/>
      <c r="BP12" s="255"/>
      <c r="BQ12" s="264">
        <v>6</v>
      </c>
      <c r="BR12" s="265"/>
      <c r="BS12" s="1109"/>
      <c r="BT12" s="1110"/>
      <c r="BU12" s="1110"/>
      <c r="BV12" s="1110"/>
      <c r="BW12" s="1110"/>
      <c r="BX12" s="1110"/>
      <c r="BY12" s="1110"/>
      <c r="BZ12" s="1110"/>
      <c r="CA12" s="1110"/>
      <c r="CB12" s="1110"/>
      <c r="CC12" s="1110"/>
      <c r="CD12" s="1110"/>
      <c r="CE12" s="1110"/>
      <c r="CF12" s="1110"/>
      <c r="CG12" s="1111"/>
      <c r="CH12" s="1084"/>
      <c r="CI12" s="1085"/>
      <c r="CJ12" s="1085"/>
      <c r="CK12" s="1085"/>
      <c r="CL12" s="1086"/>
      <c r="CM12" s="1084"/>
      <c r="CN12" s="1085"/>
      <c r="CO12" s="1085"/>
      <c r="CP12" s="1085"/>
      <c r="CQ12" s="1086"/>
      <c r="CR12" s="1084"/>
      <c r="CS12" s="1085"/>
      <c r="CT12" s="1085"/>
      <c r="CU12" s="1085"/>
      <c r="CV12" s="1086"/>
      <c r="CW12" s="1084"/>
      <c r="CX12" s="1085"/>
      <c r="CY12" s="1085"/>
      <c r="CZ12" s="1085"/>
      <c r="DA12" s="1086"/>
      <c r="DB12" s="1084"/>
      <c r="DC12" s="1085"/>
      <c r="DD12" s="1085"/>
      <c r="DE12" s="1085"/>
      <c r="DF12" s="1086"/>
      <c r="DG12" s="1084"/>
      <c r="DH12" s="1085"/>
      <c r="DI12" s="1085"/>
      <c r="DJ12" s="1085"/>
      <c r="DK12" s="1086"/>
      <c r="DL12" s="1084"/>
      <c r="DM12" s="1085"/>
      <c r="DN12" s="1085"/>
      <c r="DO12" s="1085"/>
      <c r="DP12" s="1086"/>
      <c r="DQ12" s="1084"/>
      <c r="DR12" s="1085"/>
      <c r="DS12" s="1085"/>
      <c r="DT12" s="1085"/>
      <c r="DU12" s="1086"/>
      <c r="DV12" s="1087"/>
      <c r="DW12" s="1088"/>
      <c r="DX12" s="1088"/>
      <c r="DY12" s="1088"/>
      <c r="DZ12" s="1089"/>
      <c r="EA12" s="256"/>
    </row>
    <row r="13" spans="1:131" s="257" customFormat="1" ht="26.25" customHeight="1" x14ac:dyDescent="0.15">
      <c r="A13" s="263">
        <v>7</v>
      </c>
      <c r="B13" s="1132"/>
      <c r="C13" s="1133"/>
      <c r="D13" s="1133"/>
      <c r="E13" s="1133"/>
      <c r="F13" s="1133"/>
      <c r="G13" s="1133"/>
      <c r="H13" s="1133"/>
      <c r="I13" s="1133"/>
      <c r="J13" s="1133"/>
      <c r="K13" s="1133"/>
      <c r="L13" s="1133"/>
      <c r="M13" s="1133"/>
      <c r="N13" s="1133"/>
      <c r="O13" s="1133"/>
      <c r="P13" s="1134"/>
      <c r="Q13" s="1138"/>
      <c r="R13" s="1139"/>
      <c r="S13" s="1139"/>
      <c r="T13" s="1139"/>
      <c r="U13" s="1139"/>
      <c r="V13" s="1139"/>
      <c r="W13" s="1139"/>
      <c r="X13" s="1139"/>
      <c r="Y13" s="1139"/>
      <c r="Z13" s="1139"/>
      <c r="AA13" s="1139"/>
      <c r="AB13" s="1139"/>
      <c r="AC13" s="1139"/>
      <c r="AD13" s="1139"/>
      <c r="AE13" s="1140"/>
      <c r="AF13" s="1114"/>
      <c r="AG13" s="1115"/>
      <c r="AH13" s="1115"/>
      <c r="AI13" s="1115"/>
      <c r="AJ13" s="1116"/>
      <c r="AK13" s="1181"/>
      <c r="AL13" s="1182"/>
      <c r="AM13" s="1182"/>
      <c r="AN13" s="1182"/>
      <c r="AO13" s="1182"/>
      <c r="AP13" s="1182"/>
      <c r="AQ13" s="1182"/>
      <c r="AR13" s="1182"/>
      <c r="AS13" s="1182"/>
      <c r="AT13" s="1182"/>
      <c r="AU13" s="1179"/>
      <c r="AV13" s="1179"/>
      <c r="AW13" s="1179"/>
      <c r="AX13" s="1179"/>
      <c r="AY13" s="1180"/>
      <c r="AZ13" s="254"/>
      <c r="BA13" s="254"/>
      <c r="BB13" s="254"/>
      <c r="BC13" s="254"/>
      <c r="BD13" s="254"/>
      <c r="BE13" s="255"/>
      <c r="BF13" s="255"/>
      <c r="BG13" s="255"/>
      <c r="BH13" s="255"/>
      <c r="BI13" s="255"/>
      <c r="BJ13" s="255"/>
      <c r="BK13" s="255"/>
      <c r="BL13" s="255"/>
      <c r="BM13" s="255"/>
      <c r="BN13" s="255"/>
      <c r="BO13" s="255"/>
      <c r="BP13" s="255"/>
      <c r="BQ13" s="264">
        <v>7</v>
      </c>
      <c r="BR13" s="265"/>
      <c r="BS13" s="1109"/>
      <c r="BT13" s="1110"/>
      <c r="BU13" s="1110"/>
      <c r="BV13" s="1110"/>
      <c r="BW13" s="1110"/>
      <c r="BX13" s="1110"/>
      <c r="BY13" s="1110"/>
      <c r="BZ13" s="1110"/>
      <c r="CA13" s="1110"/>
      <c r="CB13" s="1110"/>
      <c r="CC13" s="1110"/>
      <c r="CD13" s="1110"/>
      <c r="CE13" s="1110"/>
      <c r="CF13" s="1110"/>
      <c r="CG13" s="1111"/>
      <c r="CH13" s="1084"/>
      <c r="CI13" s="1085"/>
      <c r="CJ13" s="1085"/>
      <c r="CK13" s="1085"/>
      <c r="CL13" s="1086"/>
      <c r="CM13" s="1084"/>
      <c r="CN13" s="1085"/>
      <c r="CO13" s="1085"/>
      <c r="CP13" s="1085"/>
      <c r="CQ13" s="1086"/>
      <c r="CR13" s="1084"/>
      <c r="CS13" s="1085"/>
      <c r="CT13" s="1085"/>
      <c r="CU13" s="1085"/>
      <c r="CV13" s="1086"/>
      <c r="CW13" s="1084"/>
      <c r="CX13" s="1085"/>
      <c r="CY13" s="1085"/>
      <c r="CZ13" s="1085"/>
      <c r="DA13" s="1086"/>
      <c r="DB13" s="1084"/>
      <c r="DC13" s="1085"/>
      <c r="DD13" s="1085"/>
      <c r="DE13" s="1085"/>
      <c r="DF13" s="1086"/>
      <c r="DG13" s="1084"/>
      <c r="DH13" s="1085"/>
      <c r="DI13" s="1085"/>
      <c r="DJ13" s="1085"/>
      <c r="DK13" s="1086"/>
      <c r="DL13" s="1084"/>
      <c r="DM13" s="1085"/>
      <c r="DN13" s="1085"/>
      <c r="DO13" s="1085"/>
      <c r="DP13" s="1086"/>
      <c r="DQ13" s="1084"/>
      <c r="DR13" s="1085"/>
      <c r="DS13" s="1085"/>
      <c r="DT13" s="1085"/>
      <c r="DU13" s="1086"/>
      <c r="DV13" s="1087"/>
      <c r="DW13" s="1088"/>
      <c r="DX13" s="1088"/>
      <c r="DY13" s="1088"/>
      <c r="DZ13" s="1089"/>
      <c r="EA13" s="256"/>
    </row>
    <row r="14" spans="1:131" s="257" customFormat="1" ht="26.25" customHeight="1" x14ac:dyDescent="0.15">
      <c r="A14" s="263">
        <v>8</v>
      </c>
      <c r="B14" s="1132"/>
      <c r="C14" s="1133"/>
      <c r="D14" s="1133"/>
      <c r="E14" s="1133"/>
      <c r="F14" s="1133"/>
      <c r="G14" s="1133"/>
      <c r="H14" s="1133"/>
      <c r="I14" s="1133"/>
      <c r="J14" s="1133"/>
      <c r="K14" s="1133"/>
      <c r="L14" s="1133"/>
      <c r="M14" s="1133"/>
      <c r="N14" s="1133"/>
      <c r="O14" s="1133"/>
      <c r="P14" s="1134"/>
      <c r="Q14" s="1138"/>
      <c r="R14" s="1139"/>
      <c r="S14" s="1139"/>
      <c r="T14" s="1139"/>
      <c r="U14" s="1139"/>
      <c r="V14" s="1139"/>
      <c r="W14" s="1139"/>
      <c r="X14" s="1139"/>
      <c r="Y14" s="1139"/>
      <c r="Z14" s="1139"/>
      <c r="AA14" s="1139"/>
      <c r="AB14" s="1139"/>
      <c r="AC14" s="1139"/>
      <c r="AD14" s="1139"/>
      <c r="AE14" s="1140"/>
      <c r="AF14" s="1114"/>
      <c r="AG14" s="1115"/>
      <c r="AH14" s="1115"/>
      <c r="AI14" s="1115"/>
      <c r="AJ14" s="1116"/>
      <c r="AK14" s="1181"/>
      <c r="AL14" s="1182"/>
      <c r="AM14" s="1182"/>
      <c r="AN14" s="1182"/>
      <c r="AO14" s="1182"/>
      <c r="AP14" s="1182"/>
      <c r="AQ14" s="1182"/>
      <c r="AR14" s="1182"/>
      <c r="AS14" s="1182"/>
      <c r="AT14" s="1182"/>
      <c r="AU14" s="1179"/>
      <c r="AV14" s="1179"/>
      <c r="AW14" s="1179"/>
      <c r="AX14" s="1179"/>
      <c r="AY14" s="1180"/>
      <c r="AZ14" s="254"/>
      <c r="BA14" s="254"/>
      <c r="BB14" s="254"/>
      <c r="BC14" s="254"/>
      <c r="BD14" s="254"/>
      <c r="BE14" s="255"/>
      <c r="BF14" s="255"/>
      <c r="BG14" s="255"/>
      <c r="BH14" s="255"/>
      <c r="BI14" s="255"/>
      <c r="BJ14" s="255"/>
      <c r="BK14" s="255"/>
      <c r="BL14" s="255"/>
      <c r="BM14" s="255"/>
      <c r="BN14" s="255"/>
      <c r="BO14" s="255"/>
      <c r="BP14" s="255"/>
      <c r="BQ14" s="264">
        <v>8</v>
      </c>
      <c r="BR14" s="265"/>
      <c r="BS14" s="1109"/>
      <c r="BT14" s="1110"/>
      <c r="BU14" s="1110"/>
      <c r="BV14" s="1110"/>
      <c r="BW14" s="1110"/>
      <c r="BX14" s="1110"/>
      <c r="BY14" s="1110"/>
      <c r="BZ14" s="1110"/>
      <c r="CA14" s="1110"/>
      <c r="CB14" s="1110"/>
      <c r="CC14" s="1110"/>
      <c r="CD14" s="1110"/>
      <c r="CE14" s="1110"/>
      <c r="CF14" s="1110"/>
      <c r="CG14" s="1111"/>
      <c r="CH14" s="1084"/>
      <c r="CI14" s="1085"/>
      <c r="CJ14" s="1085"/>
      <c r="CK14" s="1085"/>
      <c r="CL14" s="1086"/>
      <c r="CM14" s="1084"/>
      <c r="CN14" s="1085"/>
      <c r="CO14" s="1085"/>
      <c r="CP14" s="1085"/>
      <c r="CQ14" s="1086"/>
      <c r="CR14" s="1084"/>
      <c r="CS14" s="1085"/>
      <c r="CT14" s="1085"/>
      <c r="CU14" s="1085"/>
      <c r="CV14" s="1086"/>
      <c r="CW14" s="1084"/>
      <c r="CX14" s="1085"/>
      <c r="CY14" s="1085"/>
      <c r="CZ14" s="1085"/>
      <c r="DA14" s="1086"/>
      <c r="DB14" s="1084"/>
      <c r="DC14" s="1085"/>
      <c r="DD14" s="1085"/>
      <c r="DE14" s="1085"/>
      <c r="DF14" s="1086"/>
      <c r="DG14" s="1084"/>
      <c r="DH14" s="1085"/>
      <c r="DI14" s="1085"/>
      <c r="DJ14" s="1085"/>
      <c r="DK14" s="1086"/>
      <c r="DL14" s="1084"/>
      <c r="DM14" s="1085"/>
      <c r="DN14" s="1085"/>
      <c r="DO14" s="1085"/>
      <c r="DP14" s="1086"/>
      <c r="DQ14" s="1084"/>
      <c r="DR14" s="1085"/>
      <c r="DS14" s="1085"/>
      <c r="DT14" s="1085"/>
      <c r="DU14" s="1086"/>
      <c r="DV14" s="1087"/>
      <c r="DW14" s="1088"/>
      <c r="DX14" s="1088"/>
      <c r="DY14" s="1088"/>
      <c r="DZ14" s="1089"/>
      <c r="EA14" s="256"/>
    </row>
    <row r="15" spans="1:131" s="257" customFormat="1" ht="26.25" customHeight="1" x14ac:dyDescent="0.15">
      <c r="A15" s="263">
        <v>9</v>
      </c>
      <c r="B15" s="1132"/>
      <c r="C15" s="1133"/>
      <c r="D15" s="1133"/>
      <c r="E15" s="1133"/>
      <c r="F15" s="1133"/>
      <c r="G15" s="1133"/>
      <c r="H15" s="1133"/>
      <c r="I15" s="1133"/>
      <c r="J15" s="1133"/>
      <c r="K15" s="1133"/>
      <c r="L15" s="1133"/>
      <c r="M15" s="1133"/>
      <c r="N15" s="1133"/>
      <c r="O15" s="1133"/>
      <c r="P15" s="1134"/>
      <c r="Q15" s="1138"/>
      <c r="R15" s="1139"/>
      <c r="S15" s="1139"/>
      <c r="T15" s="1139"/>
      <c r="U15" s="1139"/>
      <c r="V15" s="1139"/>
      <c r="W15" s="1139"/>
      <c r="X15" s="1139"/>
      <c r="Y15" s="1139"/>
      <c r="Z15" s="1139"/>
      <c r="AA15" s="1139"/>
      <c r="AB15" s="1139"/>
      <c r="AC15" s="1139"/>
      <c r="AD15" s="1139"/>
      <c r="AE15" s="1140"/>
      <c r="AF15" s="1114"/>
      <c r="AG15" s="1115"/>
      <c r="AH15" s="1115"/>
      <c r="AI15" s="1115"/>
      <c r="AJ15" s="1116"/>
      <c r="AK15" s="1181"/>
      <c r="AL15" s="1182"/>
      <c r="AM15" s="1182"/>
      <c r="AN15" s="1182"/>
      <c r="AO15" s="1182"/>
      <c r="AP15" s="1182"/>
      <c r="AQ15" s="1182"/>
      <c r="AR15" s="1182"/>
      <c r="AS15" s="1182"/>
      <c r="AT15" s="1182"/>
      <c r="AU15" s="1179"/>
      <c r="AV15" s="1179"/>
      <c r="AW15" s="1179"/>
      <c r="AX15" s="1179"/>
      <c r="AY15" s="1180"/>
      <c r="AZ15" s="254"/>
      <c r="BA15" s="254"/>
      <c r="BB15" s="254"/>
      <c r="BC15" s="254"/>
      <c r="BD15" s="254"/>
      <c r="BE15" s="255"/>
      <c r="BF15" s="255"/>
      <c r="BG15" s="255"/>
      <c r="BH15" s="255"/>
      <c r="BI15" s="255"/>
      <c r="BJ15" s="255"/>
      <c r="BK15" s="255"/>
      <c r="BL15" s="255"/>
      <c r="BM15" s="255"/>
      <c r="BN15" s="255"/>
      <c r="BO15" s="255"/>
      <c r="BP15" s="255"/>
      <c r="BQ15" s="264">
        <v>9</v>
      </c>
      <c r="BR15" s="265"/>
      <c r="BS15" s="1109"/>
      <c r="BT15" s="1110"/>
      <c r="BU15" s="1110"/>
      <c r="BV15" s="1110"/>
      <c r="BW15" s="1110"/>
      <c r="BX15" s="1110"/>
      <c r="BY15" s="1110"/>
      <c r="BZ15" s="1110"/>
      <c r="CA15" s="1110"/>
      <c r="CB15" s="1110"/>
      <c r="CC15" s="1110"/>
      <c r="CD15" s="1110"/>
      <c r="CE15" s="1110"/>
      <c r="CF15" s="1110"/>
      <c r="CG15" s="1111"/>
      <c r="CH15" s="1084"/>
      <c r="CI15" s="1085"/>
      <c r="CJ15" s="1085"/>
      <c r="CK15" s="1085"/>
      <c r="CL15" s="1086"/>
      <c r="CM15" s="1084"/>
      <c r="CN15" s="1085"/>
      <c r="CO15" s="1085"/>
      <c r="CP15" s="1085"/>
      <c r="CQ15" s="1086"/>
      <c r="CR15" s="1084"/>
      <c r="CS15" s="1085"/>
      <c r="CT15" s="1085"/>
      <c r="CU15" s="1085"/>
      <c r="CV15" s="1086"/>
      <c r="CW15" s="1084"/>
      <c r="CX15" s="1085"/>
      <c r="CY15" s="1085"/>
      <c r="CZ15" s="1085"/>
      <c r="DA15" s="1086"/>
      <c r="DB15" s="1084"/>
      <c r="DC15" s="1085"/>
      <c r="DD15" s="1085"/>
      <c r="DE15" s="1085"/>
      <c r="DF15" s="1086"/>
      <c r="DG15" s="1084"/>
      <c r="DH15" s="1085"/>
      <c r="DI15" s="1085"/>
      <c r="DJ15" s="1085"/>
      <c r="DK15" s="1086"/>
      <c r="DL15" s="1084"/>
      <c r="DM15" s="1085"/>
      <c r="DN15" s="1085"/>
      <c r="DO15" s="1085"/>
      <c r="DP15" s="1086"/>
      <c r="DQ15" s="1084"/>
      <c r="DR15" s="1085"/>
      <c r="DS15" s="1085"/>
      <c r="DT15" s="1085"/>
      <c r="DU15" s="1086"/>
      <c r="DV15" s="1087"/>
      <c r="DW15" s="1088"/>
      <c r="DX15" s="1088"/>
      <c r="DY15" s="1088"/>
      <c r="DZ15" s="1089"/>
      <c r="EA15" s="256"/>
    </row>
    <row r="16" spans="1:131" s="257" customFormat="1" ht="26.25" customHeight="1" x14ac:dyDescent="0.15">
      <c r="A16" s="263">
        <v>10</v>
      </c>
      <c r="B16" s="1132"/>
      <c r="C16" s="1133"/>
      <c r="D16" s="1133"/>
      <c r="E16" s="1133"/>
      <c r="F16" s="1133"/>
      <c r="G16" s="1133"/>
      <c r="H16" s="1133"/>
      <c r="I16" s="1133"/>
      <c r="J16" s="1133"/>
      <c r="K16" s="1133"/>
      <c r="L16" s="1133"/>
      <c r="M16" s="1133"/>
      <c r="N16" s="1133"/>
      <c r="O16" s="1133"/>
      <c r="P16" s="1134"/>
      <c r="Q16" s="1138"/>
      <c r="R16" s="1139"/>
      <c r="S16" s="1139"/>
      <c r="T16" s="1139"/>
      <c r="U16" s="1139"/>
      <c r="V16" s="1139"/>
      <c r="W16" s="1139"/>
      <c r="X16" s="1139"/>
      <c r="Y16" s="1139"/>
      <c r="Z16" s="1139"/>
      <c r="AA16" s="1139"/>
      <c r="AB16" s="1139"/>
      <c r="AC16" s="1139"/>
      <c r="AD16" s="1139"/>
      <c r="AE16" s="1140"/>
      <c r="AF16" s="1114"/>
      <c r="AG16" s="1115"/>
      <c r="AH16" s="1115"/>
      <c r="AI16" s="1115"/>
      <c r="AJ16" s="1116"/>
      <c r="AK16" s="1181"/>
      <c r="AL16" s="1182"/>
      <c r="AM16" s="1182"/>
      <c r="AN16" s="1182"/>
      <c r="AO16" s="1182"/>
      <c r="AP16" s="1182"/>
      <c r="AQ16" s="1182"/>
      <c r="AR16" s="1182"/>
      <c r="AS16" s="1182"/>
      <c r="AT16" s="1182"/>
      <c r="AU16" s="1179"/>
      <c r="AV16" s="1179"/>
      <c r="AW16" s="1179"/>
      <c r="AX16" s="1179"/>
      <c r="AY16" s="1180"/>
      <c r="AZ16" s="254"/>
      <c r="BA16" s="254"/>
      <c r="BB16" s="254"/>
      <c r="BC16" s="254"/>
      <c r="BD16" s="254"/>
      <c r="BE16" s="255"/>
      <c r="BF16" s="255"/>
      <c r="BG16" s="255"/>
      <c r="BH16" s="255"/>
      <c r="BI16" s="255"/>
      <c r="BJ16" s="255"/>
      <c r="BK16" s="255"/>
      <c r="BL16" s="255"/>
      <c r="BM16" s="255"/>
      <c r="BN16" s="255"/>
      <c r="BO16" s="255"/>
      <c r="BP16" s="255"/>
      <c r="BQ16" s="264">
        <v>10</v>
      </c>
      <c r="BR16" s="265"/>
      <c r="BS16" s="1109"/>
      <c r="BT16" s="1110"/>
      <c r="BU16" s="1110"/>
      <c r="BV16" s="1110"/>
      <c r="BW16" s="1110"/>
      <c r="BX16" s="1110"/>
      <c r="BY16" s="1110"/>
      <c r="BZ16" s="1110"/>
      <c r="CA16" s="1110"/>
      <c r="CB16" s="1110"/>
      <c r="CC16" s="1110"/>
      <c r="CD16" s="1110"/>
      <c r="CE16" s="1110"/>
      <c r="CF16" s="1110"/>
      <c r="CG16" s="1111"/>
      <c r="CH16" s="1084"/>
      <c r="CI16" s="1085"/>
      <c r="CJ16" s="1085"/>
      <c r="CK16" s="1085"/>
      <c r="CL16" s="1086"/>
      <c r="CM16" s="1084"/>
      <c r="CN16" s="1085"/>
      <c r="CO16" s="1085"/>
      <c r="CP16" s="1085"/>
      <c r="CQ16" s="1086"/>
      <c r="CR16" s="1084"/>
      <c r="CS16" s="1085"/>
      <c r="CT16" s="1085"/>
      <c r="CU16" s="1085"/>
      <c r="CV16" s="1086"/>
      <c r="CW16" s="1084"/>
      <c r="CX16" s="1085"/>
      <c r="CY16" s="1085"/>
      <c r="CZ16" s="1085"/>
      <c r="DA16" s="1086"/>
      <c r="DB16" s="1084"/>
      <c r="DC16" s="1085"/>
      <c r="DD16" s="1085"/>
      <c r="DE16" s="1085"/>
      <c r="DF16" s="1086"/>
      <c r="DG16" s="1084"/>
      <c r="DH16" s="1085"/>
      <c r="DI16" s="1085"/>
      <c r="DJ16" s="1085"/>
      <c r="DK16" s="1086"/>
      <c r="DL16" s="1084"/>
      <c r="DM16" s="1085"/>
      <c r="DN16" s="1085"/>
      <c r="DO16" s="1085"/>
      <c r="DP16" s="1086"/>
      <c r="DQ16" s="1084"/>
      <c r="DR16" s="1085"/>
      <c r="DS16" s="1085"/>
      <c r="DT16" s="1085"/>
      <c r="DU16" s="1086"/>
      <c r="DV16" s="1087"/>
      <c r="DW16" s="1088"/>
      <c r="DX16" s="1088"/>
      <c r="DY16" s="1088"/>
      <c r="DZ16" s="1089"/>
      <c r="EA16" s="256"/>
    </row>
    <row r="17" spans="1:131" s="257" customFormat="1" ht="26.25" customHeight="1" x14ac:dyDescent="0.15">
      <c r="A17" s="263">
        <v>11</v>
      </c>
      <c r="B17" s="1132"/>
      <c r="C17" s="1133"/>
      <c r="D17" s="1133"/>
      <c r="E17" s="1133"/>
      <c r="F17" s="1133"/>
      <c r="G17" s="1133"/>
      <c r="H17" s="1133"/>
      <c r="I17" s="1133"/>
      <c r="J17" s="1133"/>
      <c r="K17" s="1133"/>
      <c r="L17" s="1133"/>
      <c r="M17" s="1133"/>
      <c r="N17" s="1133"/>
      <c r="O17" s="1133"/>
      <c r="P17" s="1134"/>
      <c r="Q17" s="1138"/>
      <c r="R17" s="1139"/>
      <c r="S17" s="1139"/>
      <c r="T17" s="1139"/>
      <c r="U17" s="1139"/>
      <c r="V17" s="1139"/>
      <c r="W17" s="1139"/>
      <c r="X17" s="1139"/>
      <c r="Y17" s="1139"/>
      <c r="Z17" s="1139"/>
      <c r="AA17" s="1139"/>
      <c r="AB17" s="1139"/>
      <c r="AC17" s="1139"/>
      <c r="AD17" s="1139"/>
      <c r="AE17" s="1140"/>
      <c r="AF17" s="1114"/>
      <c r="AG17" s="1115"/>
      <c r="AH17" s="1115"/>
      <c r="AI17" s="1115"/>
      <c r="AJ17" s="1116"/>
      <c r="AK17" s="1181"/>
      <c r="AL17" s="1182"/>
      <c r="AM17" s="1182"/>
      <c r="AN17" s="1182"/>
      <c r="AO17" s="1182"/>
      <c r="AP17" s="1182"/>
      <c r="AQ17" s="1182"/>
      <c r="AR17" s="1182"/>
      <c r="AS17" s="1182"/>
      <c r="AT17" s="1182"/>
      <c r="AU17" s="1179"/>
      <c r="AV17" s="1179"/>
      <c r="AW17" s="1179"/>
      <c r="AX17" s="1179"/>
      <c r="AY17" s="1180"/>
      <c r="AZ17" s="254"/>
      <c r="BA17" s="254"/>
      <c r="BB17" s="254"/>
      <c r="BC17" s="254"/>
      <c r="BD17" s="254"/>
      <c r="BE17" s="255"/>
      <c r="BF17" s="255"/>
      <c r="BG17" s="255"/>
      <c r="BH17" s="255"/>
      <c r="BI17" s="255"/>
      <c r="BJ17" s="255"/>
      <c r="BK17" s="255"/>
      <c r="BL17" s="255"/>
      <c r="BM17" s="255"/>
      <c r="BN17" s="255"/>
      <c r="BO17" s="255"/>
      <c r="BP17" s="255"/>
      <c r="BQ17" s="264">
        <v>11</v>
      </c>
      <c r="BR17" s="265"/>
      <c r="BS17" s="1109"/>
      <c r="BT17" s="1110"/>
      <c r="BU17" s="1110"/>
      <c r="BV17" s="1110"/>
      <c r="BW17" s="1110"/>
      <c r="BX17" s="1110"/>
      <c r="BY17" s="1110"/>
      <c r="BZ17" s="1110"/>
      <c r="CA17" s="1110"/>
      <c r="CB17" s="1110"/>
      <c r="CC17" s="1110"/>
      <c r="CD17" s="1110"/>
      <c r="CE17" s="1110"/>
      <c r="CF17" s="1110"/>
      <c r="CG17" s="1111"/>
      <c r="CH17" s="1084"/>
      <c r="CI17" s="1085"/>
      <c r="CJ17" s="1085"/>
      <c r="CK17" s="1085"/>
      <c r="CL17" s="1086"/>
      <c r="CM17" s="1084"/>
      <c r="CN17" s="1085"/>
      <c r="CO17" s="1085"/>
      <c r="CP17" s="1085"/>
      <c r="CQ17" s="1086"/>
      <c r="CR17" s="1084"/>
      <c r="CS17" s="1085"/>
      <c r="CT17" s="1085"/>
      <c r="CU17" s="1085"/>
      <c r="CV17" s="1086"/>
      <c r="CW17" s="1084"/>
      <c r="CX17" s="1085"/>
      <c r="CY17" s="1085"/>
      <c r="CZ17" s="1085"/>
      <c r="DA17" s="1086"/>
      <c r="DB17" s="1084"/>
      <c r="DC17" s="1085"/>
      <c r="DD17" s="1085"/>
      <c r="DE17" s="1085"/>
      <c r="DF17" s="1086"/>
      <c r="DG17" s="1084"/>
      <c r="DH17" s="1085"/>
      <c r="DI17" s="1085"/>
      <c r="DJ17" s="1085"/>
      <c r="DK17" s="1086"/>
      <c r="DL17" s="1084"/>
      <c r="DM17" s="1085"/>
      <c r="DN17" s="1085"/>
      <c r="DO17" s="1085"/>
      <c r="DP17" s="1086"/>
      <c r="DQ17" s="1084"/>
      <c r="DR17" s="1085"/>
      <c r="DS17" s="1085"/>
      <c r="DT17" s="1085"/>
      <c r="DU17" s="1086"/>
      <c r="DV17" s="1087"/>
      <c r="DW17" s="1088"/>
      <c r="DX17" s="1088"/>
      <c r="DY17" s="1088"/>
      <c r="DZ17" s="1089"/>
      <c r="EA17" s="256"/>
    </row>
    <row r="18" spans="1:131" s="257" customFormat="1" ht="26.25" customHeight="1" x14ac:dyDescent="0.15">
      <c r="A18" s="263">
        <v>12</v>
      </c>
      <c r="B18" s="1132"/>
      <c r="C18" s="1133"/>
      <c r="D18" s="1133"/>
      <c r="E18" s="1133"/>
      <c r="F18" s="1133"/>
      <c r="G18" s="1133"/>
      <c r="H18" s="1133"/>
      <c r="I18" s="1133"/>
      <c r="J18" s="1133"/>
      <c r="K18" s="1133"/>
      <c r="L18" s="1133"/>
      <c r="M18" s="1133"/>
      <c r="N18" s="1133"/>
      <c r="O18" s="1133"/>
      <c r="P18" s="1134"/>
      <c r="Q18" s="1138"/>
      <c r="R18" s="1139"/>
      <c r="S18" s="1139"/>
      <c r="T18" s="1139"/>
      <c r="U18" s="1139"/>
      <c r="V18" s="1139"/>
      <c r="W18" s="1139"/>
      <c r="X18" s="1139"/>
      <c r="Y18" s="1139"/>
      <c r="Z18" s="1139"/>
      <c r="AA18" s="1139"/>
      <c r="AB18" s="1139"/>
      <c r="AC18" s="1139"/>
      <c r="AD18" s="1139"/>
      <c r="AE18" s="1140"/>
      <c r="AF18" s="1114"/>
      <c r="AG18" s="1115"/>
      <c r="AH18" s="1115"/>
      <c r="AI18" s="1115"/>
      <c r="AJ18" s="1116"/>
      <c r="AK18" s="1181"/>
      <c r="AL18" s="1182"/>
      <c r="AM18" s="1182"/>
      <c r="AN18" s="1182"/>
      <c r="AO18" s="1182"/>
      <c r="AP18" s="1182"/>
      <c r="AQ18" s="1182"/>
      <c r="AR18" s="1182"/>
      <c r="AS18" s="1182"/>
      <c r="AT18" s="1182"/>
      <c r="AU18" s="1179"/>
      <c r="AV18" s="1179"/>
      <c r="AW18" s="1179"/>
      <c r="AX18" s="1179"/>
      <c r="AY18" s="1180"/>
      <c r="AZ18" s="254"/>
      <c r="BA18" s="254"/>
      <c r="BB18" s="254"/>
      <c r="BC18" s="254"/>
      <c r="BD18" s="254"/>
      <c r="BE18" s="255"/>
      <c r="BF18" s="255"/>
      <c r="BG18" s="255"/>
      <c r="BH18" s="255"/>
      <c r="BI18" s="255"/>
      <c r="BJ18" s="255"/>
      <c r="BK18" s="255"/>
      <c r="BL18" s="255"/>
      <c r="BM18" s="255"/>
      <c r="BN18" s="255"/>
      <c r="BO18" s="255"/>
      <c r="BP18" s="255"/>
      <c r="BQ18" s="264">
        <v>12</v>
      </c>
      <c r="BR18" s="265"/>
      <c r="BS18" s="1109"/>
      <c r="BT18" s="1110"/>
      <c r="BU18" s="1110"/>
      <c r="BV18" s="1110"/>
      <c r="BW18" s="1110"/>
      <c r="BX18" s="1110"/>
      <c r="BY18" s="1110"/>
      <c r="BZ18" s="1110"/>
      <c r="CA18" s="1110"/>
      <c r="CB18" s="1110"/>
      <c r="CC18" s="1110"/>
      <c r="CD18" s="1110"/>
      <c r="CE18" s="1110"/>
      <c r="CF18" s="1110"/>
      <c r="CG18" s="1111"/>
      <c r="CH18" s="1084"/>
      <c r="CI18" s="1085"/>
      <c r="CJ18" s="1085"/>
      <c r="CK18" s="1085"/>
      <c r="CL18" s="1086"/>
      <c r="CM18" s="1084"/>
      <c r="CN18" s="1085"/>
      <c r="CO18" s="1085"/>
      <c r="CP18" s="1085"/>
      <c r="CQ18" s="1086"/>
      <c r="CR18" s="1084"/>
      <c r="CS18" s="1085"/>
      <c r="CT18" s="1085"/>
      <c r="CU18" s="1085"/>
      <c r="CV18" s="1086"/>
      <c r="CW18" s="1084"/>
      <c r="CX18" s="1085"/>
      <c r="CY18" s="1085"/>
      <c r="CZ18" s="1085"/>
      <c r="DA18" s="1086"/>
      <c r="DB18" s="1084"/>
      <c r="DC18" s="1085"/>
      <c r="DD18" s="1085"/>
      <c r="DE18" s="1085"/>
      <c r="DF18" s="1086"/>
      <c r="DG18" s="1084"/>
      <c r="DH18" s="1085"/>
      <c r="DI18" s="1085"/>
      <c r="DJ18" s="1085"/>
      <c r="DK18" s="1086"/>
      <c r="DL18" s="1084"/>
      <c r="DM18" s="1085"/>
      <c r="DN18" s="1085"/>
      <c r="DO18" s="1085"/>
      <c r="DP18" s="1086"/>
      <c r="DQ18" s="1084"/>
      <c r="DR18" s="1085"/>
      <c r="DS18" s="1085"/>
      <c r="DT18" s="1085"/>
      <c r="DU18" s="1086"/>
      <c r="DV18" s="1087"/>
      <c r="DW18" s="1088"/>
      <c r="DX18" s="1088"/>
      <c r="DY18" s="1088"/>
      <c r="DZ18" s="1089"/>
      <c r="EA18" s="256"/>
    </row>
    <row r="19" spans="1:131" s="257" customFormat="1" ht="26.25" customHeight="1" x14ac:dyDescent="0.15">
      <c r="A19" s="263">
        <v>13</v>
      </c>
      <c r="B19" s="1132"/>
      <c r="C19" s="1133"/>
      <c r="D19" s="1133"/>
      <c r="E19" s="1133"/>
      <c r="F19" s="1133"/>
      <c r="G19" s="1133"/>
      <c r="H19" s="1133"/>
      <c r="I19" s="1133"/>
      <c r="J19" s="1133"/>
      <c r="K19" s="1133"/>
      <c r="L19" s="1133"/>
      <c r="M19" s="1133"/>
      <c r="N19" s="1133"/>
      <c r="O19" s="1133"/>
      <c r="P19" s="1134"/>
      <c r="Q19" s="1138"/>
      <c r="R19" s="1139"/>
      <c r="S19" s="1139"/>
      <c r="T19" s="1139"/>
      <c r="U19" s="1139"/>
      <c r="V19" s="1139"/>
      <c r="W19" s="1139"/>
      <c r="X19" s="1139"/>
      <c r="Y19" s="1139"/>
      <c r="Z19" s="1139"/>
      <c r="AA19" s="1139"/>
      <c r="AB19" s="1139"/>
      <c r="AC19" s="1139"/>
      <c r="AD19" s="1139"/>
      <c r="AE19" s="1140"/>
      <c r="AF19" s="1114"/>
      <c r="AG19" s="1115"/>
      <c r="AH19" s="1115"/>
      <c r="AI19" s="1115"/>
      <c r="AJ19" s="1116"/>
      <c r="AK19" s="1181"/>
      <c r="AL19" s="1182"/>
      <c r="AM19" s="1182"/>
      <c r="AN19" s="1182"/>
      <c r="AO19" s="1182"/>
      <c r="AP19" s="1182"/>
      <c r="AQ19" s="1182"/>
      <c r="AR19" s="1182"/>
      <c r="AS19" s="1182"/>
      <c r="AT19" s="1182"/>
      <c r="AU19" s="1179"/>
      <c r="AV19" s="1179"/>
      <c r="AW19" s="1179"/>
      <c r="AX19" s="1179"/>
      <c r="AY19" s="1180"/>
      <c r="AZ19" s="254"/>
      <c r="BA19" s="254"/>
      <c r="BB19" s="254"/>
      <c r="BC19" s="254"/>
      <c r="BD19" s="254"/>
      <c r="BE19" s="255"/>
      <c r="BF19" s="255"/>
      <c r="BG19" s="255"/>
      <c r="BH19" s="255"/>
      <c r="BI19" s="255"/>
      <c r="BJ19" s="255"/>
      <c r="BK19" s="255"/>
      <c r="BL19" s="255"/>
      <c r="BM19" s="255"/>
      <c r="BN19" s="255"/>
      <c r="BO19" s="255"/>
      <c r="BP19" s="255"/>
      <c r="BQ19" s="264">
        <v>13</v>
      </c>
      <c r="BR19" s="265"/>
      <c r="BS19" s="1109"/>
      <c r="BT19" s="1110"/>
      <c r="BU19" s="1110"/>
      <c r="BV19" s="1110"/>
      <c r="BW19" s="1110"/>
      <c r="BX19" s="1110"/>
      <c r="BY19" s="1110"/>
      <c r="BZ19" s="1110"/>
      <c r="CA19" s="1110"/>
      <c r="CB19" s="1110"/>
      <c r="CC19" s="1110"/>
      <c r="CD19" s="1110"/>
      <c r="CE19" s="1110"/>
      <c r="CF19" s="1110"/>
      <c r="CG19" s="1111"/>
      <c r="CH19" s="1084"/>
      <c r="CI19" s="1085"/>
      <c r="CJ19" s="1085"/>
      <c r="CK19" s="1085"/>
      <c r="CL19" s="1086"/>
      <c r="CM19" s="1084"/>
      <c r="CN19" s="1085"/>
      <c r="CO19" s="1085"/>
      <c r="CP19" s="1085"/>
      <c r="CQ19" s="1086"/>
      <c r="CR19" s="1084"/>
      <c r="CS19" s="1085"/>
      <c r="CT19" s="1085"/>
      <c r="CU19" s="1085"/>
      <c r="CV19" s="1086"/>
      <c r="CW19" s="1084"/>
      <c r="CX19" s="1085"/>
      <c r="CY19" s="1085"/>
      <c r="CZ19" s="1085"/>
      <c r="DA19" s="1086"/>
      <c r="DB19" s="1084"/>
      <c r="DC19" s="1085"/>
      <c r="DD19" s="1085"/>
      <c r="DE19" s="1085"/>
      <c r="DF19" s="1086"/>
      <c r="DG19" s="1084"/>
      <c r="DH19" s="1085"/>
      <c r="DI19" s="1085"/>
      <c r="DJ19" s="1085"/>
      <c r="DK19" s="1086"/>
      <c r="DL19" s="1084"/>
      <c r="DM19" s="1085"/>
      <c r="DN19" s="1085"/>
      <c r="DO19" s="1085"/>
      <c r="DP19" s="1086"/>
      <c r="DQ19" s="1084"/>
      <c r="DR19" s="1085"/>
      <c r="DS19" s="1085"/>
      <c r="DT19" s="1085"/>
      <c r="DU19" s="1086"/>
      <c r="DV19" s="1087"/>
      <c r="DW19" s="1088"/>
      <c r="DX19" s="1088"/>
      <c r="DY19" s="1088"/>
      <c r="DZ19" s="1089"/>
      <c r="EA19" s="256"/>
    </row>
    <row r="20" spans="1:131" s="257" customFormat="1" ht="26.25" customHeight="1" x14ac:dyDescent="0.15">
      <c r="A20" s="263">
        <v>14</v>
      </c>
      <c r="B20" s="1132"/>
      <c r="C20" s="1133"/>
      <c r="D20" s="1133"/>
      <c r="E20" s="1133"/>
      <c r="F20" s="1133"/>
      <c r="G20" s="1133"/>
      <c r="H20" s="1133"/>
      <c r="I20" s="1133"/>
      <c r="J20" s="1133"/>
      <c r="K20" s="1133"/>
      <c r="L20" s="1133"/>
      <c r="M20" s="1133"/>
      <c r="N20" s="1133"/>
      <c r="O20" s="1133"/>
      <c r="P20" s="1134"/>
      <c r="Q20" s="1138"/>
      <c r="R20" s="1139"/>
      <c r="S20" s="1139"/>
      <c r="T20" s="1139"/>
      <c r="U20" s="1139"/>
      <c r="V20" s="1139"/>
      <c r="W20" s="1139"/>
      <c r="X20" s="1139"/>
      <c r="Y20" s="1139"/>
      <c r="Z20" s="1139"/>
      <c r="AA20" s="1139"/>
      <c r="AB20" s="1139"/>
      <c r="AC20" s="1139"/>
      <c r="AD20" s="1139"/>
      <c r="AE20" s="1140"/>
      <c r="AF20" s="1114"/>
      <c r="AG20" s="1115"/>
      <c r="AH20" s="1115"/>
      <c r="AI20" s="1115"/>
      <c r="AJ20" s="1116"/>
      <c r="AK20" s="1181"/>
      <c r="AL20" s="1182"/>
      <c r="AM20" s="1182"/>
      <c r="AN20" s="1182"/>
      <c r="AO20" s="1182"/>
      <c r="AP20" s="1182"/>
      <c r="AQ20" s="1182"/>
      <c r="AR20" s="1182"/>
      <c r="AS20" s="1182"/>
      <c r="AT20" s="1182"/>
      <c r="AU20" s="1179"/>
      <c r="AV20" s="1179"/>
      <c r="AW20" s="1179"/>
      <c r="AX20" s="1179"/>
      <c r="AY20" s="1180"/>
      <c r="AZ20" s="254"/>
      <c r="BA20" s="254"/>
      <c r="BB20" s="254"/>
      <c r="BC20" s="254"/>
      <c r="BD20" s="254"/>
      <c r="BE20" s="255"/>
      <c r="BF20" s="255"/>
      <c r="BG20" s="255"/>
      <c r="BH20" s="255"/>
      <c r="BI20" s="255"/>
      <c r="BJ20" s="255"/>
      <c r="BK20" s="255"/>
      <c r="BL20" s="255"/>
      <c r="BM20" s="255"/>
      <c r="BN20" s="255"/>
      <c r="BO20" s="255"/>
      <c r="BP20" s="255"/>
      <c r="BQ20" s="264">
        <v>14</v>
      </c>
      <c r="BR20" s="265"/>
      <c r="BS20" s="1109"/>
      <c r="BT20" s="1110"/>
      <c r="BU20" s="1110"/>
      <c r="BV20" s="1110"/>
      <c r="BW20" s="1110"/>
      <c r="BX20" s="1110"/>
      <c r="BY20" s="1110"/>
      <c r="BZ20" s="1110"/>
      <c r="CA20" s="1110"/>
      <c r="CB20" s="1110"/>
      <c r="CC20" s="1110"/>
      <c r="CD20" s="1110"/>
      <c r="CE20" s="1110"/>
      <c r="CF20" s="1110"/>
      <c r="CG20" s="1111"/>
      <c r="CH20" s="1084"/>
      <c r="CI20" s="1085"/>
      <c r="CJ20" s="1085"/>
      <c r="CK20" s="1085"/>
      <c r="CL20" s="1086"/>
      <c r="CM20" s="1084"/>
      <c r="CN20" s="1085"/>
      <c r="CO20" s="1085"/>
      <c r="CP20" s="1085"/>
      <c r="CQ20" s="1086"/>
      <c r="CR20" s="1084"/>
      <c r="CS20" s="1085"/>
      <c r="CT20" s="1085"/>
      <c r="CU20" s="1085"/>
      <c r="CV20" s="1086"/>
      <c r="CW20" s="1084"/>
      <c r="CX20" s="1085"/>
      <c r="CY20" s="1085"/>
      <c r="CZ20" s="1085"/>
      <c r="DA20" s="1086"/>
      <c r="DB20" s="1084"/>
      <c r="DC20" s="1085"/>
      <c r="DD20" s="1085"/>
      <c r="DE20" s="1085"/>
      <c r="DF20" s="1086"/>
      <c r="DG20" s="1084"/>
      <c r="DH20" s="1085"/>
      <c r="DI20" s="1085"/>
      <c r="DJ20" s="1085"/>
      <c r="DK20" s="1086"/>
      <c r="DL20" s="1084"/>
      <c r="DM20" s="1085"/>
      <c r="DN20" s="1085"/>
      <c r="DO20" s="1085"/>
      <c r="DP20" s="1086"/>
      <c r="DQ20" s="1084"/>
      <c r="DR20" s="1085"/>
      <c r="DS20" s="1085"/>
      <c r="DT20" s="1085"/>
      <c r="DU20" s="1086"/>
      <c r="DV20" s="1087"/>
      <c r="DW20" s="1088"/>
      <c r="DX20" s="1088"/>
      <c r="DY20" s="1088"/>
      <c r="DZ20" s="1089"/>
      <c r="EA20" s="256"/>
    </row>
    <row r="21" spans="1:131" s="257" customFormat="1" ht="26.25" customHeight="1" thickBot="1" x14ac:dyDescent="0.2">
      <c r="A21" s="263">
        <v>15</v>
      </c>
      <c r="B21" s="1132"/>
      <c r="C21" s="1133"/>
      <c r="D21" s="1133"/>
      <c r="E21" s="1133"/>
      <c r="F21" s="1133"/>
      <c r="G21" s="1133"/>
      <c r="H21" s="1133"/>
      <c r="I21" s="1133"/>
      <c r="J21" s="1133"/>
      <c r="K21" s="1133"/>
      <c r="L21" s="1133"/>
      <c r="M21" s="1133"/>
      <c r="N21" s="1133"/>
      <c r="O21" s="1133"/>
      <c r="P21" s="1134"/>
      <c r="Q21" s="1138"/>
      <c r="R21" s="1139"/>
      <c r="S21" s="1139"/>
      <c r="T21" s="1139"/>
      <c r="U21" s="1139"/>
      <c r="V21" s="1139"/>
      <c r="W21" s="1139"/>
      <c r="X21" s="1139"/>
      <c r="Y21" s="1139"/>
      <c r="Z21" s="1139"/>
      <c r="AA21" s="1139"/>
      <c r="AB21" s="1139"/>
      <c r="AC21" s="1139"/>
      <c r="AD21" s="1139"/>
      <c r="AE21" s="1140"/>
      <c r="AF21" s="1114"/>
      <c r="AG21" s="1115"/>
      <c r="AH21" s="1115"/>
      <c r="AI21" s="1115"/>
      <c r="AJ21" s="1116"/>
      <c r="AK21" s="1181"/>
      <c r="AL21" s="1182"/>
      <c r="AM21" s="1182"/>
      <c r="AN21" s="1182"/>
      <c r="AO21" s="1182"/>
      <c r="AP21" s="1182"/>
      <c r="AQ21" s="1182"/>
      <c r="AR21" s="1182"/>
      <c r="AS21" s="1182"/>
      <c r="AT21" s="1182"/>
      <c r="AU21" s="1179"/>
      <c r="AV21" s="1179"/>
      <c r="AW21" s="1179"/>
      <c r="AX21" s="1179"/>
      <c r="AY21" s="1180"/>
      <c r="AZ21" s="254"/>
      <c r="BA21" s="254"/>
      <c r="BB21" s="254"/>
      <c r="BC21" s="254"/>
      <c r="BD21" s="254"/>
      <c r="BE21" s="255"/>
      <c r="BF21" s="255"/>
      <c r="BG21" s="255"/>
      <c r="BH21" s="255"/>
      <c r="BI21" s="255"/>
      <c r="BJ21" s="255"/>
      <c r="BK21" s="255"/>
      <c r="BL21" s="255"/>
      <c r="BM21" s="255"/>
      <c r="BN21" s="255"/>
      <c r="BO21" s="255"/>
      <c r="BP21" s="255"/>
      <c r="BQ21" s="264">
        <v>15</v>
      </c>
      <c r="BR21" s="265"/>
      <c r="BS21" s="1109"/>
      <c r="BT21" s="1110"/>
      <c r="BU21" s="1110"/>
      <c r="BV21" s="1110"/>
      <c r="BW21" s="1110"/>
      <c r="BX21" s="1110"/>
      <c r="BY21" s="1110"/>
      <c r="BZ21" s="1110"/>
      <c r="CA21" s="1110"/>
      <c r="CB21" s="1110"/>
      <c r="CC21" s="1110"/>
      <c r="CD21" s="1110"/>
      <c r="CE21" s="1110"/>
      <c r="CF21" s="1110"/>
      <c r="CG21" s="1111"/>
      <c r="CH21" s="1084"/>
      <c r="CI21" s="1085"/>
      <c r="CJ21" s="1085"/>
      <c r="CK21" s="1085"/>
      <c r="CL21" s="1086"/>
      <c r="CM21" s="1084"/>
      <c r="CN21" s="1085"/>
      <c r="CO21" s="1085"/>
      <c r="CP21" s="1085"/>
      <c r="CQ21" s="1086"/>
      <c r="CR21" s="1084"/>
      <c r="CS21" s="1085"/>
      <c r="CT21" s="1085"/>
      <c r="CU21" s="1085"/>
      <c r="CV21" s="1086"/>
      <c r="CW21" s="1084"/>
      <c r="CX21" s="1085"/>
      <c r="CY21" s="1085"/>
      <c r="CZ21" s="1085"/>
      <c r="DA21" s="1086"/>
      <c r="DB21" s="1084"/>
      <c r="DC21" s="1085"/>
      <c r="DD21" s="1085"/>
      <c r="DE21" s="1085"/>
      <c r="DF21" s="1086"/>
      <c r="DG21" s="1084"/>
      <c r="DH21" s="1085"/>
      <c r="DI21" s="1085"/>
      <c r="DJ21" s="1085"/>
      <c r="DK21" s="1086"/>
      <c r="DL21" s="1084"/>
      <c r="DM21" s="1085"/>
      <c r="DN21" s="1085"/>
      <c r="DO21" s="1085"/>
      <c r="DP21" s="1086"/>
      <c r="DQ21" s="1084"/>
      <c r="DR21" s="1085"/>
      <c r="DS21" s="1085"/>
      <c r="DT21" s="1085"/>
      <c r="DU21" s="1086"/>
      <c r="DV21" s="1087"/>
      <c r="DW21" s="1088"/>
      <c r="DX21" s="1088"/>
      <c r="DY21" s="1088"/>
      <c r="DZ21" s="1089"/>
      <c r="EA21" s="256"/>
    </row>
    <row r="22" spans="1:131" s="257" customFormat="1" ht="26.25" customHeight="1" x14ac:dyDescent="0.15">
      <c r="A22" s="263">
        <v>16</v>
      </c>
      <c r="B22" s="1132"/>
      <c r="C22" s="1133"/>
      <c r="D22" s="1133"/>
      <c r="E22" s="1133"/>
      <c r="F22" s="1133"/>
      <c r="G22" s="1133"/>
      <c r="H22" s="1133"/>
      <c r="I22" s="1133"/>
      <c r="J22" s="1133"/>
      <c r="K22" s="1133"/>
      <c r="L22" s="1133"/>
      <c r="M22" s="1133"/>
      <c r="N22" s="1133"/>
      <c r="O22" s="1133"/>
      <c r="P22" s="1134"/>
      <c r="Q22" s="1176"/>
      <c r="R22" s="1177"/>
      <c r="S22" s="1177"/>
      <c r="T22" s="1177"/>
      <c r="U22" s="1177"/>
      <c r="V22" s="1177"/>
      <c r="W22" s="1177"/>
      <c r="X22" s="1177"/>
      <c r="Y22" s="1177"/>
      <c r="Z22" s="1177"/>
      <c r="AA22" s="1177"/>
      <c r="AB22" s="1177"/>
      <c r="AC22" s="1177"/>
      <c r="AD22" s="1177"/>
      <c r="AE22" s="1178"/>
      <c r="AF22" s="1114"/>
      <c r="AG22" s="1115"/>
      <c r="AH22" s="1115"/>
      <c r="AI22" s="1115"/>
      <c r="AJ22" s="1116"/>
      <c r="AK22" s="1172"/>
      <c r="AL22" s="1173"/>
      <c r="AM22" s="1173"/>
      <c r="AN22" s="1173"/>
      <c r="AO22" s="1173"/>
      <c r="AP22" s="1173"/>
      <c r="AQ22" s="1173"/>
      <c r="AR22" s="1173"/>
      <c r="AS22" s="1173"/>
      <c r="AT22" s="1173"/>
      <c r="AU22" s="1174"/>
      <c r="AV22" s="1174"/>
      <c r="AW22" s="1174"/>
      <c r="AX22" s="1174"/>
      <c r="AY22" s="1175"/>
      <c r="AZ22" s="1130" t="s">
        <v>387</v>
      </c>
      <c r="BA22" s="1130"/>
      <c r="BB22" s="1130"/>
      <c r="BC22" s="1130"/>
      <c r="BD22" s="1131"/>
      <c r="BE22" s="255"/>
      <c r="BF22" s="255"/>
      <c r="BG22" s="255"/>
      <c r="BH22" s="255"/>
      <c r="BI22" s="255"/>
      <c r="BJ22" s="255"/>
      <c r="BK22" s="255"/>
      <c r="BL22" s="255"/>
      <c r="BM22" s="255"/>
      <c r="BN22" s="255"/>
      <c r="BO22" s="255"/>
      <c r="BP22" s="255"/>
      <c r="BQ22" s="264">
        <v>16</v>
      </c>
      <c r="BR22" s="265"/>
      <c r="BS22" s="1109"/>
      <c r="BT22" s="1110"/>
      <c r="BU22" s="1110"/>
      <c r="BV22" s="1110"/>
      <c r="BW22" s="1110"/>
      <c r="BX22" s="1110"/>
      <c r="BY22" s="1110"/>
      <c r="BZ22" s="1110"/>
      <c r="CA22" s="1110"/>
      <c r="CB22" s="1110"/>
      <c r="CC22" s="1110"/>
      <c r="CD22" s="1110"/>
      <c r="CE22" s="1110"/>
      <c r="CF22" s="1110"/>
      <c r="CG22" s="1111"/>
      <c r="CH22" s="1084"/>
      <c r="CI22" s="1085"/>
      <c r="CJ22" s="1085"/>
      <c r="CK22" s="1085"/>
      <c r="CL22" s="1086"/>
      <c r="CM22" s="1084"/>
      <c r="CN22" s="1085"/>
      <c r="CO22" s="1085"/>
      <c r="CP22" s="1085"/>
      <c r="CQ22" s="1086"/>
      <c r="CR22" s="1084"/>
      <c r="CS22" s="1085"/>
      <c r="CT22" s="1085"/>
      <c r="CU22" s="1085"/>
      <c r="CV22" s="1086"/>
      <c r="CW22" s="1084"/>
      <c r="CX22" s="1085"/>
      <c r="CY22" s="1085"/>
      <c r="CZ22" s="1085"/>
      <c r="DA22" s="1086"/>
      <c r="DB22" s="1084"/>
      <c r="DC22" s="1085"/>
      <c r="DD22" s="1085"/>
      <c r="DE22" s="1085"/>
      <c r="DF22" s="1086"/>
      <c r="DG22" s="1084"/>
      <c r="DH22" s="1085"/>
      <c r="DI22" s="1085"/>
      <c r="DJ22" s="1085"/>
      <c r="DK22" s="1086"/>
      <c r="DL22" s="1084"/>
      <c r="DM22" s="1085"/>
      <c r="DN22" s="1085"/>
      <c r="DO22" s="1085"/>
      <c r="DP22" s="1086"/>
      <c r="DQ22" s="1084"/>
      <c r="DR22" s="1085"/>
      <c r="DS22" s="1085"/>
      <c r="DT22" s="1085"/>
      <c r="DU22" s="1086"/>
      <c r="DV22" s="1087"/>
      <c r="DW22" s="1088"/>
      <c r="DX22" s="1088"/>
      <c r="DY22" s="1088"/>
      <c r="DZ22" s="1089"/>
      <c r="EA22" s="256"/>
    </row>
    <row r="23" spans="1:131" s="257" customFormat="1" ht="26.25" customHeight="1" thickBot="1" x14ac:dyDescent="0.2">
      <c r="A23" s="266" t="s">
        <v>388</v>
      </c>
      <c r="B23" s="1039" t="s">
        <v>389</v>
      </c>
      <c r="C23" s="1040"/>
      <c r="D23" s="1040"/>
      <c r="E23" s="1040"/>
      <c r="F23" s="1040"/>
      <c r="G23" s="1040"/>
      <c r="H23" s="1040"/>
      <c r="I23" s="1040"/>
      <c r="J23" s="1040"/>
      <c r="K23" s="1040"/>
      <c r="L23" s="1040"/>
      <c r="M23" s="1040"/>
      <c r="N23" s="1040"/>
      <c r="O23" s="1040"/>
      <c r="P23" s="1041"/>
      <c r="Q23" s="1163"/>
      <c r="R23" s="1164"/>
      <c r="S23" s="1164"/>
      <c r="T23" s="1164"/>
      <c r="U23" s="1164"/>
      <c r="V23" s="1164"/>
      <c r="W23" s="1164"/>
      <c r="X23" s="1164"/>
      <c r="Y23" s="1164"/>
      <c r="Z23" s="1164"/>
      <c r="AA23" s="1164"/>
      <c r="AB23" s="1164"/>
      <c r="AC23" s="1164"/>
      <c r="AD23" s="1164"/>
      <c r="AE23" s="1165"/>
      <c r="AF23" s="1166">
        <v>1632</v>
      </c>
      <c r="AG23" s="1164"/>
      <c r="AH23" s="1164"/>
      <c r="AI23" s="1164"/>
      <c r="AJ23" s="1167"/>
      <c r="AK23" s="1168"/>
      <c r="AL23" s="1169"/>
      <c r="AM23" s="1169"/>
      <c r="AN23" s="1169"/>
      <c r="AO23" s="1169"/>
      <c r="AP23" s="1164"/>
      <c r="AQ23" s="1164"/>
      <c r="AR23" s="1164"/>
      <c r="AS23" s="1164"/>
      <c r="AT23" s="1164"/>
      <c r="AU23" s="1170"/>
      <c r="AV23" s="1170"/>
      <c r="AW23" s="1170"/>
      <c r="AX23" s="1170"/>
      <c r="AY23" s="1171"/>
      <c r="AZ23" s="1160" t="s">
        <v>137</v>
      </c>
      <c r="BA23" s="1161"/>
      <c r="BB23" s="1161"/>
      <c r="BC23" s="1161"/>
      <c r="BD23" s="1162"/>
      <c r="BE23" s="255"/>
      <c r="BF23" s="255"/>
      <c r="BG23" s="255"/>
      <c r="BH23" s="255"/>
      <c r="BI23" s="255"/>
      <c r="BJ23" s="255"/>
      <c r="BK23" s="255"/>
      <c r="BL23" s="255"/>
      <c r="BM23" s="255"/>
      <c r="BN23" s="255"/>
      <c r="BO23" s="255"/>
      <c r="BP23" s="255"/>
      <c r="BQ23" s="264">
        <v>17</v>
      </c>
      <c r="BR23" s="265"/>
      <c r="BS23" s="1109"/>
      <c r="BT23" s="1110"/>
      <c r="BU23" s="1110"/>
      <c r="BV23" s="1110"/>
      <c r="BW23" s="1110"/>
      <c r="BX23" s="1110"/>
      <c r="BY23" s="1110"/>
      <c r="BZ23" s="1110"/>
      <c r="CA23" s="1110"/>
      <c r="CB23" s="1110"/>
      <c r="CC23" s="1110"/>
      <c r="CD23" s="1110"/>
      <c r="CE23" s="1110"/>
      <c r="CF23" s="1110"/>
      <c r="CG23" s="1111"/>
      <c r="CH23" s="1084"/>
      <c r="CI23" s="1085"/>
      <c r="CJ23" s="1085"/>
      <c r="CK23" s="1085"/>
      <c r="CL23" s="1086"/>
      <c r="CM23" s="1084"/>
      <c r="CN23" s="1085"/>
      <c r="CO23" s="1085"/>
      <c r="CP23" s="1085"/>
      <c r="CQ23" s="1086"/>
      <c r="CR23" s="1084"/>
      <c r="CS23" s="1085"/>
      <c r="CT23" s="1085"/>
      <c r="CU23" s="1085"/>
      <c r="CV23" s="1086"/>
      <c r="CW23" s="1084"/>
      <c r="CX23" s="1085"/>
      <c r="CY23" s="1085"/>
      <c r="CZ23" s="1085"/>
      <c r="DA23" s="1086"/>
      <c r="DB23" s="1084"/>
      <c r="DC23" s="1085"/>
      <c r="DD23" s="1085"/>
      <c r="DE23" s="1085"/>
      <c r="DF23" s="1086"/>
      <c r="DG23" s="1084"/>
      <c r="DH23" s="1085"/>
      <c r="DI23" s="1085"/>
      <c r="DJ23" s="1085"/>
      <c r="DK23" s="1086"/>
      <c r="DL23" s="1084"/>
      <c r="DM23" s="1085"/>
      <c r="DN23" s="1085"/>
      <c r="DO23" s="1085"/>
      <c r="DP23" s="1086"/>
      <c r="DQ23" s="1084"/>
      <c r="DR23" s="1085"/>
      <c r="DS23" s="1085"/>
      <c r="DT23" s="1085"/>
      <c r="DU23" s="1086"/>
      <c r="DV23" s="1087"/>
      <c r="DW23" s="1088"/>
      <c r="DX23" s="1088"/>
      <c r="DY23" s="1088"/>
      <c r="DZ23" s="1089"/>
      <c r="EA23" s="256"/>
    </row>
    <row r="24" spans="1:131" s="257" customFormat="1" ht="26.25" customHeight="1" x14ac:dyDescent="0.15">
      <c r="A24" s="1159" t="s">
        <v>390</v>
      </c>
      <c r="B24" s="1159"/>
      <c r="C24" s="1159"/>
      <c r="D24" s="1159"/>
      <c r="E24" s="1159"/>
      <c r="F24" s="1159"/>
      <c r="G24" s="1159"/>
      <c r="H24" s="1159"/>
      <c r="I24" s="1159"/>
      <c r="J24" s="1159"/>
      <c r="K24" s="1159"/>
      <c r="L24" s="1159"/>
      <c r="M24" s="1159"/>
      <c r="N24" s="1159"/>
      <c r="O24" s="1159"/>
      <c r="P24" s="1159"/>
      <c r="Q24" s="1159"/>
      <c r="R24" s="1159"/>
      <c r="S24" s="1159"/>
      <c r="T24" s="1159"/>
      <c r="U24" s="1159"/>
      <c r="V24" s="1159"/>
      <c r="W24" s="1159"/>
      <c r="X24" s="1159"/>
      <c r="Y24" s="1159"/>
      <c r="Z24" s="1159"/>
      <c r="AA24" s="1159"/>
      <c r="AB24" s="1159"/>
      <c r="AC24" s="1159"/>
      <c r="AD24" s="1159"/>
      <c r="AE24" s="1159"/>
      <c r="AF24" s="1159"/>
      <c r="AG24" s="1159"/>
      <c r="AH24" s="1159"/>
      <c r="AI24" s="1159"/>
      <c r="AJ24" s="1159"/>
      <c r="AK24" s="1159"/>
      <c r="AL24" s="1159"/>
      <c r="AM24" s="1159"/>
      <c r="AN24" s="1159"/>
      <c r="AO24" s="1159"/>
      <c r="AP24" s="1159"/>
      <c r="AQ24" s="1159"/>
      <c r="AR24" s="1159"/>
      <c r="AS24" s="1159"/>
      <c r="AT24" s="1159"/>
      <c r="AU24" s="1159"/>
      <c r="AV24" s="1159"/>
      <c r="AW24" s="1159"/>
      <c r="AX24" s="1159"/>
      <c r="AY24" s="1159"/>
      <c r="AZ24" s="254"/>
      <c r="BA24" s="254"/>
      <c r="BB24" s="254"/>
      <c r="BC24" s="254"/>
      <c r="BD24" s="254"/>
      <c r="BE24" s="255"/>
      <c r="BF24" s="255"/>
      <c r="BG24" s="255"/>
      <c r="BH24" s="255"/>
      <c r="BI24" s="255"/>
      <c r="BJ24" s="255"/>
      <c r="BK24" s="255"/>
      <c r="BL24" s="255"/>
      <c r="BM24" s="255"/>
      <c r="BN24" s="255"/>
      <c r="BO24" s="255"/>
      <c r="BP24" s="255"/>
      <c r="BQ24" s="264">
        <v>18</v>
      </c>
      <c r="BR24" s="265"/>
      <c r="BS24" s="1109"/>
      <c r="BT24" s="1110"/>
      <c r="BU24" s="1110"/>
      <c r="BV24" s="1110"/>
      <c r="BW24" s="1110"/>
      <c r="BX24" s="1110"/>
      <c r="BY24" s="1110"/>
      <c r="BZ24" s="1110"/>
      <c r="CA24" s="1110"/>
      <c r="CB24" s="1110"/>
      <c r="CC24" s="1110"/>
      <c r="CD24" s="1110"/>
      <c r="CE24" s="1110"/>
      <c r="CF24" s="1110"/>
      <c r="CG24" s="1111"/>
      <c r="CH24" s="1084"/>
      <c r="CI24" s="1085"/>
      <c r="CJ24" s="1085"/>
      <c r="CK24" s="1085"/>
      <c r="CL24" s="1086"/>
      <c r="CM24" s="1084"/>
      <c r="CN24" s="1085"/>
      <c r="CO24" s="1085"/>
      <c r="CP24" s="1085"/>
      <c r="CQ24" s="1086"/>
      <c r="CR24" s="1084"/>
      <c r="CS24" s="1085"/>
      <c r="CT24" s="1085"/>
      <c r="CU24" s="1085"/>
      <c r="CV24" s="1086"/>
      <c r="CW24" s="1084"/>
      <c r="CX24" s="1085"/>
      <c r="CY24" s="1085"/>
      <c r="CZ24" s="1085"/>
      <c r="DA24" s="1086"/>
      <c r="DB24" s="1084"/>
      <c r="DC24" s="1085"/>
      <c r="DD24" s="1085"/>
      <c r="DE24" s="1085"/>
      <c r="DF24" s="1086"/>
      <c r="DG24" s="1084"/>
      <c r="DH24" s="1085"/>
      <c r="DI24" s="1085"/>
      <c r="DJ24" s="1085"/>
      <c r="DK24" s="1086"/>
      <c r="DL24" s="1084"/>
      <c r="DM24" s="1085"/>
      <c r="DN24" s="1085"/>
      <c r="DO24" s="1085"/>
      <c r="DP24" s="1086"/>
      <c r="DQ24" s="1084"/>
      <c r="DR24" s="1085"/>
      <c r="DS24" s="1085"/>
      <c r="DT24" s="1085"/>
      <c r="DU24" s="1086"/>
      <c r="DV24" s="1087"/>
      <c r="DW24" s="1088"/>
      <c r="DX24" s="1088"/>
      <c r="DY24" s="1088"/>
      <c r="DZ24" s="1089"/>
      <c r="EA24" s="256"/>
    </row>
    <row r="25" spans="1:131" s="249" customFormat="1" ht="26.25" customHeight="1" thickBot="1" x14ac:dyDescent="0.2">
      <c r="A25" s="1158" t="s">
        <v>391</v>
      </c>
      <c r="B25" s="1158"/>
      <c r="C25" s="1158"/>
      <c r="D25" s="1158"/>
      <c r="E25" s="1158"/>
      <c r="F25" s="1158"/>
      <c r="G25" s="1158"/>
      <c r="H25" s="1158"/>
      <c r="I25" s="1158"/>
      <c r="J25" s="1158"/>
      <c r="K25" s="1158"/>
      <c r="L25" s="1158"/>
      <c r="M25" s="1158"/>
      <c r="N25" s="1158"/>
      <c r="O25" s="1158"/>
      <c r="P25" s="1158"/>
      <c r="Q25" s="1158"/>
      <c r="R25" s="1158"/>
      <c r="S25" s="1158"/>
      <c r="T25" s="1158"/>
      <c r="U25" s="1158"/>
      <c r="V25" s="1158"/>
      <c r="W25" s="1158"/>
      <c r="X25" s="1158"/>
      <c r="Y25" s="1158"/>
      <c r="Z25" s="1158"/>
      <c r="AA25" s="1158"/>
      <c r="AB25" s="1158"/>
      <c r="AC25" s="1158"/>
      <c r="AD25" s="1158"/>
      <c r="AE25" s="1158"/>
      <c r="AF25" s="1158"/>
      <c r="AG25" s="1158"/>
      <c r="AH25" s="1158"/>
      <c r="AI25" s="1158"/>
      <c r="AJ25" s="1158"/>
      <c r="AK25" s="1158"/>
      <c r="AL25" s="1158"/>
      <c r="AM25" s="1158"/>
      <c r="AN25" s="1158"/>
      <c r="AO25" s="1158"/>
      <c r="AP25" s="1158"/>
      <c r="AQ25" s="1158"/>
      <c r="AR25" s="1158"/>
      <c r="AS25" s="1158"/>
      <c r="AT25" s="1158"/>
      <c r="AU25" s="1158"/>
      <c r="AV25" s="1158"/>
      <c r="AW25" s="1158"/>
      <c r="AX25" s="1158"/>
      <c r="AY25" s="1158"/>
      <c r="AZ25" s="1158"/>
      <c r="BA25" s="1158"/>
      <c r="BB25" s="1158"/>
      <c r="BC25" s="1158"/>
      <c r="BD25" s="1158"/>
      <c r="BE25" s="1158"/>
      <c r="BF25" s="1158"/>
      <c r="BG25" s="1158"/>
      <c r="BH25" s="1158"/>
      <c r="BI25" s="1158"/>
      <c r="BJ25" s="254"/>
      <c r="BK25" s="254"/>
      <c r="BL25" s="254"/>
      <c r="BM25" s="254"/>
      <c r="BN25" s="254"/>
      <c r="BO25" s="267"/>
      <c r="BP25" s="267"/>
      <c r="BQ25" s="264">
        <v>19</v>
      </c>
      <c r="BR25" s="265"/>
      <c r="BS25" s="1109"/>
      <c r="BT25" s="1110"/>
      <c r="BU25" s="1110"/>
      <c r="BV25" s="1110"/>
      <c r="BW25" s="1110"/>
      <c r="BX25" s="1110"/>
      <c r="BY25" s="1110"/>
      <c r="BZ25" s="1110"/>
      <c r="CA25" s="1110"/>
      <c r="CB25" s="1110"/>
      <c r="CC25" s="1110"/>
      <c r="CD25" s="1110"/>
      <c r="CE25" s="1110"/>
      <c r="CF25" s="1110"/>
      <c r="CG25" s="1111"/>
      <c r="CH25" s="1084"/>
      <c r="CI25" s="1085"/>
      <c r="CJ25" s="1085"/>
      <c r="CK25" s="1085"/>
      <c r="CL25" s="1086"/>
      <c r="CM25" s="1084"/>
      <c r="CN25" s="1085"/>
      <c r="CO25" s="1085"/>
      <c r="CP25" s="1085"/>
      <c r="CQ25" s="1086"/>
      <c r="CR25" s="1084"/>
      <c r="CS25" s="1085"/>
      <c r="CT25" s="1085"/>
      <c r="CU25" s="1085"/>
      <c r="CV25" s="1086"/>
      <c r="CW25" s="1084"/>
      <c r="CX25" s="1085"/>
      <c r="CY25" s="1085"/>
      <c r="CZ25" s="1085"/>
      <c r="DA25" s="1086"/>
      <c r="DB25" s="1084"/>
      <c r="DC25" s="1085"/>
      <c r="DD25" s="1085"/>
      <c r="DE25" s="1085"/>
      <c r="DF25" s="1086"/>
      <c r="DG25" s="1084"/>
      <c r="DH25" s="1085"/>
      <c r="DI25" s="1085"/>
      <c r="DJ25" s="1085"/>
      <c r="DK25" s="1086"/>
      <c r="DL25" s="1084"/>
      <c r="DM25" s="1085"/>
      <c r="DN25" s="1085"/>
      <c r="DO25" s="1085"/>
      <c r="DP25" s="1086"/>
      <c r="DQ25" s="1084"/>
      <c r="DR25" s="1085"/>
      <c r="DS25" s="1085"/>
      <c r="DT25" s="1085"/>
      <c r="DU25" s="1086"/>
      <c r="DV25" s="1087"/>
      <c r="DW25" s="1088"/>
      <c r="DX25" s="1088"/>
      <c r="DY25" s="1088"/>
      <c r="DZ25" s="1089"/>
      <c r="EA25" s="248"/>
    </row>
    <row r="26" spans="1:131" s="249" customFormat="1" ht="26.25" customHeight="1" x14ac:dyDescent="0.15">
      <c r="A26" s="1090" t="s">
        <v>368</v>
      </c>
      <c r="B26" s="1091"/>
      <c r="C26" s="1091"/>
      <c r="D26" s="1091"/>
      <c r="E26" s="1091"/>
      <c r="F26" s="1091"/>
      <c r="G26" s="1091"/>
      <c r="H26" s="1091"/>
      <c r="I26" s="1091"/>
      <c r="J26" s="1091"/>
      <c r="K26" s="1091"/>
      <c r="L26" s="1091"/>
      <c r="M26" s="1091"/>
      <c r="N26" s="1091"/>
      <c r="O26" s="1091"/>
      <c r="P26" s="1092"/>
      <c r="Q26" s="1096" t="s">
        <v>392</v>
      </c>
      <c r="R26" s="1097"/>
      <c r="S26" s="1097"/>
      <c r="T26" s="1097"/>
      <c r="U26" s="1098"/>
      <c r="V26" s="1096" t="s">
        <v>393</v>
      </c>
      <c r="W26" s="1097"/>
      <c r="X26" s="1097"/>
      <c r="Y26" s="1097"/>
      <c r="Z26" s="1098"/>
      <c r="AA26" s="1096" t="s">
        <v>394</v>
      </c>
      <c r="AB26" s="1097"/>
      <c r="AC26" s="1097"/>
      <c r="AD26" s="1097"/>
      <c r="AE26" s="1097"/>
      <c r="AF26" s="1154" t="s">
        <v>395</v>
      </c>
      <c r="AG26" s="1103"/>
      <c r="AH26" s="1103"/>
      <c r="AI26" s="1103"/>
      <c r="AJ26" s="1155"/>
      <c r="AK26" s="1097" t="s">
        <v>396</v>
      </c>
      <c r="AL26" s="1097"/>
      <c r="AM26" s="1097"/>
      <c r="AN26" s="1097"/>
      <c r="AO26" s="1098"/>
      <c r="AP26" s="1096" t="s">
        <v>397</v>
      </c>
      <c r="AQ26" s="1097"/>
      <c r="AR26" s="1097"/>
      <c r="AS26" s="1097"/>
      <c r="AT26" s="1098"/>
      <c r="AU26" s="1096" t="s">
        <v>398</v>
      </c>
      <c r="AV26" s="1097"/>
      <c r="AW26" s="1097"/>
      <c r="AX26" s="1097"/>
      <c r="AY26" s="1098"/>
      <c r="AZ26" s="1096" t="s">
        <v>399</v>
      </c>
      <c r="BA26" s="1097"/>
      <c r="BB26" s="1097"/>
      <c r="BC26" s="1097"/>
      <c r="BD26" s="1098"/>
      <c r="BE26" s="1096" t="s">
        <v>375</v>
      </c>
      <c r="BF26" s="1097"/>
      <c r="BG26" s="1097"/>
      <c r="BH26" s="1097"/>
      <c r="BI26" s="1112"/>
      <c r="BJ26" s="254"/>
      <c r="BK26" s="254"/>
      <c r="BL26" s="254"/>
      <c r="BM26" s="254"/>
      <c r="BN26" s="254"/>
      <c r="BO26" s="267"/>
      <c r="BP26" s="267"/>
      <c r="BQ26" s="264">
        <v>20</v>
      </c>
      <c r="BR26" s="265"/>
      <c r="BS26" s="1109"/>
      <c r="BT26" s="1110"/>
      <c r="BU26" s="1110"/>
      <c r="BV26" s="1110"/>
      <c r="BW26" s="1110"/>
      <c r="BX26" s="1110"/>
      <c r="BY26" s="1110"/>
      <c r="BZ26" s="1110"/>
      <c r="CA26" s="1110"/>
      <c r="CB26" s="1110"/>
      <c r="CC26" s="1110"/>
      <c r="CD26" s="1110"/>
      <c r="CE26" s="1110"/>
      <c r="CF26" s="1110"/>
      <c r="CG26" s="1111"/>
      <c r="CH26" s="1084"/>
      <c r="CI26" s="1085"/>
      <c r="CJ26" s="1085"/>
      <c r="CK26" s="1085"/>
      <c r="CL26" s="1086"/>
      <c r="CM26" s="1084"/>
      <c r="CN26" s="1085"/>
      <c r="CO26" s="1085"/>
      <c r="CP26" s="1085"/>
      <c r="CQ26" s="1086"/>
      <c r="CR26" s="1084"/>
      <c r="CS26" s="1085"/>
      <c r="CT26" s="1085"/>
      <c r="CU26" s="1085"/>
      <c r="CV26" s="1086"/>
      <c r="CW26" s="1084"/>
      <c r="CX26" s="1085"/>
      <c r="CY26" s="1085"/>
      <c r="CZ26" s="1085"/>
      <c r="DA26" s="1086"/>
      <c r="DB26" s="1084"/>
      <c r="DC26" s="1085"/>
      <c r="DD26" s="1085"/>
      <c r="DE26" s="1085"/>
      <c r="DF26" s="1086"/>
      <c r="DG26" s="1084"/>
      <c r="DH26" s="1085"/>
      <c r="DI26" s="1085"/>
      <c r="DJ26" s="1085"/>
      <c r="DK26" s="1086"/>
      <c r="DL26" s="1084"/>
      <c r="DM26" s="1085"/>
      <c r="DN26" s="1085"/>
      <c r="DO26" s="1085"/>
      <c r="DP26" s="1086"/>
      <c r="DQ26" s="1084"/>
      <c r="DR26" s="1085"/>
      <c r="DS26" s="1085"/>
      <c r="DT26" s="1085"/>
      <c r="DU26" s="1086"/>
      <c r="DV26" s="1087"/>
      <c r="DW26" s="1088"/>
      <c r="DX26" s="1088"/>
      <c r="DY26" s="1088"/>
      <c r="DZ26" s="1089"/>
      <c r="EA26" s="248"/>
    </row>
    <row r="27" spans="1:131" s="249" customFormat="1" ht="26.25" customHeight="1" thickBot="1" x14ac:dyDescent="0.2">
      <c r="A27" s="1093"/>
      <c r="B27" s="1094"/>
      <c r="C27" s="1094"/>
      <c r="D27" s="1094"/>
      <c r="E27" s="1094"/>
      <c r="F27" s="1094"/>
      <c r="G27" s="1094"/>
      <c r="H27" s="1094"/>
      <c r="I27" s="1094"/>
      <c r="J27" s="1094"/>
      <c r="K27" s="1094"/>
      <c r="L27" s="1094"/>
      <c r="M27" s="1094"/>
      <c r="N27" s="1094"/>
      <c r="O27" s="1094"/>
      <c r="P27" s="1095"/>
      <c r="Q27" s="1099"/>
      <c r="R27" s="1100"/>
      <c r="S27" s="1100"/>
      <c r="T27" s="1100"/>
      <c r="U27" s="1101"/>
      <c r="V27" s="1099"/>
      <c r="W27" s="1100"/>
      <c r="X27" s="1100"/>
      <c r="Y27" s="1100"/>
      <c r="Z27" s="1101"/>
      <c r="AA27" s="1099"/>
      <c r="AB27" s="1100"/>
      <c r="AC27" s="1100"/>
      <c r="AD27" s="1100"/>
      <c r="AE27" s="1100"/>
      <c r="AF27" s="1156"/>
      <c r="AG27" s="1106"/>
      <c r="AH27" s="1106"/>
      <c r="AI27" s="1106"/>
      <c r="AJ27" s="1157"/>
      <c r="AK27" s="1100"/>
      <c r="AL27" s="1100"/>
      <c r="AM27" s="1100"/>
      <c r="AN27" s="1100"/>
      <c r="AO27" s="1101"/>
      <c r="AP27" s="1099"/>
      <c r="AQ27" s="1100"/>
      <c r="AR27" s="1100"/>
      <c r="AS27" s="1100"/>
      <c r="AT27" s="1101"/>
      <c r="AU27" s="1099"/>
      <c r="AV27" s="1100"/>
      <c r="AW27" s="1100"/>
      <c r="AX27" s="1100"/>
      <c r="AY27" s="1101"/>
      <c r="AZ27" s="1099"/>
      <c r="BA27" s="1100"/>
      <c r="BB27" s="1100"/>
      <c r="BC27" s="1100"/>
      <c r="BD27" s="1101"/>
      <c r="BE27" s="1099"/>
      <c r="BF27" s="1100"/>
      <c r="BG27" s="1100"/>
      <c r="BH27" s="1100"/>
      <c r="BI27" s="1113"/>
      <c r="BJ27" s="254"/>
      <c r="BK27" s="254"/>
      <c r="BL27" s="254"/>
      <c r="BM27" s="254"/>
      <c r="BN27" s="254"/>
      <c r="BO27" s="267"/>
      <c r="BP27" s="267"/>
      <c r="BQ27" s="264">
        <v>21</v>
      </c>
      <c r="BR27" s="265"/>
      <c r="BS27" s="1109"/>
      <c r="BT27" s="1110"/>
      <c r="BU27" s="1110"/>
      <c r="BV27" s="1110"/>
      <c r="BW27" s="1110"/>
      <c r="BX27" s="1110"/>
      <c r="BY27" s="1110"/>
      <c r="BZ27" s="1110"/>
      <c r="CA27" s="1110"/>
      <c r="CB27" s="1110"/>
      <c r="CC27" s="1110"/>
      <c r="CD27" s="1110"/>
      <c r="CE27" s="1110"/>
      <c r="CF27" s="1110"/>
      <c r="CG27" s="1111"/>
      <c r="CH27" s="1084"/>
      <c r="CI27" s="1085"/>
      <c r="CJ27" s="1085"/>
      <c r="CK27" s="1085"/>
      <c r="CL27" s="1086"/>
      <c r="CM27" s="1084"/>
      <c r="CN27" s="1085"/>
      <c r="CO27" s="1085"/>
      <c r="CP27" s="1085"/>
      <c r="CQ27" s="1086"/>
      <c r="CR27" s="1084"/>
      <c r="CS27" s="1085"/>
      <c r="CT27" s="1085"/>
      <c r="CU27" s="1085"/>
      <c r="CV27" s="1086"/>
      <c r="CW27" s="1084"/>
      <c r="CX27" s="1085"/>
      <c r="CY27" s="1085"/>
      <c r="CZ27" s="1085"/>
      <c r="DA27" s="1086"/>
      <c r="DB27" s="1084"/>
      <c r="DC27" s="1085"/>
      <c r="DD27" s="1085"/>
      <c r="DE27" s="1085"/>
      <c r="DF27" s="1086"/>
      <c r="DG27" s="1084"/>
      <c r="DH27" s="1085"/>
      <c r="DI27" s="1085"/>
      <c r="DJ27" s="1085"/>
      <c r="DK27" s="1086"/>
      <c r="DL27" s="1084"/>
      <c r="DM27" s="1085"/>
      <c r="DN27" s="1085"/>
      <c r="DO27" s="1085"/>
      <c r="DP27" s="1086"/>
      <c r="DQ27" s="1084"/>
      <c r="DR27" s="1085"/>
      <c r="DS27" s="1085"/>
      <c r="DT27" s="1085"/>
      <c r="DU27" s="1086"/>
      <c r="DV27" s="1087"/>
      <c r="DW27" s="1088"/>
      <c r="DX27" s="1088"/>
      <c r="DY27" s="1088"/>
      <c r="DZ27" s="1089"/>
      <c r="EA27" s="248"/>
    </row>
    <row r="28" spans="1:131" s="249" customFormat="1" ht="26.25" customHeight="1" thickTop="1" x14ac:dyDescent="0.15">
      <c r="A28" s="268">
        <v>1</v>
      </c>
      <c r="B28" s="1145" t="s">
        <v>400</v>
      </c>
      <c r="C28" s="1146"/>
      <c r="D28" s="1146"/>
      <c r="E28" s="1146"/>
      <c r="F28" s="1146"/>
      <c r="G28" s="1146"/>
      <c r="H28" s="1146"/>
      <c r="I28" s="1146"/>
      <c r="J28" s="1146"/>
      <c r="K28" s="1146"/>
      <c r="L28" s="1146"/>
      <c r="M28" s="1146"/>
      <c r="N28" s="1146"/>
      <c r="O28" s="1146"/>
      <c r="P28" s="1147"/>
      <c r="Q28" s="1148">
        <v>7025</v>
      </c>
      <c r="R28" s="1149"/>
      <c r="S28" s="1149"/>
      <c r="T28" s="1149"/>
      <c r="U28" s="1149"/>
      <c r="V28" s="1149">
        <v>6898</v>
      </c>
      <c r="W28" s="1149"/>
      <c r="X28" s="1149"/>
      <c r="Y28" s="1149"/>
      <c r="Z28" s="1149"/>
      <c r="AA28" s="1149">
        <v>127</v>
      </c>
      <c r="AB28" s="1149"/>
      <c r="AC28" s="1149"/>
      <c r="AD28" s="1149"/>
      <c r="AE28" s="1150"/>
      <c r="AF28" s="1151">
        <v>127</v>
      </c>
      <c r="AG28" s="1149"/>
      <c r="AH28" s="1149"/>
      <c r="AI28" s="1149"/>
      <c r="AJ28" s="1152"/>
      <c r="AK28" s="1153">
        <v>587</v>
      </c>
      <c r="AL28" s="1141"/>
      <c r="AM28" s="1141"/>
      <c r="AN28" s="1141"/>
      <c r="AO28" s="1141"/>
      <c r="AP28" s="1141" t="s">
        <v>584</v>
      </c>
      <c r="AQ28" s="1141"/>
      <c r="AR28" s="1141"/>
      <c r="AS28" s="1141"/>
      <c r="AT28" s="1141"/>
      <c r="AU28" s="1141" t="s">
        <v>584</v>
      </c>
      <c r="AV28" s="1141"/>
      <c r="AW28" s="1141"/>
      <c r="AX28" s="1141"/>
      <c r="AY28" s="1141"/>
      <c r="AZ28" s="1142" t="s">
        <v>584</v>
      </c>
      <c r="BA28" s="1142"/>
      <c r="BB28" s="1142"/>
      <c r="BC28" s="1142"/>
      <c r="BD28" s="1142"/>
      <c r="BE28" s="1143"/>
      <c r="BF28" s="1143"/>
      <c r="BG28" s="1143"/>
      <c r="BH28" s="1143"/>
      <c r="BI28" s="1144"/>
      <c r="BJ28" s="254"/>
      <c r="BK28" s="254"/>
      <c r="BL28" s="254"/>
      <c r="BM28" s="254"/>
      <c r="BN28" s="254"/>
      <c r="BO28" s="267"/>
      <c r="BP28" s="267"/>
      <c r="BQ28" s="264">
        <v>22</v>
      </c>
      <c r="BR28" s="265"/>
      <c r="BS28" s="1109"/>
      <c r="BT28" s="1110"/>
      <c r="BU28" s="1110"/>
      <c r="BV28" s="1110"/>
      <c r="BW28" s="1110"/>
      <c r="BX28" s="1110"/>
      <c r="BY28" s="1110"/>
      <c r="BZ28" s="1110"/>
      <c r="CA28" s="1110"/>
      <c r="CB28" s="1110"/>
      <c r="CC28" s="1110"/>
      <c r="CD28" s="1110"/>
      <c r="CE28" s="1110"/>
      <c r="CF28" s="1110"/>
      <c r="CG28" s="1111"/>
      <c r="CH28" s="1084"/>
      <c r="CI28" s="1085"/>
      <c r="CJ28" s="1085"/>
      <c r="CK28" s="1085"/>
      <c r="CL28" s="1086"/>
      <c r="CM28" s="1084"/>
      <c r="CN28" s="1085"/>
      <c r="CO28" s="1085"/>
      <c r="CP28" s="1085"/>
      <c r="CQ28" s="1086"/>
      <c r="CR28" s="1084"/>
      <c r="CS28" s="1085"/>
      <c r="CT28" s="1085"/>
      <c r="CU28" s="1085"/>
      <c r="CV28" s="1086"/>
      <c r="CW28" s="1084"/>
      <c r="CX28" s="1085"/>
      <c r="CY28" s="1085"/>
      <c r="CZ28" s="1085"/>
      <c r="DA28" s="1086"/>
      <c r="DB28" s="1084"/>
      <c r="DC28" s="1085"/>
      <c r="DD28" s="1085"/>
      <c r="DE28" s="1085"/>
      <c r="DF28" s="1086"/>
      <c r="DG28" s="1084"/>
      <c r="DH28" s="1085"/>
      <c r="DI28" s="1085"/>
      <c r="DJ28" s="1085"/>
      <c r="DK28" s="1086"/>
      <c r="DL28" s="1084"/>
      <c r="DM28" s="1085"/>
      <c r="DN28" s="1085"/>
      <c r="DO28" s="1085"/>
      <c r="DP28" s="1086"/>
      <c r="DQ28" s="1084"/>
      <c r="DR28" s="1085"/>
      <c r="DS28" s="1085"/>
      <c r="DT28" s="1085"/>
      <c r="DU28" s="1086"/>
      <c r="DV28" s="1087"/>
      <c r="DW28" s="1088"/>
      <c r="DX28" s="1088"/>
      <c r="DY28" s="1088"/>
      <c r="DZ28" s="1089"/>
      <c r="EA28" s="248"/>
    </row>
    <row r="29" spans="1:131" s="249" customFormat="1" ht="26.25" customHeight="1" x14ac:dyDescent="0.15">
      <c r="A29" s="268">
        <v>2</v>
      </c>
      <c r="B29" s="1132" t="s">
        <v>401</v>
      </c>
      <c r="C29" s="1133"/>
      <c r="D29" s="1133"/>
      <c r="E29" s="1133"/>
      <c r="F29" s="1133"/>
      <c r="G29" s="1133"/>
      <c r="H29" s="1133"/>
      <c r="I29" s="1133"/>
      <c r="J29" s="1133"/>
      <c r="K29" s="1133"/>
      <c r="L29" s="1133"/>
      <c r="M29" s="1133"/>
      <c r="N29" s="1133"/>
      <c r="O29" s="1133"/>
      <c r="P29" s="1134"/>
      <c r="Q29" s="1138">
        <v>225</v>
      </c>
      <c r="R29" s="1139"/>
      <c r="S29" s="1139"/>
      <c r="T29" s="1139"/>
      <c r="U29" s="1139"/>
      <c r="V29" s="1139">
        <v>206</v>
      </c>
      <c r="W29" s="1139"/>
      <c r="X29" s="1139"/>
      <c r="Y29" s="1139"/>
      <c r="Z29" s="1139"/>
      <c r="AA29" s="1139">
        <v>19</v>
      </c>
      <c r="AB29" s="1139"/>
      <c r="AC29" s="1139"/>
      <c r="AD29" s="1139"/>
      <c r="AE29" s="1140"/>
      <c r="AF29" s="1114">
        <v>19</v>
      </c>
      <c r="AG29" s="1115"/>
      <c r="AH29" s="1115"/>
      <c r="AI29" s="1115"/>
      <c r="AJ29" s="1116"/>
      <c r="AK29" s="1075">
        <v>48</v>
      </c>
      <c r="AL29" s="1066"/>
      <c r="AM29" s="1066"/>
      <c r="AN29" s="1066"/>
      <c r="AO29" s="1066"/>
      <c r="AP29" s="1066">
        <v>262</v>
      </c>
      <c r="AQ29" s="1066"/>
      <c r="AR29" s="1066"/>
      <c r="AS29" s="1066"/>
      <c r="AT29" s="1066"/>
      <c r="AU29" s="1066">
        <v>48</v>
      </c>
      <c r="AV29" s="1066"/>
      <c r="AW29" s="1066"/>
      <c r="AX29" s="1066"/>
      <c r="AY29" s="1066"/>
      <c r="AZ29" s="1137" t="s">
        <v>584</v>
      </c>
      <c r="BA29" s="1137"/>
      <c r="BB29" s="1137"/>
      <c r="BC29" s="1137"/>
      <c r="BD29" s="1137"/>
      <c r="BE29" s="1127"/>
      <c r="BF29" s="1127"/>
      <c r="BG29" s="1127"/>
      <c r="BH29" s="1127"/>
      <c r="BI29" s="1128"/>
      <c r="BJ29" s="254"/>
      <c r="BK29" s="254"/>
      <c r="BL29" s="254"/>
      <c r="BM29" s="254"/>
      <c r="BN29" s="254"/>
      <c r="BO29" s="267"/>
      <c r="BP29" s="267"/>
      <c r="BQ29" s="264">
        <v>23</v>
      </c>
      <c r="BR29" s="265"/>
      <c r="BS29" s="1109"/>
      <c r="BT29" s="1110"/>
      <c r="BU29" s="1110"/>
      <c r="BV29" s="1110"/>
      <c r="BW29" s="1110"/>
      <c r="BX29" s="1110"/>
      <c r="BY29" s="1110"/>
      <c r="BZ29" s="1110"/>
      <c r="CA29" s="1110"/>
      <c r="CB29" s="1110"/>
      <c r="CC29" s="1110"/>
      <c r="CD29" s="1110"/>
      <c r="CE29" s="1110"/>
      <c r="CF29" s="1110"/>
      <c r="CG29" s="1111"/>
      <c r="CH29" s="1084"/>
      <c r="CI29" s="1085"/>
      <c r="CJ29" s="1085"/>
      <c r="CK29" s="1085"/>
      <c r="CL29" s="1086"/>
      <c r="CM29" s="1084"/>
      <c r="CN29" s="1085"/>
      <c r="CO29" s="1085"/>
      <c r="CP29" s="1085"/>
      <c r="CQ29" s="1086"/>
      <c r="CR29" s="1084"/>
      <c r="CS29" s="1085"/>
      <c r="CT29" s="1085"/>
      <c r="CU29" s="1085"/>
      <c r="CV29" s="1086"/>
      <c r="CW29" s="1084"/>
      <c r="CX29" s="1085"/>
      <c r="CY29" s="1085"/>
      <c r="CZ29" s="1085"/>
      <c r="DA29" s="1086"/>
      <c r="DB29" s="1084"/>
      <c r="DC29" s="1085"/>
      <c r="DD29" s="1085"/>
      <c r="DE29" s="1085"/>
      <c r="DF29" s="1086"/>
      <c r="DG29" s="1084"/>
      <c r="DH29" s="1085"/>
      <c r="DI29" s="1085"/>
      <c r="DJ29" s="1085"/>
      <c r="DK29" s="1086"/>
      <c r="DL29" s="1084"/>
      <c r="DM29" s="1085"/>
      <c r="DN29" s="1085"/>
      <c r="DO29" s="1085"/>
      <c r="DP29" s="1086"/>
      <c r="DQ29" s="1084"/>
      <c r="DR29" s="1085"/>
      <c r="DS29" s="1085"/>
      <c r="DT29" s="1085"/>
      <c r="DU29" s="1086"/>
      <c r="DV29" s="1087"/>
      <c r="DW29" s="1088"/>
      <c r="DX29" s="1088"/>
      <c r="DY29" s="1088"/>
      <c r="DZ29" s="1089"/>
      <c r="EA29" s="248"/>
    </row>
    <row r="30" spans="1:131" s="249" customFormat="1" ht="26.25" customHeight="1" x14ac:dyDescent="0.15">
      <c r="A30" s="268">
        <v>3</v>
      </c>
      <c r="B30" s="1132" t="s">
        <v>402</v>
      </c>
      <c r="C30" s="1133"/>
      <c r="D30" s="1133"/>
      <c r="E30" s="1133"/>
      <c r="F30" s="1133"/>
      <c r="G30" s="1133"/>
      <c r="H30" s="1133"/>
      <c r="I30" s="1133"/>
      <c r="J30" s="1133"/>
      <c r="K30" s="1133"/>
      <c r="L30" s="1133"/>
      <c r="M30" s="1133"/>
      <c r="N30" s="1133"/>
      <c r="O30" s="1133"/>
      <c r="P30" s="1134"/>
      <c r="Q30" s="1138">
        <v>7735</v>
      </c>
      <c r="R30" s="1139"/>
      <c r="S30" s="1139"/>
      <c r="T30" s="1139"/>
      <c r="U30" s="1139"/>
      <c r="V30" s="1139">
        <v>7393</v>
      </c>
      <c r="W30" s="1139"/>
      <c r="X30" s="1139"/>
      <c r="Y30" s="1139"/>
      <c r="Z30" s="1139"/>
      <c r="AA30" s="1139">
        <v>342</v>
      </c>
      <c r="AB30" s="1139"/>
      <c r="AC30" s="1139"/>
      <c r="AD30" s="1139"/>
      <c r="AE30" s="1140"/>
      <c r="AF30" s="1114">
        <v>342</v>
      </c>
      <c r="AG30" s="1115"/>
      <c r="AH30" s="1115"/>
      <c r="AI30" s="1115"/>
      <c r="AJ30" s="1116"/>
      <c r="AK30" s="1075">
        <v>1274</v>
      </c>
      <c r="AL30" s="1066"/>
      <c r="AM30" s="1066"/>
      <c r="AN30" s="1066"/>
      <c r="AO30" s="1066"/>
      <c r="AP30" s="1066" t="s">
        <v>584</v>
      </c>
      <c r="AQ30" s="1066"/>
      <c r="AR30" s="1066"/>
      <c r="AS30" s="1066"/>
      <c r="AT30" s="1066"/>
      <c r="AU30" s="1066" t="s">
        <v>584</v>
      </c>
      <c r="AV30" s="1066"/>
      <c r="AW30" s="1066"/>
      <c r="AX30" s="1066"/>
      <c r="AY30" s="1066"/>
      <c r="AZ30" s="1137" t="s">
        <v>584</v>
      </c>
      <c r="BA30" s="1137"/>
      <c r="BB30" s="1137"/>
      <c r="BC30" s="1137"/>
      <c r="BD30" s="1137"/>
      <c r="BE30" s="1127"/>
      <c r="BF30" s="1127"/>
      <c r="BG30" s="1127"/>
      <c r="BH30" s="1127"/>
      <c r="BI30" s="1128"/>
      <c r="BJ30" s="254"/>
      <c r="BK30" s="254"/>
      <c r="BL30" s="254"/>
      <c r="BM30" s="254"/>
      <c r="BN30" s="254"/>
      <c r="BO30" s="267"/>
      <c r="BP30" s="267"/>
      <c r="BQ30" s="264">
        <v>24</v>
      </c>
      <c r="BR30" s="265"/>
      <c r="BS30" s="1109"/>
      <c r="BT30" s="1110"/>
      <c r="BU30" s="1110"/>
      <c r="BV30" s="1110"/>
      <c r="BW30" s="1110"/>
      <c r="BX30" s="1110"/>
      <c r="BY30" s="1110"/>
      <c r="BZ30" s="1110"/>
      <c r="CA30" s="1110"/>
      <c r="CB30" s="1110"/>
      <c r="CC30" s="1110"/>
      <c r="CD30" s="1110"/>
      <c r="CE30" s="1110"/>
      <c r="CF30" s="1110"/>
      <c r="CG30" s="1111"/>
      <c r="CH30" s="1084"/>
      <c r="CI30" s="1085"/>
      <c r="CJ30" s="1085"/>
      <c r="CK30" s="1085"/>
      <c r="CL30" s="1086"/>
      <c r="CM30" s="1084"/>
      <c r="CN30" s="1085"/>
      <c r="CO30" s="1085"/>
      <c r="CP30" s="1085"/>
      <c r="CQ30" s="1086"/>
      <c r="CR30" s="1084"/>
      <c r="CS30" s="1085"/>
      <c r="CT30" s="1085"/>
      <c r="CU30" s="1085"/>
      <c r="CV30" s="1086"/>
      <c r="CW30" s="1084"/>
      <c r="CX30" s="1085"/>
      <c r="CY30" s="1085"/>
      <c r="CZ30" s="1085"/>
      <c r="DA30" s="1086"/>
      <c r="DB30" s="1084"/>
      <c r="DC30" s="1085"/>
      <c r="DD30" s="1085"/>
      <c r="DE30" s="1085"/>
      <c r="DF30" s="1086"/>
      <c r="DG30" s="1084"/>
      <c r="DH30" s="1085"/>
      <c r="DI30" s="1085"/>
      <c r="DJ30" s="1085"/>
      <c r="DK30" s="1086"/>
      <c r="DL30" s="1084"/>
      <c r="DM30" s="1085"/>
      <c r="DN30" s="1085"/>
      <c r="DO30" s="1085"/>
      <c r="DP30" s="1086"/>
      <c r="DQ30" s="1084"/>
      <c r="DR30" s="1085"/>
      <c r="DS30" s="1085"/>
      <c r="DT30" s="1085"/>
      <c r="DU30" s="1086"/>
      <c r="DV30" s="1087"/>
      <c r="DW30" s="1088"/>
      <c r="DX30" s="1088"/>
      <c r="DY30" s="1088"/>
      <c r="DZ30" s="1089"/>
      <c r="EA30" s="248"/>
    </row>
    <row r="31" spans="1:131" s="249" customFormat="1" ht="26.25" customHeight="1" x14ac:dyDescent="0.15">
      <c r="A31" s="268">
        <v>4</v>
      </c>
      <c r="B31" s="1132" t="s">
        <v>403</v>
      </c>
      <c r="C31" s="1133"/>
      <c r="D31" s="1133"/>
      <c r="E31" s="1133"/>
      <c r="F31" s="1133"/>
      <c r="G31" s="1133"/>
      <c r="H31" s="1133"/>
      <c r="I31" s="1133"/>
      <c r="J31" s="1133"/>
      <c r="K31" s="1133"/>
      <c r="L31" s="1133"/>
      <c r="M31" s="1133"/>
      <c r="N31" s="1133"/>
      <c r="O31" s="1133"/>
      <c r="P31" s="1134"/>
      <c r="Q31" s="1138">
        <v>1027</v>
      </c>
      <c r="R31" s="1139"/>
      <c r="S31" s="1139"/>
      <c r="T31" s="1139"/>
      <c r="U31" s="1139"/>
      <c r="V31" s="1139">
        <v>1009</v>
      </c>
      <c r="W31" s="1139"/>
      <c r="X31" s="1139"/>
      <c r="Y31" s="1139"/>
      <c r="Z31" s="1139"/>
      <c r="AA31" s="1139">
        <v>18</v>
      </c>
      <c r="AB31" s="1139"/>
      <c r="AC31" s="1139"/>
      <c r="AD31" s="1139"/>
      <c r="AE31" s="1140"/>
      <c r="AF31" s="1114">
        <v>18</v>
      </c>
      <c r="AG31" s="1115"/>
      <c r="AH31" s="1115"/>
      <c r="AI31" s="1115"/>
      <c r="AJ31" s="1116"/>
      <c r="AK31" s="1075">
        <v>250</v>
      </c>
      <c r="AL31" s="1066"/>
      <c r="AM31" s="1066"/>
      <c r="AN31" s="1066"/>
      <c r="AO31" s="1066"/>
      <c r="AP31" s="1066" t="s">
        <v>584</v>
      </c>
      <c r="AQ31" s="1066"/>
      <c r="AR31" s="1066"/>
      <c r="AS31" s="1066"/>
      <c r="AT31" s="1066"/>
      <c r="AU31" s="1066" t="s">
        <v>584</v>
      </c>
      <c r="AV31" s="1066"/>
      <c r="AW31" s="1066"/>
      <c r="AX31" s="1066"/>
      <c r="AY31" s="1066"/>
      <c r="AZ31" s="1137" t="s">
        <v>584</v>
      </c>
      <c r="BA31" s="1137"/>
      <c r="BB31" s="1137"/>
      <c r="BC31" s="1137"/>
      <c r="BD31" s="1137"/>
      <c r="BE31" s="1127"/>
      <c r="BF31" s="1127"/>
      <c r="BG31" s="1127"/>
      <c r="BH31" s="1127"/>
      <c r="BI31" s="1128"/>
      <c r="BJ31" s="254"/>
      <c r="BK31" s="254"/>
      <c r="BL31" s="254"/>
      <c r="BM31" s="254"/>
      <c r="BN31" s="254"/>
      <c r="BO31" s="267"/>
      <c r="BP31" s="267"/>
      <c r="BQ31" s="264">
        <v>25</v>
      </c>
      <c r="BR31" s="265"/>
      <c r="BS31" s="1109"/>
      <c r="BT31" s="1110"/>
      <c r="BU31" s="1110"/>
      <c r="BV31" s="1110"/>
      <c r="BW31" s="1110"/>
      <c r="BX31" s="1110"/>
      <c r="BY31" s="1110"/>
      <c r="BZ31" s="1110"/>
      <c r="CA31" s="1110"/>
      <c r="CB31" s="1110"/>
      <c r="CC31" s="1110"/>
      <c r="CD31" s="1110"/>
      <c r="CE31" s="1110"/>
      <c r="CF31" s="1110"/>
      <c r="CG31" s="1111"/>
      <c r="CH31" s="1084"/>
      <c r="CI31" s="1085"/>
      <c r="CJ31" s="1085"/>
      <c r="CK31" s="1085"/>
      <c r="CL31" s="1086"/>
      <c r="CM31" s="1084"/>
      <c r="CN31" s="1085"/>
      <c r="CO31" s="1085"/>
      <c r="CP31" s="1085"/>
      <c r="CQ31" s="1086"/>
      <c r="CR31" s="1084"/>
      <c r="CS31" s="1085"/>
      <c r="CT31" s="1085"/>
      <c r="CU31" s="1085"/>
      <c r="CV31" s="1086"/>
      <c r="CW31" s="1084"/>
      <c r="CX31" s="1085"/>
      <c r="CY31" s="1085"/>
      <c r="CZ31" s="1085"/>
      <c r="DA31" s="1086"/>
      <c r="DB31" s="1084"/>
      <c r="DC31" s="1085"/>
      <c r="DD31" s="1085"/>
      <c r="DE31" s="1085"/>
      <c r="DF31" s="1086"/>
      <c r="DG31" s="1084"/>
      <c r="DH31" s="1085"/>
      <c r="DI31" s="1085"/>
      <c r="DJ31" s="1085"/>
      <c r="DK31" s="1086"/>
      <c r="DL31" s="1084"/>
      <c r="DM31" s="1085"/>
      <c r="DN31" s="1085"/>
      <c r="DO31" s="1085"/>
      <c r="DP31" s="1086"/>
      <c r="DQ31" s="1084"/>
      <c r="DR31" s="1085"/>
      <c r="DS31" s="1085"/>
      <c r="DT31" s="1085"/>
      <c r="DU31" s="1086"/>
      <c r="DV31" s="1087"/>
      <c r="DW31" s="1088"/>
      <c r="DX31" s="1088"/>
      <c r="DY31" s="1088"/>
      <c r="DZ31" s="1089"/>
      <c r="EA31" s="248"/>
    </row>
    <row r="32" spans="1:131" s="249" customFormat="1" ht="26.25" customHeight="1" x14ac:dyDescent="0.15">
      <c r="A32" s="268">
        <v>5</v>
      </c>
      <c r="B32" s="1132" t="s">
        <v>404</v>
      </c>
      <c r="C32" s="1133"/>
      <c r="D32" s="1133"/>
      <c r="E32" s="1133"/>
      <c r="F32" s="1133"/>
      <c r="G32" s="1133"/>
      <c r="H32" s="1133"/>
      <c r="I32" s="1133"/>
      <c r="J32" s="1133"/>
      <c r="K32" s="1133"/>
      <c r="L32" s="1133"/>
      <c r="M32" s="1133"/>
      <c r="N32" s="1133"/>
      <c r="O32" s="1133"/>
      <c r="P32" s="1134"/>
      <c r="Q32" s="1138">
        <v>45</v>
      </c>
      <c r="R32" s="1139"/>
      <c r="S32" s="1139"/>
      <c r="T32" s="1139"/>
      <c r="U32" s="1139"/>
      <c r="V32" s="1139">
        <v>43</v>
      </c>
      <c r="W32" s="1139"/>
      <c r="X32" s="1139"/>
      <c r="Y32" s="1139"/>
      <c r="Z32" s="1139"/>
      <c r="AA32" s="1139">
        <v>2</v>
      </c>
      <c r="AB32" s="1139"/>
      <c r="AC32" s="1139"/>
      <c r="AD32" s="1139"/>
      <c r="AE32" s="1140"/>
      <c r="AF32" s="1114">
        <v>2</v>
      </c>
      <c r="AG32" s="1115"/>
      <c r="AH32" s="1115"/>
      <c r="AI32" s="1115"/>
      <c r="AJ32" s="1116"/>
      <c r="AK32" s="1075">
        <v>26</v>
      </c>
      <c r="AL32" s="1066"/>
      <c r="AM32" s="1066"/>
      <c r="AN32" s="1066"/>
      <c r="AO32" s="1066"/>
      <c r="AP32" s="1066" t="s">
        <v>584</v>
      </c>
      <c r="AQ32" s="1066"/>
      <c r="AR32" s="1066"/>
      <c r="AS32" s="1066"/>
      <c r="AT32" s="1066"/>
      <c r="AU32" s="1066" t="s">
        <v>584</v>
      </c>
      <c r="AV32" s="1066"/>
      <c r="AW32" s="1066"/>
      <c r="AX32" s="1066"/>
      <c r="AY32" s="1066"/>
      <c r="AZ32" s="1137" t="s">
        <v>584</v>
      </c>
      <c r="BA32" s="1137"/>
      <c r="BB32" s="1137"/>
      <c r="BC32" s="1137"/>
      <c r="BD32" s="1137"/>
      <c r="BE32" s="1127"/>
      <c r="BF32" s="1127"/>
      <c r="BG32" s="1127"/>
      <c r="BH32" s="1127"/>
      <c r="BI32" s="1128"/>
      <c r="BJ32" s="254"/>
      <c r="BK32" s="254"/>
      <c r="BL32" s="254"/>
      <c r="BM32" s="254"/>
      <c r="BN32" s="254"/>
      <c r="BO32" s="267"/>
      <c r="BP32" s="267"/>
      <c r="BQ32" s="264">
        <v>26</v>
      </c>
      <c r="BR32" s="265"/>
      <c r="BS32" s="1109"/>
      <c r="BT32" s="1110"/>
      <c r="BU32" s="1110"/>
      <c r="BV32" s="1110"/>
      <c r="BW32" s="1110"/>
      <c r="BX32" s="1110"/>
      <c r="BY32" s="1110"/>
      <c r="BZ32" s="1110"/>
      <c r="CA32" s="1110"/>
      <c r="CB32" s="1110"/>
      <c r="CC32" s="1110"/>
      <c r="CD32" s="1110"/>
      <c r="CE32" s="1110"/>
      <c r="CF32" s="1110"/>
      <c r="CG32" s="1111"/>
      <c r="CH32" s="1084"/>
      <c r="CI32" s="1085"/>
      <c r="CJ32" s="1085"/>
      <c r="CK32" s="1085"/>
      <c r="CL32" s="1086"/>
      <c r="CM32" s="1084"/>
      <c r="CN32" s="1085"/>
      <c r="CO32" s="1085"/>
      <c r="CP32" s="1085"/>
      <c r="CQ32" s="1086"/>
      <c r="CR32" s="1084"/>
      <c r="CS32" s="1085"/>
      <c r="CT32" s="1085"/>
      <c r="CU32" s="1085"/>
      <c r="CV32" s="1086"/>
      <c r="CW32" s="1084"/>
      <c r="CX32" s="1085"/>
      <c r="CY32" s="1085"/>
      <c r="CZ32" s="1085"/>
      <c r="DA32" s="1086"/>
      <c r="DB32" s="1084"/>
      <c r="DC32" s="1085"/>
      <c r="DD32" s="1085"/>
      <c r="DE32" s="1085"/>
      <c r="DF32" s="1086"/>
      <c r="DG32" s="1084"/>
      <c r="DH32" s="1085"/>
      <c r="DI32" s="1085"/>
      <c r="DJ32" s="1085"/>
      <c r="DK32" s="1086"/>
      <c r="DL32" s="1084"/>
      <c r="DM32" s="1085"/>
      <c r="DN32" s="1085"/>
      <c r="DO32" s="1085"/>
      <c r="DP32" s="1086"/>
      <c r="DQ32" s="1084"/>
      <c r="DR32" s="1085"/>
      <c r="DS32" s="1085"/>
      <c r="DT32" s="1085"/>
      <c r="DU32" s="1086"/>
      <c r="DV32" s="1087"/>
      <c r="DW32" s="1088"/>
      <c r="DX32" s="1088"/>
      <c r="DY32" s="1088"/>
      <c r="DZ32" s="1089"/>
      <c r="EA32" s="248"/>
    </row>
    <row r="33" spans="1:131" s="249" customFormat="1" ht="26.25" customHeight="1" x14ac:dyDescent="0.15">
      <c r="A33" s="268">
        <v>6</v>
      </c>
      <c r="B33" s="1132" t="s">
        <v>405</v>
      </c>
      <c r="C33" s="1133"/>
      <c r="D33" s="1133"/>
      <c r="E33" s="1133"/>
      <c r="F33" s="1133"/>
      <c r="G33" s="1133"/>
      <c r="H33" s="1133"/>
      <c r="I33" s="1133"/>
      <c r="J33" s="1133"/>
      <c r="K33" s="1133"/>
      <c r="L33" s="1133"/>
      <c r="M33" s="1133"/>
      <c r="N33" s="1133"/>
      <c r="O33" s="1133"/>
      <c r="P33" s="1134"/>
      <c r="Q33" s="1138">
        <v>9</v>
      </c>
      <c r="R33" s="1139"/>
      <c r="S33" s="1139"/>
      <c r="T33" s="1139"/>
      <c r="U33" s="1139"/>
      <c r="V33" s="1139">
        <v>8</v>
      </c>
      <c r="W33" s="1139"/>
      <c r="X33" s="1139"/>
      <c r="Y33" s="1139"/>
      <c r="Z33" s="1139"/>
      <c r="AA33" s="1139">
        <v>1</v>
      </c>
      <c r="AB33" s="1139"/>
      <c r="AC33" s="1139"/>
      <c r="AD33" s="1139"/>
      <c r="AE33" s="1140"/>
      <c r="AF33" s="1114">
        <v>1</v>
      </c>
      <c r="AG33" s="1115"/>
      <c r="AH33" s="1115"/>
      <c r="AI33" s="1115"/>
      <c r="AJ33" s="1116"/>
      <c r="AK33" s="1075" t="s">
        <v>584</v>
      </c>
      <c r="AL33" s="1066"/>
      <c r="AM33" s="1066"/>
      <c r="AN33" s="1066"/>
      <c r="AO33" s="1066"/>
      <c r="AP33" s="1066" t="s">
        <v>584</v>
      </c>
      <c r="AQ33" s="1066"/>
      <c r="AR33" s="1066"/>
      <c r="AS33" s="1066"/>
      <c r="AT33" s="1066"/>
      <c r="AU33" s="1066" t="s">
        <v>584</v>
      </c>
      <c r="AV33" s="1066"/>
      <c r="AW33" s="1066"/>
      <c r="AX33" s="1066"/>
      <c r="AY33" s="1066"/>
      <c r="AZ33" s="1137" t="s">
        <v>584</v>
      </c>
      <c r="BA33" s="1137"/>
      <c r="BB33" s="1137"/>
      <c r="BC33" s="1137"/>
      <c r="BD33" s="1137"/>
      <c r="BE33" s="1127"/>
      <c r="BF33" s="1127"/>
      <c r="BG33" s="1127"/>
      <c r="BH33" s="1127"/>
      <c r="BI33" s="1128"/>
      <c r="BJ33" s="254"/>
      <c r="BK33" s="254"/>
      <c r="BL33" s="254"/>
      <c r="BM33" s="254"/>
      <c r="BN33" s="254"/>
      <c r="BO33" s="267"/>
      <c r="BP33" s="267"/>
      <c r="BQ33" s="264">
        <v>27</v>
      </c>
      <c r="BR33" s="265"/>
      <c r="BS33" s="1109"/>
      <c r="BT33" s="1110"/>
      <c r="BU33" s="1110"/>
      <c r="BV33" s="1110"/>
      <c r="BW33" s="1110"/>
      <c r="BX33" s="1110"/>
      <c r="BY33" s="1110"/>
      <c r="BZ33" s="1110"/>
      <c r="CA33" s="1110"/>
      <c r="CB33" s="1110"/>
      <c r="CC33" s="1110"/>
      <c r="CD33" s="1110"/>
      <c r="CE33" s="1110"/>
      <c r="CF33" s="1110"/>
      <c r="CG33" s="1111"/>
      <c r="CH33" s="1084"/>
      <c r="CI33" s="1085"/>
      <c r="CJ33" s="1085"/>
      <c r="CK33" s="1085"/>
      <c r="CL33" s="1086"/>
      <c r="CM33" s="1084"/>
      <c r="CN33" s="1085"/>
      <c r="CO33" s="1085"/>
      <c r="CP33" s="1085"/>
      <c r="CQ33" s="1086"/>
      <c r="CR33" s="1084"/>
      <c r="CS33" s="1085"/>
      <c r="CT33" s="1085"/>
      <c r="CU33" s="1085"/>
      <c r="CV33" s="1086"/>
      <c r="CW33" s="1084"/>
      <c r="CX33" s="1085"/>
      <c r="CY33" s="1085"/>
      <c r="CZ33" s="1085"/>
      <c r="DA33" s="1086"/>
      <c r="DB33" s="1084"/>
      <c r="DC33" s="1085"/>
      <c r="DD33" s="1085"/>
      <c r="DE33" s="1085"/>
      <c r="DF33" s="1086"/>
      <c r="DG33" s="1084"/>
      <c r="DH33" s="1085"/>
      <c r="DI33" s="1085"/>
      <c r="DJ33" s="1085"/>
      <c r="DK33" s="1086"/>
      <c r="DL33" s="1084"/>
      <c r="DM33" s="1085"/>
      <c r="DN33" s="1085"/>
      <c r="DO33" s="1085"/>
      <c r="DP33" s="1086"/>
      <c r="DQ33" s="1084"/>
      <c r="DR33" s="1085"/>
      <c r="DS33" s="1085"/>
      <c r="DT33" s="1085"/>
      <c r="DU33" s="1086"/>
      <c r="DV33" s="1087"/>
      <c r="DW33" s="1088"/>
      <c r="DX33" s="1088"/>
      <c r="DY33" s="1088"/>
      <c r="DZ33" s="1089"/>
      <c r="EA33" s="248"/>
    </row>
    <row r="34" spans="1:131" s="249" customFormat="1" ht="26.25" customHeight="1" x14ac:dyDescent="0.15">
      <c r="A34" s="268">
        <v>7</v>
      </c>
      <c r="B34" s="1132" t="s">
        <v>406</v>
      </c>
      <c r="C34" s="1133"/>
      <c r="D34" s="1133"/>
      <c r="E34" s="1133"/>
      <c r="F34" s="1133"/>
      <c r="G34" s="1133"/>
      <c r="H34" s="1133"/>
      <c r="I34" s="1133"/>
      <c r="J34" s="1133"/>
      <c r="K34" s="1133"/>
      <c r="L34" s="1133"/>
      <c r="M34" s="1133"/>
      <c r="N34" s="1133"/>
      <c r="O34" s="1133"/>
      <c r="P34" s="1134"/>
      <c r="Q34" s="1138">
        <v>1877</v>
      </c>
      <c r="R34" s="1139"/>
      <c r="S34" s="1139"/>
      <c r="T34" s="1139"/>
      <c r="U34" s="1139"/>
      <c r="V34" s="1139">
        <v>1915</v>
      </c>
      <c r="W34" s="1139"/>
      <c r="X34" s="1139"/>
      <c r="Y34" s="1139"/>
      <c r="Z34" s="1139"/>
      <c r="AA34" s="1139">
        <v>-38</v>
      </c>
      <c r="AB34" s="1139"/>
      <c r="AC34" s="1139"/>
      <c r="AD34" s="1139"/>
      <c r="AE34" s="1140"/>
      <c r="AF34" s="1114">
        <v>3623</v>
      </c>
      <c r="AG34" s="1115"/>
      <c r="AH34" s="1115"/>
      <c r="AI34" s="1115"/>
      <c r="AJ34" s="1116"/>
      <c r="AK34" s="1075">
        <v>621</v>
      </c>
      <c r="AL34" s="1066"/>
      <c r="AM34" s="1066"/>
      <c r="AN34" s="1066"/>
      <c r="AO34" s="1066"/>
      <c r="AP34" s="1066">
        <v>9988</v>
      </c>
      <c r="AQ34" s="1066"/>
      <c r="AR34" s="1066"/>
      <c r="AS34" s="1066"/>
      <c r="AT34" s="1066"/>
      <c r="AU34" s="1066">
        <v>1239</v>
      </c>
      <c r="AV34" s="1066"/>
      <c r="AW34" s="1066"/>
      <c r="AX34" s="1066"/>
      <c r="AY34" s="1066"/>
      <c r="AZ34" s="1137" t="s">
        <v>584</v>
      </c>
      <c r="BA34" s="1137"/>
      <c r="BB34" s="1137"/>
      <c r="BC34" s="1137"/>
      <c r="BD34" s="1137"/>
      <c r="BE34" s="1127" t="s">
        <v>407</v>
      </c>
      <c r="BF34" s="1127"/>
      <c r="BG34" s="1127"/>
      <c r="BH34" s="1127"/>
      <c r="BI34" s="1128"/>
      <c r="BJ34" s="254"/>
      <c r="BK34" s="254"/>
      <c r="BL34" s="254"/>
      <c r="BM34" s="254"/>
      <c r="BN34" s="254"/>
      <c r="BO34" s="267"/>
      <c r="BP34" s="267"/>
      <c r="BQ34" s="264">
        <v>28</v>
      </c>
      <c r="BR34" s="265"/>
      <c r="BS34" s="1109"/>
      <c r="BT34" s="1110"/>
      <c r="BU34" s="1110"/>
      <c r="BV34" s="1110"/>
      <c r="BW34" s="1110"/>
      <c r="BX34" s="1110"/>
      <c r="BY34" s="1110"/>
      <c r="BZ34" s="1110"/>
      <c r="CA34" s="1110"/>
      <c r="CB34" s="1110"/>
      <c r="CC34" s="1110"/>
      <c r="CD34" s="1110"/>
      <c r="CE34" s="1110"/>
      <c r="CF34" s="1110"/>
      <c r="CG34" s="1111"/>
      <c r="CH34" s="1084"/>
      <c r="CI34" s="1085"/>
      <c r="CJ34" s="1085"/>
      <c r="CK34" s="1085"/>
      <c r="CL34" s="1086"/>
      <c r="CM34" s="1084"/>
      <c r="CN34" s="1085"/>
      <c r="CO34" s="1085"/>
      <c r="CP34" s="1085"/>
      <c r="CQ34" s="1086"/>
      <c r="CR34" s="1084"/>
      <c r="CS34" s="1085"/>
      <c r="CT34" s="1085"/>
      <c r="CU34" s="1085"/>
      <c r="CV34" s="1086"/>
      <c r="CW34" s="1084"/>
      <c r="CX34" s="1085"/>
      <c r="CY34" s="1085"/>
      <c r="CZ34" s="1085"/>
      <c r="DA34" s="1086"/>
      <c r="DB34" s="1084"/>
      <c r="DC34" s="1085"/>
      <c r="DD34" s="1085"/>
      <c r="DE34" s="1085"/>
      <c r="DF34" s="1086"/>
      <c r="DG34" s="1084"/>
      <c r="DH34" s="1085"/>
      <c r="DI34" s="1085"/>
      <c r="DJ34" s="1085"/>
      <c r="DK34" s="1086"/>
      <c r="DL34" s="1084"/>
      <c r="DM34" s="1085"/>
      <c r="DN34" s="1085"/>
      <c r="DO34" s="1085"/>
      <c r="DP34" s="1086"/>
      <c r="DQ34" s="1084"/>
      <c r="DR34" s="1085"/>
      <c r="DS34" s="1085"/>
      <c r="DT34" s="1085"/>
      <c r="DU34" s="1086"/>
      <c r="DV34" s="1087"/>
      <c r="DW34" s="1088"/>
      <c r="DX34" s="1088"/>
      <c r="DY34" s="1088"/>
      <c r="DZ34" s="1089"/>
      <c r="EA34" s="248"/>
    </row>
    <row r="35" spans="1:131" s="249" customFormat="1" ht="26.25" customHeight="1" x14ac:dyDescent="0.15">
      <c r="A35" s="268">
        <v>8</v>
      </c>
      <c r="B35" s="1132" t="s">
        <v>408</v>
      </c>
      <c r="C35" s="1133"/>
      <c r="D35" s="1133"/>
      <c r="E35" s="1133"/>
      <c r="F35" s="1133"/>
      <c r="G35" s="1133"/>
      <c r="H35" s="1133"/>
      <c r="I35" s="1133"/>
      <c r="J35" s="1133"/>
      <c r="K35" s="1133"/>
      <c r="L35" s="1133"/>
      <c r="M35" s="1133"/>
      <c r="N35" s="1133"/>
      <c r="O35" s="1133"/>
      <c r="P35" s="1134"/>
      <c r="Q35" s="1138">
        <v>3040</v>
      </c>
      <c r="R35" s="1139"/>
      <c r="S35" s="1139"/>
      <c r="T35" s="1139"/>
      <c r="U35" s="1139"/>
      <c r="V35" s="1139">
        <v>2901</v>
      </c>
      <c r="W35" s="1139"/>
      <c r="X35" s="1139"/>
      <c r="Y35" s="1139"/>
      <c r="Z35" s="1139"/>
      <c r="AA35" s="1139">
        <v>139</v>
      </c>
      <c r="AB35" s="1139"/>
      <c r="AC35" s="1139"/>
      <c r="AD35" s="1139"/>
      <c r="AE35" s="1140"/>
      <c r="AF35" s="1114">
        <v>3083</v>
      </c>
      <c r="AG35" s="1115"/>
      <c r="AH35" s="1115"/>
      <c r="AI35" s="1115"/>
      <c r="AJ35" s="1116"/>
      <c r="AK35" s="1075">
        <v>1550</v>
      </c>
      <c r="AL35" s="1066"/>
      <c r="AM35" s="1066"/>
      <c r="AN35" s="1066"/>
      <c r="AO35" s="1066"/>
      <c r="AP35" s="1066">
        <v>22918</v>
      </c>
      <c r="AQ35" s="1066"/>
      <c r="AR35" s="1066"/>
      <c r="AS35" s="1066"/>
      <c r="AT35" s="1066"/>
      <c r="AU35" s="1066">
        <v>17395</v>
      </c>
      <c r="AV35" s="1066"/>
      <c r="AW35" s="1066"/>
      <c r="AX35" s="1066"/>
      <c r="AY35" s="1066"/>
      <c r="AZ35" s="1137" t="s">
        <v>584</v>
      </c>
      <c r="BA35" s="1137"/>
      <c r="BB35" s="1137"/>
      <c r="BC35" s="1137"/>
      <c r="BD35" s="1137"/>
      <c r="BE35" s="1127" t="s">
        <v>407</v>
      </c>
      <c r="BF35" s="1127"/>
      <c r="BG35" s="1127"/>
      <c r="BH35" s="1127"/>
      <c r="BI35" s="1128"/>
      <c r="BJ35" s="254"/>
      <c r="BK35" s="254"/>
      <c r="BL35" s="254"/>
      <c r="BM35" s="254"/>
      <c r="BN35" s="254"/>
      <c r="BO35" s="267"/>
      <c r="BP35" s="267"/>
      <c r="BQ35" s="264">
        <v>29</v>
      </c>
      <c r="BR35" s="265"/>
      <c r="BS35" s="1109"/>
      <c r="BT35" s="1110"/>
      <c r="BU35" s="1110"/>
      <c r="BV35" s="1110"/>
      <c r="BW35" s="1110"/>
      <c r="BX35" s="1110"/>
      <c r="BY35" s="1110"/>
      <c r="BZ35" s="1110"/>
      <c r="CA35" s="1110"/>
      <c r="CB35" s="1110"/>
      <c r="CC35" s="1110"/>
      <c r="CD35" s="1110"/>
      <c r="CE35" s="1110"/>
      <c r="CF35" s="1110"/>
      <c r="CG35" s="1111"/>
      <c r="CH35" s="1084"/>
      <c r="CI35" s="1085"/>
      <c r="CJ35" s="1085"/>
      <c r="CK35" s="1085"/>
      <c r="CL35" s="1086"/>
      <c r="CM35" s="1084"/>
      <c r="CN35" s="1085"/>
      <c r="CO35" s="1085"/>
      <c r="CP35" s="1085"/>
      <c r="CQ35" s="1086"/>
      <c r="CR35" s="1084"/>
      <c r="CS35" s="1085"/>
      <c r="CT35" s="1085"/>
      <c r="CU35" s="1085"/>
      <c r="CV35" s="1086"/>
      <c r="CW35" s="1084"/>
      <c r="CX35" s="1085"/>
      <c r="CY35" s="1085"/>
      <c r="CZ35" s="1085"/>
      <c r="DA35" s="1086"/>
      <c r="DB35" s="1084"/>
      <c r="DC35" s="1085"/>
      <c r="DD35" s="1085"/>
      <c r="DE35" s="1085"/>
      <c r="DF35" s="1086"/>
      <c r="DG35" s="1084"/>
      <c r="DH35" s="1085"/>
      <c r="DI35" s="1085"/>
      <c r="DJ35" s="1085"/>
      <c r="DK35" s="1086"/>
      <c r="DL35" s="1084"/>
      <c r="DM35" s="1085"/>
      <c r="DN35" s="1085"/>
      <c r="DO35" s="1085"/>
      <c r="DP35" s="1086"/>
      <c r="DQ35" s="1084"/>
      <c r="DR35" s="1085"/>
      <c r="DS35" s="1085"/>
      <c r="DT35" s="1085"/>
      <c r="DU35" s="1086"/>
      <c r="DV35" s="1087"/>
      <c r="DW35" s="1088"/>
      <c r="DX35" s="1088"/>
      <c r="DY35" s="1088"/>
      <c r="DZ35" s="1089"/>
      <c r="EA35" s="248"/>
    </row>
    <row r="36" spans="1:131" s="249" customFormat="1" ht="26.25" customHeight="1" x14ac:dyDescent="0.15">
      <c r="A36" s="268">
        <v>9</v>
      </c>
      <c r="B36" s="1132" t="s">
        <v>409</v>
      </c>
      <c r="C36" s="1133"/>
      <c r="D36" s="1133"/>
      <c r="E36" s="1133"/>
      <c r="F36" s="1133"/>
      <c r="G36" s="1133"/>
      <c r="H36" s="1133"/>
      <c r="I36" s="1133"/>
      <c r="J36" s="1133"/>
      <c r="K36" s="1133"/>
      <c r="L36" s="1133"/>
      <c r="M36" s="1133"/>
      <c r="N36" s="1133"/>
      <c r="O36" s="1133"/>
      <c r="P36" s="1134"/>
      <c r="Q36" s="1138">
        <v>2</v>
      </c>
      <c r="R36" s="1139"/>
      <c r="S36" s="1139"/>
      <c r="T36" s="1139"/>
      <c r="U36" s="1139"/>
      <c r="V36" s="1139">
        <v>2</v>
      </c>
      <c r="W36" s="1139"/>
      <c r="X36" s="1139"/>
      <c r="Y36" s="1139"/>
      <c r="Z36" s="1139"/>
      <c r="AA36" s="1139">
        <v>0</v>
      </c>
      <c r="AB36" s="1139"/>
      <c r="AC36" s="1139"/>
      <c r="AD36" s="1139"/>
      <c r="AE36" s="1140"/>
      <c r="AF36" s="1114">
        <v>0</v>
      </c>
      <c r="AG36" s="1115"/>
      <c r="AH36" s="1115"/>
      <c r="AI36" s="1115"/>
      <c r="AJ36" s="1116"/>
      <c r="AK36" s="1075" t="s">
        <v>584</v>
      </c>
      <c r="AL36" s="1066"/>
      <c r="AM36" s="1066"/>
      <c r="AN36" s="1066"/>
      <c r="AO36" s="1066"/>
      <c r="AP36" s="1066" t="s">
        <v>584</v>
      </c>
      <c r="AQ36" s="1066"/>
      <c r="AR36" s="1066"/>
      <c r="AS36" s="1066"/>
      <c r="AT36" s="1066"/>
      <c r="AU36" s="1066" t="s">
        <v>584</v>
      </c>
      <c r="AV36" s="1066"/>
      <c r="AW36" s="1066"/>
      <c r="AX36" s="1066"/>
      <c r="AY36" s="1066"/>
      <c r="AZ36" s="1137" t="s">
        <v>584</v>
      </c>
      <c r="BA36" s="1137"/>
      <c r="BB36" s="1137"/>
      <c r="BC36" s="1137"/>
      <c r="BD36" s="1137"/>
      <c r="BE36" s="1127" t="s">
        <v>410</v>
      </c>
      <c r="BF36" s="1127"/>
      <c r="BG36" s="1127"/>
      <c r="BH36" s="1127"/>
      <c r="BI36" s="1128"/>
      <c r="BJ36" s="254"/>
      <c r="BK36" s="254"/>
      <c r="BL36" s="254"/>
      <c r="BM36" s="254"/>
      <c r="BN36" s="254"/>
      <c r="BO36" s="267"/>
      <c r="BP36" s="267"/>
      <c r="BQ36" s="264">
        <v>30</v>
      </c>
      <c r="BR36" s="265"/>
      <c r="BS36" s="1109"/>
      <c r="BT36" s="1110"/>
      <c r="BU36" s="1110"/>
      <c r="BV36" s="1110"/>
      <c r="BW36" s="1110"/>
      <c r="BX36" s="1110"/>
      <c r="BY36" s="1110"/>
      <c r="BZ36" s="1110"/>
      <c r="CA36" s="1110"/>
      <c r="CB36" s="1110"/>
      <c r="CC36" s="1110"/>
      <c r="CD36" s="1110"/>
      <c r="CE36" s="1110"/>
      <c r="CF36" s="1110"/>
      <c r="CG36" s="1111"/>
      <c r="CH36" s="1084"/>
      <c r="CI36" s="1085"/>
      <c r="CJ36" s="1085"/>
      <c r="CK36" s="1085"/>
      <c r="CL36" s="1086"/>
      <c r="CM36" s="1084"/>
      <c r="CN36" s="1085"/>
      <c r="CO36" s="1085"/>
      <c r="CP36" s="1085"/>
      <c r="CQ36" s="1086"/>
      <c r="CR36" s="1084"/>
      <c r="CS36" s="1085"/>
      <c r="CT36" s="1085"/>
      <c r="CU36" s="1085"/>
      <c r="CV36" s="1086"/>
      <c r="CW36" s="1084"/>
      <c r="CX36" s="1085"/>
      <c r="CY36" s="1085"/>
      <c r="CZ36" s="1085"/>
      <c r="DA36" s="1086"/>
      <c r="DB36" s="1084"/>
      <c r="DC36" s="1085"/>
      <c r="DD36" s="1085"/>
      <c r="DE36" s="1085"/>
      <c r="DF36" s="1086"/>
      <c r="DG36" s="1084"/>
      <c r="DH36" s="1085"/>
      <c r="DI36" s="1085"/>
      <c r="DJ36" s="1085"/>
      <c r="DK36" s="1086"/>
      <c r="DL36" s="1084"/>
      <c r="DM36" s="1085"/>
      <c r="DN36" s="1085"/>
      <c r="DO36" s="1085"/>
      <c r="DP36" s="1086"/>
      <c r="DQ36" s="1084"/>
      <c r="DR36" s="1085"/>
      <c r="DS36" s="1085"/>
      <c r="DT36" s="1085"/>
      <c r="DU36" s="1086"/>
      <c r="DV36" s="1087"/>
      <c r="DW36" s="1088"/>
      <c r="DX36" s="1088"/>
      <c r="DY36" s="1088"/>
      <c r="DZ36" s="1089"/>
      <c r="EA36" s="248"/>
    </row>
    <row r="37" spans="1:131" s="249" customFormat="1" ht="26.25" customHeight="1" x14ac:dyDescent="0.15">
      <c r="A37" s="268">
        <v>10</v>
      </c>
      <c r="B37" s="1132"/>
      <c r="C37" s="1133"/>
      <c r="D37" s="1133"/>
      <c r="E37" s="1133"/>
      <c r="F37" s="1133"/>
      <c r="G37" s="1133"/>
      <c r="H37" s="1133"/>
      <c r="I37" s="1133"/>
      <c r="J37" s="1133"/>
      <c r="K37" s="1133"/>
      <c r="L37" s="1133"/>
      <c r="M37" s="1133"/>
      <c r="N37" s="1133"/>
      <c r="O37" s="1133"/>
      <c r="P37" s="1134"/>
      <c r="Q37" s="1138"/>
      <c r="R37" s="1139"/>
      <c r="S37" s="1139"/>
      <c r="T37" s="1139"/>
      <c r="U37" s="1139"/>
      <c r="V37" s="1139"/>
      <c r="W37" s="1139"/>
      <c r="X37" s="1139"/>
      <c r="Y37" s="1139"/>
      <c r="Z37" s="1139"/>
      <c r="AA37" s="1139"/>
      <c r="AB37" s="1139"/>
      <c r="AC37" s="1139"/>
      <c r="AD37" s="1139"/>
      <c r="AE37" s="1140"/>
      <c r="AF37" s="1114"/>
      <c r="AG37" s="1115"/>
      <c r="AH37" s="1115"/>
      <c r="AI37" s="1115"/>
      <c r="AJ37" s="1116"/>
      <c r="AK37" s="1075"/>
      <c r="AL37" s="1066"/>
      <c r="AM37" s="1066"/>
      <c r="AN37" s="1066"/>
      <c r="AO37" s="1066"/>
      <c r="AP37" s="1066"/>
      <c r="AQ37" s="1066"/>
      <c r="AR37" s="1066"/>
      <c r="AS37" s="1066"/>
      <c r="AT37" s="1066"/>
      <c r="AU37" s="1066"/>
      <c r="AV37" s="1066"/>
      <c r="AW37" s="1066"/>
      <c r="AX37" s="1066"/>
      <c r="AY37" s="1066"/>
      <c r="AZ37" s="1137"/>
      <c r="BA37" s="1137"/>
      <c r="BB37" s="1137"/>
      <c r="BC37" s="1137"/>
      <c r="BD37" s="1137"/>
      <c r="BE37" s="1127"/>
      <c r="BF37" s="1127"/>
      <c r="BG37" s="1127"/>
      <c r="BH37" s="1127"/>
      <c r="BI37" s="1128"/>
      <c r="BJ37" s="254"/>
      <c r="BK37" s="254"/>
      <c r="BL37" s="254"/>
      <c r="BM37" s="254"/>
      <c r="BN37" s="254"/>
      <c r="BO37" s="267"/>
      <c r="BP37" s="267"/>
      <c r="BQ37" s="264">
        <v>31</v>
      </c>
      <c r="BR37" s="265"/>
      <c r="BS37" s="1109"/>
      <c r="BT37" s="1110"/>
      <c r="BU37" s="1110"/>
      <c r="BV37" s="1110"/>
      <c r="BW37" s="1110"/>
      <c r="BX37" s="1110"/>
      <c r="BY37" s="1110"/>
      <c r="BZ37" s="1110"/>
      <c r="CA37" s="1110"/>
      <c r="CB37" s="1110"/>
      <c r="CC37" s="1110"/>
      <c r="CD37" s="1110"/>
      <c r="CE37" s="1110"/>
      <c r="CF37" s="1110"/>
      <c r="CG37" s="1111"/>
      <c r="CH37" s="1084"/>
      <c r="CI37" s="1085"/>
      <c r="CJ37" s="1085"/>
      <c r="CK37" s="1085"/>
      <c r="CL37" s="1086"/>
      <c r="CM37" s="1084"/>
      <c r="CN37" s="1085"/>
      <c r="CO37" s="1085"/>
      <c r="CP37" s="1085"/>
      <c r="CQ37" s="1086"/>
      <c r="CR37" s="1084"/>
      <c r="CS37" s="1085"/>
      <c r="CT37" s="1085"/>
      <c r="CU37" s="1085"/>
      <c r="CV37" s="1086"/>
      <c r="CW37" s="1084"/>
      <c r="CX37" s="1085"/>
      <c r="CY37" s="1085"/>
      <c r="CZ37" s="1085"/>
      <c r="DA37" s="1086"/>
      <c r="DB37" s="1084"/>
      <c r="DC37" s="1085"/>
      <c r="DD37" s="1085"/>
      <c r="DE37" s="1085"/>
      <c r="DF37" s="1086"/>
      <c r="DG37" s="1084"/>
      <c r="DH37" s="1085"/>
      <c r="DI37" s="1085"/>
      <c r="DJ37" s="1085"/>
      <c r="DK37" s="1086"/>
      <c r="DL37" s="1084"/>
      <c r="DM37" s="1085"/>
      <c r="DN37" s="1085"/>
      <c r="DO37" s="1085"/>
      <c r="DP37" s="1086"/>
      <c r="DQ37" s="1084"/>
      <c r="DR37" s="1085"/>
      <c r="DS37" s="1085"/>
      <c r="DT37" s="1085"/>
      <c r="DU37" s="1086"/>
      <c r="DV37" s="1087"/>
      <c r="DW37" s="1088"/>
      <c r="DX37" s="1088"/>
      <c r="DY37" s="1088"/>
      <c r="DZ37" s="1089"/>
      <c r="EA37" s="248"/>
    </row>
    <row r="38" spans="1:131" s="249" customFormat="1" ht="26.25" customHeight="1" x14ac:dyDescent="0.15">
      <c r="A38" s="268">
        <v>11</v>
      </c>
      <c r="B38" s="1132"/>
      <c r="C38" s="1133"/>
      <c r="D38" s="1133"/>
      <c r="E38" s="1133"/>
      <c r="F38" s="1133"/>
      <c r="G38" s="1133"/>
      <c r="H38" s="1133"/>
      <c r="I38" s="1133"/>
      <c r="J38" s="1133"/>
      <c r="K38" s="1133"/>
      <c r="L38" s="1133"/>
      <c r="M38" s="1133"/>
      <c r="N38" s="1133"/>
      <c r="O38" s="1133"/>
      <c r="P38" s="1134"/>
      <c r="Q38" s="1138"/>
      <c r="R38" s="1139"/>
      <c r="S38" s="1139"/>
      <c r="T38" s="1139"/>
      <c r="U38" s="1139"/>
      <c r="V38" s="1139"/>
      <c r="W38" s="1139"/>
      <c r="X38" s="1139"/>
      <c r="Y38" s="1139"/>
      <c r="Z38" s="1139"/>
      <c r="AA38" s="1139"/>
      <c r="AB38" s="1139"/>
      <c r="AC38" s="1139"/>
      <c r="AD38" s="1139"/>
      <c r="AE38" s="1140"/>
      <c r="AF38" s="1114"/>
      <c r="AG38" s="1115"/>
      <c r="AH38" s="1115"/>
      <c r="AI38" s="1115"/>
      <c r="AJ38" s="1116"/>
      <c r="AK38" s="1075"/>
      <c r="AL38" s="1066"/>
      <c r="AM38" s="1066"/>
      <c r="AN38" s="1066"/>
      <c r="AO38" s="1066"/>
      <c r="AP38" s="1066"/>
      <c r="AQ38" s="1066"/>
      <c r="AR38" s="1066"/>
      <c r="AS38" s="1066"/>
      <c r="AT38" s="1066"/>
      <c r="AU38" s="1066"/>
      <c r="AV38" s="1066"/>
      <c r="AW38" s="1066"/>
      <c r="AX38" s="1066"/>
      <c r="AY38" s="1066"/>
      <c r="AZ38" s="1137"/>
      <c r="BA38" s="1137"/>
      <c r="BB38" s="1137"/>
      <c r="BC38" s="1137"/>
      <c r="BD38" s="1137"/>
      <c r="BE38" s="1127"/>
      <c r="BF38" s="1127"/>
      <c r="BG38" s="1127"/>
      <c r="BH38" s="1127"/>
      <c r="BI38" s="1128"/>
      <c r="BJ38" s="254"/>
      <c r="BK38" s="254"/>
      <c r="BL38" s="254"/>
      <c r="BM38" s="254"/>
      <c r="BN38" s="254"/>
      <c r="BO38" s="267"/>
      <c r="BP38" s="267"/>
      <c r="BQ38" s="264">
        <v>32</v>
      </c>
      <c r="BR38" s="265"/>
      <c r="BS38" s="1109"/>
      <c r="BT38" s="1110"/>
      <c r="BU38" s="1110"/>
      <c r="BV38" s="1110"/>
      <c r="BW38" s="1110"/>
      <c r="BX38" s="1110"/>
      <c r="BY38" s="1110"/>
      <c r="BZ38" s="1110"/>
      <c r="CA38" s="1110"/>
      <c r="CB38" s="1110"/>
      <c r="CC38" s="1110"/>
      <c r="CD38" s="1110"/>
      <c r="CE38" s="1110"/>
      <c r="CF38" s="1110"/>
      <c r="CG38" s="1111"/>
      <c r="CH38" s="1084"/>
      <c r="CI38" s="1085"/>
      <c r="CJ38" s="1085"/>
      <c r="CK38" s="1085"/>
      <c r="CL38" s="1086"/>
      <c r="CM38" s="1084"/>
      <c r="CN38" s="1085"/>
      <c r="CO38" s="1085"/>
      <c r="CP38" s="1085"/>
      <c r="CQ38" s="1086"/>
      <c r="CR38" s="1084"/>
      <c r="CS38" s="1085"/>
      <c r="CT38" s="1085"/>
      <c r="CU38" s="1085"/>
      <c r="CV38" s="1086"/>
      <c r="CW38" s="1084"/>
      <c r="CX38" s="1085"/>
      <c r="CY38" s="1085"/>
      <c r="CZ38" s="1085"/>
      <c r="DA38" s="1086"/>
      <c r="DB38" s="1084"/>
      <c r="DC38" s="1085"/>
      <c r="DD38" s="1085"/>
      <c r="DE38" s="1085"/>
      <c r="DF38" s="1086"/>
      <c r="DG38" s="1084"/>
      <c r="DH38" s="1085"/>
      <c r="DI38" s="1085"/>
      <c r="DJ38" s="1085"/>
      <c r="DK38" s="1086"/>
      <c r="DL38" s="1084"/>
      <c r="DM38" s="1085"/>
      <c r="DN38" s="1085"/>
      <c r="DO38" s="1085"/>
      <c r="DP38" s="1086"/>
      <c r="DQ38" s="1084"/>
      <c r="DR38" s="1085"/>
      <c r="DS38" s="1085"/>
      <c r="DT38" s="1085"/>
      <c r="DU38" s="1086"/>
      <c r="DV38" s="1087"/>
      <c r="DW38" s="1088"/>
      <c r="DX38" s="1088"/>
      <c r="DY38" s="1088"/>
      <c r="DZ38" s="1089"/>
      <c r="EA38" s="248"/>
    </row>
    <row r="39" spans="1:131" s="249" customFormat="1" ht="26.25" customHeight="1" x14ac:dyDescent="0.15">
      <c r="A39" s="268">
        <v>12</v>
      </c>
      <c r="B39" s="1132"/>
      <c r="C39" s="1133"/>
      <c r="D39" s="1133"/>
      <c r="E39" s="1133"/>
      <c r="F39" s="1133"/>
      <c r="G39" s="1133"/>
      <c r="H39" s="1133"/>
      <c r="I39" s="1133"/>
      <c r="J39" s="1133"/>
      <c r="K39" s="1133"/>
      <c r="L39" s="1133"/>
      <c r="M39" s="1133"/>
      <c r="N39" s="1133"/>
      <c r="O39" s="1133"/>
      <c r="P39" s="1134"/>
      <c r="Q39" s="1138"/>
      <c r="R39" s="1139"/>
      <c r="S39" s="1139"/>
      <c r="T39" s="1139"/>
      <c r="U39" s="1139"/>
      <c r="V39" s="1139"/>
      <c r="W39" s="1139"/>
      <c r="X39" s="1139"/>
      <c r="Y39" s="1139"/>
      <c r="Z39" s="1139"/>
      <c r="AA39" s="1139"/>
      <c r="AB39" s="1139"/>
      <c r="AC39" s="1139"/>
      <c r="AD39" s="1139"/>
      <c r="AE39" s="1140"/>
      <c r="AF39" s="1114"/>
      <c r="AG39" s="1115"/>
      <c r="AH39" s="1115"/>
      <c r="AI39" s="1115"/>
      <c r="AJ39" s="1116"/>
      <c r="AK39" s="1075"/>
      <c r="AL39" s="1066"/>
      <c r="AM39" s="1066"/>
      <c r="AN39" s="1066"/>
      <c r="AO39" s="1066"/>
      <c r="AP39" s="1066"/>
      <c r="AQ39" s="1066"/>
      <c r="AR39" s="1066"/>
      <c r="AS39" s="1066"/>
      <c r="AT39" s="1066"/>
      <c r="AU39" s="1066"/>
      <c r="AV39" s="1066"/>
      <c r="AW39" s="1066"/>
      <c r="AX39" s="1066"/>
      <c r="AY39" s="1066"/>
      <c r="AZ39" s="1137"/>
      <c r="BA39" s="1137"/>
      <c r="BB39" s="1137"/>
      <c r="BC39" s="1137"/>
      <c r="BD39" s="1137"/>
      <c r="BE39" s="1127"/>
      <c r="BF39" s="1127"/>
      <c r="BG39" s="1127"/>
      <c r="BH39" s="1127"/>
      <c r="BI39" s="1128"/>
      <c r="BJ39" s="254"/>
      <c r="BK39" s="254"/>
      <c r="BL39" s="254"/>
      <c r="BM39" s="254"/>
      <c r="BN39" s="254"/>
      <c r="BO39" s="267"/>
      <c r="BP39" s="267"/>
      <c r="BQ39" s="264">
        <v>33</v>
      </c>
      <c r="BR39" s="265"/>
      <c r="BS39" s="1109"/>
      <c r="BT39" s="1110"/>
      <c r="BU39" s="1110"/>
      <c r="BV39" s="1110"/>
      <c r="BW39" s="1110"/>
      <c r="BX39" s="1110"/>
      <c r="BY39" s="1110"/>
      <c r="BZ39" s="1110"/>
      <c r="CA39" s="1110"/>
      <c r="CB39" s="1110"/>
      <c r="CC39" s="1110"/>
      <c r="CD39" s="1110"/>
      <c r="CE39" s="1110"/>
      <c r="CF39" s="1110"/>
      <c r="CG39" s="1111"/>
      <c r="CH39" s="1084"/>
      <c r="CI39" s="1085"/>
      <c r="CJ39" s="1085"/>
      <c r="CK39" s="1085"/>
      <c r="CL39" s="1086"/>
      <c r="CM39" s="1084"/>
      <c r="CN39" s="1085"/>
      <c r="CO39" s="1085"/>
      <c r="CP39" s="1085"/>
      <c r="CQ39" s="1086"/>
      <c r="CR39" s="1084"/>
      <c r="CS39" s="1085"/>
      <c r="CT39" s="1085"/>
      <c r="CU39" s="1085"/>
      <c r="CV39" s="1086"/>
      <c r="CW39" s="1084"/>
      <c r="CX39" s="1085"/>
      <c r="CY39" s="1085"/>
      <c r="CZ39" s="1085"/>
      <c r="DA39" s="1086"/>
      <c r="DB39" s="1084"/>
      <c r="DC39" s="1085"/>
      <c r="DD39" s="1085"/>
      <c r="DE39" s="1085"/>
      <c r="DF39" s="1086"/>
      <c r="DG39" s="1084"/>
      <c r="DH39" s="1085"/>
      <c r="DI39" s="1085"/>
      <c r="DJ39" s="1085"/>
      <c r="DK39" s="1086"/>
      <c r="DL39" s="1084"/>
      <c r="DM39" s="1085"/>
      <c r="DN39" s="1085"/>
      <c r="DO39" s="1085"/>
      <c r="DP39" s="1086"/>
      <c r="DQ39" s="1084"/>
      <c r="DR39" s="1085"/>
      <c r="DS39" s="1085"/>
      <c r="DT39" s="1085"/>
      <c r="DU39" s="1086"/>
      <c r="DV39" s="1087"/>
      <c r="DW39" s="1088"/>
      <c r="DX39" s="1088"/>
      <c r="DY39" s="1088"/>
      <c r="DZ39" s="1089"/>
      <c r="EA39" s="248"/>
    </row>
    <row r="40" spans="1:131" s="249" customFormat="1" ht="26.25" customHeight="1" x14ac:dyDescent="0.15">
      <c r="A40" s="263">
        <v>13</v>
      </c>
      <c r="B40" s="1132"/>
      <c r="C40" s="1133"/>
      <c r="D40" s="1133"/>
      <c r="E40" s="1133"/>
      <c r="F40" s="1133"/>
      <c r="G40" s="1133"/>
      <c r="H40" s="1133"/>
      <c r="I40" s="1133"/>
      <c r="J40" s="1133"/>
      <c r="K40" s="1133"/>
      <c r="L40" s="1133"/>
      <c r="M40" s="1133"/>
      <c r="N40" s="1133"/>
      <c r="O40" s="1133"/>
      <c r="P40" s="1134"/>
      <c r="Q40" s="1138"/>
      <c r="R40" s="1139"/>
      <c r="S40" s="1139"/>
      <c r="T40" s="1139"/>
      <c r="U40" s="1139"/>
      <c r="V40" s="1139"/>
      <c r="W40" s="1139"/>
      <c r="X40" s="1139"/>
      <c r="Y40" s="1139"/>
      <c r="Z40" s="1139"/>
      <c r="AA40" s="1139"/>
      <c r="AB40" s="1139"/>
      <c r="AC40" s="1139"/>
      <c r="AD40" s="1139"/>
      <c r="AE40" s="1140"/>
      <c r="AF40" s="1114"/>
      <c r="AG40" s="1115"/>
      <c r="AH40" s="1115"/>
      <c r="AI40" s="1115"/>
      <c r="AJ40" s="1116"/>
      <c r="AK40" s="1075"/>
      <c r="AL40" s="1066"/>
      <c r="AM40" s="1066"/>
      <c r="AN40" s="1066"/>
      <c r="AO40" s="1066"/>
      <c r="AP40" s="1066"/>
      <c r="AQ40" s="1066"/>
      <c r="AR40" s="1066"/>
      <c r="AS40" s="1066"/>
      <c r="AT40" s="1066"/>
      <c r="AU40" s="1066"/>
      <c r="AV40" s="1066"/>
      <c r="AW40" s="1066"/>
      <c r="AX40" s="1066"/>
      <c r="AY40" s="1066"/>
      <c r="AZ40" s="1137"/>
      <c r="BA40" s="1137"/>
      <c r="BB40" s="1137"/>
      <c r="BC40" s="1137"/>
      <c r="BD40" s="1137"/>
      <c r="BE40" s="1127"/>
      <c r="BF40" s="1127"/>
      <c r="BG40" s="1127"/>
      <c r="BH40" s="1127"/>
      <c r="BI40" s="1128"/>
      <c r="BJ40" s="254"/>
      <c r="BK40" s="254"/>
      <c r="BL40" s="254"/>
      <c r="BM40" s="254"/>
      <c r="BN40" s="254"/>
      <c r="BO40" s="267"/>
      <c r="BP40" s="267"/>
      <c r="BQ40" s="264">
        <v>34</v>
      </c>
      <c r="BR40" s="265"/>
      <c r="BS40" s="1109"/>
      <c r="BT40" s="1110"/>
      <c r="BU40" s="1110"/>
      <c r="BV40" s="1110"/>
      <c r="BW40" s="1110"/>
      <c r="BX40" s="1110"/>
      <c r="BY40" s="1110"/>
      <c r="BZ40" s="1110"/>
      <c r="CA40" s="1110"/>
      <c r="CB40" s="1110"/>
      <c r="CC40" s="1110"/>
      <c r="CD40" s="1110"/>
      <c r="CE40" s="1110"/>
      <c r="CF40" s="1110"/>
      <c r="CG40" s="1111"/>
      <c r="CH40" s="1084"/>
      <c r="CI40" s="1085"/>
      <c r="CJ40" s="1085"/>
      <c r="CK40" s="1085"/>
      <c r="CL40" s="1086"/>
      <c r="CM40" s="1084"/>
      <c r="CN40" s="1085"/>
      <c r="CO40" s="1085"/>
      <c r="CP40" s="1085"/>
      <c r="CQ40" s="1086"/>
      <c r="CR40" s="1084"/>
      <c r="CS40" s="1085"/>
      <c r="CT40" s="1085"/>
      <c r="CU40" s="1085"/>
      <c r="CV40" s="1086"/>
      <c r="CW40" s="1084"/>
      <c r="CX40" s="1085"/>
      <c r="CY40" s="1085"/>
      <c r="CZ40" s="1085"/>
      <c r="DA40" s="1086"/>
      <c r="DB40" s="1084"/>
      <c r="DC40" s="1085"/>
      <c r="DD40" s="1085"/>
      <c r="DE40" s="1085"/>
      <c r="DF40" s="1086"/>
      <c r="DG40" s="1084"/>
      <c r="DH40" s="1085"/>
      <c r="DI40" s="1085"/>
      <c r="DJ40" s="1085"/>
      <c r="DK40" s="1086"/>
      <c r="DL40" s="1084"/>
      <c r="DM40" s="1085"/>
      <c r="DN40" s="1085"/>
      <c r="DO40" s="1085"/>
      <c r="DP40" s="1086"/>
      <c r="DQ40" s="1084"/>
      <c r="DR40" s="1085"/>
      <c r="DS40" s="1085"/>
      <c r="DT40" s="1085"/>
      <c r="DU40" s="1086"/>
      <c r="DV40" s="1087"/>
      <c r="DW40" s="1088"/>
      <c r="DX40" s="1088"/>
      <c r="DY40" s="1088"/>
      <c r="DZ40" s="1089"/>
      <c r="EA40" s="248"/>
    </row>
    <row r="41" spans="1:131" s="249" customFormat="1" ht="26.25" customHeight="1" x14ac:dyDescent="0.15">
      <c r="A41" s="263">
        <v>14</v>
      </c>
      <c r="B41" s="1132"/>
      <c r="C41" s="1133"/>
      <c r="D41" s="1133"/>
      <c r="E41" s="1133"/>
      <c r="F41" s="1133"/>
      <c r="G41" s="1133"/>
      <c r="H41" s="1133"/>
      <c r="I41" s="1133"/>
      <c r="J41" s="1133"/>
      <c r="K41" s="1133"/>
      <c r="L41" s="1133"/>
      <c r="M41" s="1133"/>
      <c r="N41" s="1133"/>
      <c r="O41" s="1133"/>
      <c r="P41" s="1134"/>
      <c r="Q41" s="1138"/>
      <c r="R41" s="1139"/>
      <c r="S41" s="1139"/>
      <c r="T41" s="1139"/>
      <c r="U41" s="1139"/>
      <c r="V41" s="1139"/>
      <c r="W41" s="1139"/>
      <c r="X41" s="1139"/>
      <c r="Y41" s="1139"/>
      <c r="Z41" s="1139"/>
      <c r="AA41" s="1139"/>
      <c r="AB41" s="1139"/>
      <c r="AC41" s="1139"/>
      <c r="AD41" s="1139"/>
      <c r="AE41" s="1140"/>
      <c r="AF41" s="1114"/>
      <c r="AG41" s="1115"/>
      <c r="AH41" s="1115"/>
      <c r="AI41" s="1115"/>
      <c r="AJ41" s="1116"/>
      <c r="AK41" s="1075"/>
      <c r="AL41" s="1066"/>
      <c r="AM41" s="1066"/>
      <c r="AN41" s="1066"/>
      <c r="AO41" s="1066"/>
      <c r="AP41" s="1066"/>
      <c r="AQ41" s="1066"/>
      <c r="AR41" s="1066"/>
      <c r="AS41" s="1066"/>
      <c r="AT41" s="1066"/>
      <c r="AU41" s="1066"/>
      <c r="AV41" s="1066"/>
      <c r="AW41" s="1066"/>
      <c r="AX41" s="1066"/>
      <c r="AY41" s="1066"/>
      <c r="AZ41" s="1137"/>
      <c r="BA41" s="1137"/>
      <c r="BB41" s="1137"/>
      <c r="BC41" s="1137"/>
      <c r="BD41" s="1137"/>
      <c r="BE41" s="1127"/>
      <c r="BF41" s="1127"/>
      <c r="BG41" s="1127"/>
      <c r="BH41" s="1127"/>
      <c r="BI41" s="1128"/>
      <c r="BJ41" s="254"/>
      <c r="BK41" s="254"/>
      <c r="BL41" s="254"/>
      <c r="BM41" s="254"/>
      <c r="BN41" s="254"/>
      <c r="BO41" s="267"/>
      <c r="BP41" s="267"/>
      <c r="BQ41" s="264">
        <v>35</v>
      </c>
      <c r="BR41" s="265"/>
      <c r="BS41" s="1109"/>
      <c r="BT41" s="1110"/>
      <c r="BU41" s="1110"/>
      <c r="BV41" s="1110"/>
      <c r="BW41" s="1110"/>
      <c r="BX41" s="1110"/>
      <c r="BY41" s="1110"/>
      <c r="BZ41" s="1110"/>
      <c r="CA41" s="1110"/>
      <c r="CB41" s="1110"/>
      <c r="CC41" s="1110"/>
      <c r="CD41" s="1110"/>
      <c r="CE41" s="1110"/>
      <c r="CF41" s="1110"/>
      <c r="CG41" s="1111"/>
      <c r="CH41" s="1084"/>
      <c r="CI41" s="1085"/>
      <c r="CJ41" s="1085"/>
      <c r="CK41" s="1085"/>
      <c r="CL41" s="1086"/>
      <c r="CM41" s="1084"/>
      <c r="CN41" s="1085"/>
      <c r="CO41" s="1085"/>
      <c r="CP41" s="1085"/>
      <c r="CQ41" s="1086"/>
      <c r="CR41" s="1084"/>
      <c r="CS41" s="1085"/>
      <c r="CT41" s="1085"/>
      <c r="CU41" s="1085"/>
      <c r="CV41" s="1086"/>
      <c r="CW41" s="1084"/>
      <c r="CX41" s="1085"/>
      <c r="CY41" s="1085"/>
      <c r="CZ41" s="1085"/>
      <c r="DA41" s="1086"/>
      <c r="DB41" s="1084"/>
      <c r="DC41" s="1085"/>
      <c r="DD41" s="1085"/>
      <c r="DE41" s="1085"/>
      <c r="DF41" s="1086"/>
      <c r="DG41" s="1084"/>
      <c r="DH41" s="1085"/>
      <c r="DI41" s="1085"/>
      <c r="DJ41" s="1085"/>
      <c r="DK41" s="1086"/>
      <c r="DL41" s="1084"/>
      <c r="DM41" s="1085"/>
      <c r="DN41" s="1085"/>
      <c r="DO41" s="1085"/>
      <c r="DP41" s="1086"/>
      <c r="DQ41" s="1084"/>
      <c r="DR41" s="1085"/>
      <c r="DS41" s="1085"/>
      <c r="DT41" s="1085"/>
      <c r="DU41" s="1086"/>
      <c r="DV41" s="1087"/>
      <c r="DW41" s="1088"/>
      <c r="DX41" s="1088"/>
      <c r="DY41" s="1088"/>
      <c r="DZ41" s="1089"/>
      <c r="EA41" s="248"/>
    </row>
    <row r="42" spans="1:131" s="249" customFormat="1" ht="26.25" customHeight="1" x14ac:dyDescent="0.15">
      <c r="A42" s="263">
        <v>15</v>
      </c>
      <c r="B42" s="1132"/>
      <c r="C42" s="1133"/>
      <c r="D42" s="1133"/>
      <c r="E42" s="1133"/>
      <c r="F42" s="1133"/>
      <c r="G42" s="1133"/>
      <c r="H42" s="1133"/>
      <c r="I42" s="1133"/>
      <c r="J42" s="1133"/>
      <c r="K42" s="1133"/>
      <c r="L42" s="1133"/>
      <c r="M42" s="1133"/>
      <c r="N42" s="1133"/>
      <c r="O42" s="1133"/>
      <c r="P42" s="1134"/>
      <c r="Q42" s="1138"/>
      <c r="R42" s="1139"/>
      <c r="S42" s="1139"/>
      <c r="T42" s="1139"/>
      <c r="U42" s="1139"/>
      <c r="V42" s="1139"/>
      <c r="W42" s="1139"/>
      <c r="X42" s="1139"/>
      <c r="Y42" s="1139"/>
      <c r="Z42" s="1139"/>
      <c r="AA42" s="1139"/>
      <c r="AB42" s="1139"/>
      <c r="AC42" s="1139"/>
      <c r="AD42" s="1139"/>
      <c r="AE42" s="1140"/>
      <c r="AF42" s="1114"/>
      <c r="AG42" s="1115"/>
      <c r="AH42" s="1115"/>
      <c r="AI42" s="1115"/>
      <c r="AJ42" s="1116"/>
      <c r="AK42" s="1075"/>
      <c r="AL42" s="1066"/>
      <c r="AM42" s="1066"/>
      <c r="AN42" s="1066"/>
      <c r="AO42" s="1066"/>
      <c r="AP42" s="1066"/>
      <c r="AQ42" s="1066"/>
      <c r="AR42" s="1066"/>
      <c r="AS42" s="1066"/>
      <c r="AT42" s="1066"/>
      <c r="AU42" s="1066"/>
      <c r="AV42" s="1066"/>
      <c r="AW42" s="1066"/>
      <c r="AX42" s="1066"/>
      <c r="AY42" s="1066"/>
      <c r="AZ42" s="1137"/>
      <c r="BA42" s="1137"/>
      <c r="BB42" s="1137"/>
      <c r="BC42" s="1137"/>
      <c r="BD42" s="1137"/>
      <c r="BE42" s="1127"/>
      <c r="BF42" s="1127"/>
      <c r="BG42" s="1127"/>
      <c r="BH42" s="1127"/>
      <c r="BI42" s="1128"/>
      <c r="BJ42" s="254"/>
      <c r="BK42" s="254"/>
      <c r="BL42" s="254"/>
      <c r="BM42" s="254"/>
      <c r="BN42" s="254"/>
      <c r="BO42" s="267"/>
      <c r="BP42" s="267"/>
      <c r="BQ42" s="264">
        <v>36</v>
      </c>
      <c r="BR42" s="265"/>
      <c r="BS42" s="1109"/>
      <c r="BT42" s="1110"/>
      <c r="BU42" s="1110"/>
      <c r="BV42" s="1110"/>
      <c r="BW42" s="1110"/>
      <c r="BX42" s="1110"/>
      <c r="BY42" s="1110"/>
      <c r="BZ42" s="1110"/>
      <c r="CA42" s="1110"/>
      <c r="CB42" s="1110"/>
      <c r="CC42" s="1110"/>
      <c r="CD42" s="1110"/>
      <c r="CE42" s="1110"/>
      <c r="CF42" s="1110"/>
      <c r="CG42" s="1111"/>
      <c r="CH42" s="1084"/>
      <c r="CI42" s="1085"/>
      <c r="CJ42" s="1085"/>
      <c r="CK42" s="1085"/>
      <c r="CL42" s="1086"/>
      <c r="CM42" s="1084"/>
      <c r="CN42" s="1085"/>
      <c r="CO42" s="1085"/>
      <c r="CP42" s="1085"/>
      <c r="CQ42" s="1086"/>
      <c r="CR42" s="1084"/>
      <c r="CS42" s="1085"/>
      <c r="CT42" s="1085"/>
      <c r="CU42" s="1085"/>
      <c r="CV42" s="1086"/>
      <c r="CW42" s="1084"/>
      <c r="CX42" s="1085"/>
      <c r="CY42" s="1085"/>
      <c r="CZ42" s="1085"/>
      <c r="DA42" s="1086"/>
      <c r="DB42" s="1084"/>
      <c r="DC42" s="1085"/>
      <c r="DD42" s="1085"/>
      <c r="DE42" s="1085"/>
      <c r="DF42" s="1086"/>
      <c r="DG42" s="1084"/>
      <c r="DH42" s="1085"/>
      <c r="DI42" s="1085"/>
      <c r="DJ42" s="1085"/>
      <c r="DK42" s="1086"/>
      <c r="DL42" s="1084"/>
      <c r="DM42" s="1085"/>
      <c r="DN42" s="1085"/>
      <c r="DO42" s="1085"/>
      <c r="DP42" s="1086"/>
      <c r="DQ42" s="1084"/>
      <c r="DR42" s="1085"/>
      <c r="DS42" s="1085"/>
      <c r="DT42" s="1085"/>
      <c r="DU42" s="1086"/>
      <c r="DV42" s="1087"/>
      <c r="DW42" s="1088"/>
      <c r="DX42" s="1088"/>
      <c r="DY42" s="1088"/>
      <c r="DZ42" s="1089"/>
      <c r="EA42" s="248"/>
    </row>
    <row r="43" spans="1:131" s="249" customFormat="1" ht="26.25" customHeight="1" x14ac:dyDescent="0.15">
      <c r="A43" s="263">
        <v>16</v>
      </c>
      <c r="B43" s="1132"/>
      <c r="C43" s="1133"/>
      <c r="D43" s="1133"/>
      <c r="E43" s="1133"/>
      <c r="F43" s="1133"/>
      <c r="G43" s="1133"/>
      <c r="H43" s="1133"/>
      <c r="I43" s="1133"/>
      <c r="J43" s="1133"/>
      <c r="K43" s="1133"/>
      <c r="L43" s="1133"/>
      <c r="M43" s="1133"/>
      <c r="N43" s="1133"/>
      <c r="O43" s="1133"/>
      <c r="P43" s="1134"/>
      <c r="Q43" s="1138"/>
      <c r="R43" s="1139"/>
      <c r="S43" s="1139"/>
      <c r="T43" s="1139"/>
      <c r="U43" s="1139"/>
      <c r="V43" s="1139"/>
      <c r="W43" s="1139"/>
      <c r="X43" s="1139"/>
      <c r="Y43" s="1139"/>
      <c r="Z43" s="1139"/>
      <c r="AA43" s="1139"/>
      <c r="AB43" s="1139"/>
      <c r="AC43" s="1139"/>
      <c r="AD43" s="1139"/>
      <c r="AE43" s="1140"/>
      <c r="AF43" s="1114"/>
      <c r="AG43" s="1115"/>
      <c r="AH43" s="1115"/>
      <c r="AI43" s="1115"/>
      <c r="AJ43" s="1116"/>
      <c r="AK43" s="1075"/>
      <c r="AL43" s="1066"/>
      <c r="AM43" s="1066"/>
      <c r="AN43" s="1066"/>
      <c r="AO43" s="1066"/>
      <c r="AP43" s="1066"/>
      <c r="AQ43" s="1066"/>
      <c r="AR43" s="1066"/>
      <c r="AS43" s="1066"/>
      <c r="AT43" s="1066"/>
      <c r="AU43" s="1066"/>
      <c r="AV43" s="1066"/>
      <c r="AW43" s="1066"/>
      <c r="AX43" s="1066"/>
      <c r="AY43" s="1066"/>
      <c r="AZ43" s="1137"/>
      <c r="BA43" s="1137"/>
      <c r="BB43" s="1137"/>
      <c r="BC43" s="1137"/>
      <c r="BD43" s="1137"/>
      <c r="BE43" s="1127"/>
      <c r="BF43" s="1127"/>
      <c r="BG43" s="1127"/>
      <c r="BH43" s="1127"/>
      <c r="BI43" s="1128"/>
      <c r="BJ43" s="254"/>
      <c r="BK43" s="254"/>
      <c r="BL43" s="254"/>
      <c r="BM43" s="254"/>
      <c r="BN43" s="254"/>
      <c r="BO43" s="267"/>
      <c r="BP43" s="267"/>
      <c r="BQ43" s="264">
        <v>37</v>
      </c>
      <c r="BR43" s="265"/>
      <c r="BS43" s="1109"/>
      <c r="BT43" s="1110"/>
      <c r="BU43" s="1110"/>
      <c r="BV43" s="1110"/>
      <c r="BW43" s="1110"/>
      <c r="BX43" s="1110"/>
      <c r="BY43" s="1110"/>
      <c r="BZ43" s="1110"/>
      <c r="CA43" s="1110"/>
      <c r="CB43" s="1110"/>
      <c r="CC43" s="1110"/>
      <c r="CD43" s="1110"/>
      <c r="CE43" s="1110"/>
      <c r="CF43" s="1110"/>
      <c r="CG43" s="1111"/>
      <c r="CH43" s="1084"/>
      <c r="CI43" s="1085"/>
      <c r="CJ43" s="1085"/>
      <c r="CK43" s="1085"/>
      <c r="CL43" s="1086"/>
      <c r="CM43" s="1084"/>
      <c r="CN43" s="1085"/>
      <c r="CO43" s="1085"/>
      <c r="CP43" s="1085"/>
      <c r="CQ43" s="1086"/>
      <c r="CR43" s="1084"/>
      <c r="CS43" s="1085"/>
      <c r="CT43" s="1085"/>
      <c r="CU43" s="1085"/>
      <c r="CV43" s="1086"/>
      <c r="CW43" s="1084"/>
      <c r="CX43" s="1085"/>
      <c r="CY43" s="1085"/>
      <c r="CZ43" s="1085"/>
      <c r="DA43" s="1086"/>
      <c r="DB43" s="1084"/>
      <c r="DC43" s="1085"/>
      <c r="DD43" s="1085"/>
      <c r="DE43" s="1085"/>
      <c r="DF43" s="1086"/>
      <c r="DG43" s="1084"/>
      <c r="DH43" s="1085"/>
      <c r="DI43" s="1085"/>
      <c r="DJ43" s="1085"/>
      <c r="DK43" s="1086"/>
      <c r="DL43" s="1084"/>
      <c r="DM43" s="1085"/>
      <c r="DN43" s="1085"/>
      <c r="DO43" s="1085"/>
      <c r="DP43" s="1086"/>
      <c r="DQ43" s="1084"/>
      <c r="DR43" s="1085"/>
      <c r="DS43" s="1085"/>
      <c r="DT43" s="1085"/>
      <c r="DU43" s="1086"/>
      <c r="DV43" s="1087"/>
      <c r="DW43" s="1088"/>
      <c r="DX43" s="1088"/>
      <c r="DY43" s="1088"/>
      <c r="DZ43" s="1089"/>
      <c r="EA43" s="248"/>
    </row>
    <row r="44" spans="1:131" s="249" customFormat="1" ht="26.25" customHeight="1" x14ac:dyDescent="0.15">
      <c r="A44" s="263">
        <v>17</v>
      </c>
      <c r="B44" s="1132"/>
      <c r="C44" s="1133"/>
      <c r="D44" s="1133"/>
      <c r="E44" s="1133"/>
      <c r="F44" s="1133"/>
      <c r="G44" s="1133"/>
      <c r="H44" s="1133"/>
      <c r="I44" s="1133"/>
      <c r="J44" s="1133"/>
      <c r="K44" s="1133"/>
      <c r="L44" s="1133"/>
      <c r="M44" s="1133"/>
      <c r="N44" s="1133"/>
      <c r="O44" s="1133"/>
      <c r="P44" s="1134"/>
      <c r="Q44" s="1138"/>
      <c r="R44" s="1139"/>
      <c r="S44" s="1139"/>
      <c r="T44" s="1139"/>
      <c r="U44" s="1139"/>
      <c r="V44" s="1139"/>
      <c r="W44" s="1139"/>
      <c r="X44" s="1139"/>
      <c r="Y44" s="1139"/>
      <c r="Z44" s="1139"/>
      <c r="AA44" s="1139"/>
      <c r="AB44" s="1139"/>
      <c r="AC44" s="1139"/>
      <c r="AD44" s="1139"/>
      <c r="AE44" s="1140"/>
      <c r="AF44" s="1114"/>
      <c r="AG44" s="1115"/>
      <c r="AH44" s="1115"/>
      <c r="AI44" s="1115"/>
      <c r="AJ44" s="1116"/>
      <c r="AK44" s="1075"/>
      <c r="AL44" s="1066"/>
      <c r="AM44" s="1066"/>
      <c r="AN44" s="1066"/>
      <c r="AO44" s="1066"/>
      <c r="AP44" s="1066"/>
      <c r="AQ44" s="1066"/>
      <c r="AR44" s="1066"/>
      <c r="AS44" s="1066"/>
      <c r="AT44" s="1066"/>
      <c r="AU44" s="1066"/>
      <c r="AV44" s="1066"/>
      <c r="AW44" s="1066"/>
      <c r="AX44" s="1066"/>
      <c r="AY44" s="1066"/>
      <c r="AZ44" s="1137"/>
      <c r="BA44" s="1137"/>
      <c r="BB44" s="1137"/>
      <c r="BC44" s="1137"/>
      <c r="BD44" s="1137"/>
      <c r="BE44" s="1127"/>
      <c r="BF44" s="1127"/>
      <c r="BG44" s="1127"/>
      <c r="BH44" s="1127"/>
      <c r="BI44" s="1128"/>
      <c r="BJ44" s="254"/>
      <c r="BK44" s="254"/>
      <c r="BL44" s="254"/>
      <c r="BM44" s="254"/>
      <c r="BN44" s="254"/>
      <c r="BO44" s="267"/>
      <c r="BP44" s="267"/>
      <c r="BQ44" s="264">
        <v>38</v>
      </c>
      <c r="BR44" s="265"/>
      <c r="BS44" s="1109"/>
      <c r="BT44" s="1110"/>
      <c r="BU44" s="1110"/>
      <c r="BV44" s="1110"/>
      <c r="BW44" s="1110"/>
      <c r="BX44" s="1110"/>
      <c r="BY44" s="1110"/>
      <c r="BZ44" s="1110"/>
      <c r="CA44" s="1110"/>
      <c r="CB44" s="1110"/>
      <c r="CC44" s="1110"/>
      <c r="CD44" s="1110"/>
      <c r="CE44" s="1110"/>
      <c r="CF44" s="1110"/>
      <c r="CG44" s="1111"/>
      <c r="CH44" s="1084"/>
      <c r="CI44" s="1085"/>
      <c r="CJ44" s="1085"/>
      <c r="CK44" s="1085"/>
      <c r="CL44" s="1086"/>
      <c r="CM44" s="1084"/>
      <c r="CN44" s="1085"/>
      <c r="CO44" s="1085"/>
      <c r="CP44" s="1085"/>
      <c r="CQ44" s="1086"/>
      <c r="CR44" s="1084"/>
      <c r="CS44" s="1085"/>
      <c r="CT44" s="1085"/>
      <c r="CU44" s="1085"/>
      <c r="CV44" s="1086"/>
      <c r="CW44" s="1084"/>
      <c r="CX44" s="1085"/>
      <c r="CY44" s="1085"/>
      <c r="CZ44" s="1085"/>
      <c r="DA44" s="1086"/>
      <c r="DB44" s="1084"/>
      <c r="DC44" s="1085"/>
      <c r="DD44" s="1085"/>
      <c r="DE44" s="1085"/>
      <c r="DF44" s="1086"/>
      <c r="DG44" s="1084"/>
      <c r="DH44" s="1085"/>
      <c r="DI44" s="1085"/>
      <c r="DJ44" s="1085"/>
      <c r="DK44" s="1086"/>
      <c r="DL44" s="1084"/>
      <c r="DM44" s="1085"/>
      <c r="DN44" s="1085"/>
      <c r="DO44" s="1085"/>
      <c r="DP44" s="1086"/>
      <c r="DQ44" s="1084"/>
      <c r="DR44" s="1085"/>
      <c r="DS44" s="1085"/>
      <c r="DT44" s="1085"/>
      <c r="DU44" s="1086"/>
      <c r="DV44" s="1087"/>
      <c r="DW44" s="1088"/>
      <c r="DX44" s="1088"/>
      <c r="DY44" s="1088"/>
      <c r="DZ44" s="1089"/>
      <c r="EA44" s="248"/>
    </row>
    <row r="45" spans="1:131" s="249" customFormat="1" ht="26.25" customHeight="1" x14ac:dyDescent="0.15">
      <c r="A45" s="263">
        <v>18</v>
      </c>
      <c r="B45" s="1132"/>
      <c r="C45" s="1133"/>
      <c r="D45" s="1133"/>
      <c r="E45" s="1133"/>
      <c r="F45" s="1133"/>
      <c r="G45" s="1133"/>
      <c r="H45" s="1133"/>
      <c r="I45" s="1133"/>
      <c r="J45" s="1133"/>
      <c r="K45" s="1133"/>
      <c r="L45" s="1133"/>
      <c r="M45" s="1133"/>
      <c r="N45" s="1133"/>
      <c r="O45" s="1133"/>
      <c r="P45" s="1134"/>
      <c r="Q45" s="1138"/>
      <c r="R45" s="1139"/>
      <c r="S45" s="1139"/>
      <c r="T45" s="1139"/>
      <c r="U45" s="1139"/>
      <c r="V45" s="1139"/>
      <c r="W45" s="1139"/>
      <c r="X45" s="1139"/>
      <c r="Y45" s="1139"/>
      <c r="Z45" s="1139"/>
      <c r="AA45" s="1139"/>
      <c r="AB45" s="1139"/>
      <c r="AC45" s="1139"/>
      <c r="AD45" s="1139"/>
      <c r="AE45" s="1140"/>
      <c r="AF45" s="1114"/>
      <c r="AG45" s="1115"/>
      <c r="AH45" s="1115"/>
      <c r="AI45" s="1115"/>
      <c r="AJ45" s="1116"/>
      <c r="AK45" s="1075"/>
      <c r="AL45" s="1066"/>
      <c r="AM45" s="1066"/>
      <c r="AN45" s="1066"/>
      <c r="AO45" s="1066"/>
      <c r="AP45" s="1066"/>
      <c r="AQ45" s="1066"/>
      <c r="AR45" s="1066"/>
      <c r="AS45" s="1066"/>
      <c r="AT45" s="1066"/>
      <c r="AU45" s="1066"/>
      <c r="AV45" s="1066"/>
      <c r="AW45" s="1066"/>
      <c r="AX45" s="1066"/>
      <c r="AY45" s="1066"/>
      <c r="AZ45" s="1137"/>
      <c r="BA45" s="1137"/>
      <c r="BB45" s="1137"/>
      <c r="BC45" s="1137"/>
      <c r="BD45" s="1137"/>
      <c r="BE45" s="1127"/>
      <c r="BF45" s="1127"/>
      <c r="BG45" s="1127"/>
      <c r="BH45" s="1127"/>
      <c r="BI45" s="1128"/>
      <c r="BJ45" s="254"/>
      <c r="BK45" s="254"/>
      <c r="BL45" s="254"/>
      <c r="BM45" s="254"/>
      <c r="BN45" s="254"/>
      <c r="BO45" s="267"/>
      <c r="BP45" s="267"/>
      <c r="BQ45" s="264">
        <v>39</v>
      </c>
      <c r="BR45" s="265"/>
      <c r="BS45" s="1109"/>
      <c r="BT45" s="1110"/>
      <c r="BU45" s="1110"/>
      <c r="BV45" s="1110"/>
      <c r="BW45" s="1110"/>
      <c r="BX45" s="1110"/>
      <c r="BY45" s="1110"/>
      <c r="BZ45" s="1110"/>
      <c r="CA45" s="1110"/>
      <c r="CB45" s="1110"/>
      <c r="CC45" s="1110"/>
      <c r="CD45" s="1110"/>
      <c r="CE45" s="1110"/>
      <c r="CF45" s="1110"/>
      <c r="CG45" s="1111"/>
      <c r="CH45" s="1084"/>
      <c r="CI45" s="1085"/>
      <c r="CJ45" s="1085"/>
      <c r="CK45" s="1085"/>
      <c r="CL45" s="1086"/>
      <c r="CM45" s="1084"/>
      <c r="CN45" s="1085"/>
      <c r="CO45" s="1085"/>
      <c r="CP45" s="1085"/>
      <c r="CQ45" s="1086"/>
      <c r="CR45" s="1084"/>
      <c r="CS45" s="1085"/>
      <c r="CT45" s="1085"/>
      <c r="CU45" s="1085"/>
      <c r="CV45" s="1086"/>
      <c r="CW45" s="1084"/>
      <c r="CX45" s="1085"/>
      <c r="CY45" s="1085"/>
      <c r="CZ45" s="1085"/>
      <c r="DA45" s="1086"/>
      <c r="DB45" s="1084"/>
      <c r="DC45" s="1085"/>
      <c r="DD45" s="1085"/>
      <c r="DE45" s="1085"/>
      <c r="DF45" s="1086"/>
      <c r="DG45" s="1084"/>
      <c r="DH45" s="1085"/>
      <c r="DI45" s="1085"/>
      <c r="DJ45" s="1085"/>
      <c r="DK45" s="1086"/>
      <c r="DL45" s="1084"/>
      <c r="DM45" s="1085"/>
      <c r="DN45" s="1085"/>
      <c r="DO45" s="1085"/>
      <c r="DP45" s="1086"/>
      <c r="DQ45" s="1084"/>
      <c r="DR45" s="1085"/>
      <c r="DS45" s="1085"/>
      <c r="DT45" s="1085"/>
      <c r="DU45" s="1086"/>
      <c r="DV45" s="1087"/>
      <c r="DW45" s="1088"/>
      <c r="DX45" s="1088"/>
      <c r="DY45" s="1088"/>
      <c r="DZ45" s="1089"/>
      <c r="EA45" s="248"/>
    </row>
    <row r="46" spans="1:131" s="249" customFormat="1" ht="26.25" customHeight="1" x14ac:dyDescent="0.15">
      <c r="A46" s="263">
        <v>19</v>
      </c>
      <c r="B46" s="1132"/>
      <c r="C46" s="1133"/>
      <c r="D46" s="1133"/>
      <c r="E46" s="1133"/>
      <c r="F46" s="1133"/>
      <c r="G46" s="1133"/>
      <c r="H46" s="1133"/>
      <c r="I46" s="1133"/>
      <c r="J46" s="1133"/>
      <c r="K46" s="1133"/>
      <c r="L46" s="1133"/>
      <c r="M46" s="1133"/>
      <c r="N46" s="1133"/>
      <c r="O46" s="1133"/>
      <c r="P46" s="1134"/>
      <c r="Q46" s="1138"/>
      <c r="R46" s="1139"/>
      <c r="S46" s="1139"/>
      <c r="T46" s="1139"/>
      <c r="U46" s="1139"/>
      <c r="V46" s="1139"/>
      <c r="W46" s="1139"/>
      <c r="X46" s="1139"/>
      <c r="Y46" s="1139"/>
      <c r="Z46" s="1139"/>
      <c r="AA46" s="1139"/>
      <c r="AB46" s="1139"/>
      <c r="AC46" s="1139"/>
      <c r="AD46" s="1139"/>
      <c r="AE46" s="1140"/>
      <c r="AF46" s="1114"/>
      <c r="AG46" s="1115"/>
      <c r="AH46" s="1115"/>
      <c r="AI46" s="1115"/>
      <c r="AJ46" s="1116"/>
      <c r="AK46" s="1075"/>
      <c r="AL46" s="1066"/>
      <c r="AM46" s="1066"/>
      <c r="AN46" s="1066"/>
      <c r="AO46" s="1066"/>
      <c r="AP46" s="1066"/>
      <c r="AQ46" s="1066"/>
      <c r="AR46" s="1066"/>
      <c r="AS46" s="1066"/>
      <c r="AT46" s="1066"/>
      <c r="AU46" s="1066"/>
      <c r="AV46" s="1066"/>
      <c r="AW46" s="1066"/>
      <c r="AX46" s="1066"/>
      <c r="AY46" s="1066"/>
      <c r="AZ46" s="1137"/>
      <c r="BA46" s="1137"/>
      <c r="BB46" s="1137"/>
      <c r="BC46" s="1137"/>
      <c r="BD46" s="1137"/>
      <c r="BE46" s="1127"/>
      <c r="BF46" s="1127"/>
      <c r="BG46" s="1127"/>
      <c r="BH46" s="1127"/>
      <c r="BI46" s="1128"/>
      <c r="BJ46" s="254"/>
      <c r="BK46" s="254"/>
      <c r="BL46" s="254"/>
      <c r="BM46" s="254"/>
      <c r="BN46" s="254"/>
      <c r="BO46" s="267"/>
      <c r="BP46" s="267"/>
      <c r="BQ46" s="264">
        <v>40</v>
      </c>
      <c r="BR46" s="265"/>
      <c r="BS46" s="1109"/>
      <c r="BT46" s="1110"/>
      <c r="BU46" s="1110"/>
      <c r="BV46" s="1110"/>
      <c r="BW46" s="1110"/>
      <c r="BX46" s="1110"/>
      <c r="BY46" s="1110"/>
      <c r="BZ46" s="1110"/>
      <c r="CA46" s="1110"/>
      <c r="CB46" s="1110"/>
      <c r="CC46" s="1110"/>
      <c r="CD46" s="1110"/>
      <c r="CE46" s="1110"/>
      <c r="CF46" s="1110"/>
      <c r="CG46" s="1111"/>
      <c r="CH46" s="1084"/>
      <c r="CI46" s="1085"/>
      <c r="CJ46" s="1085"/>
      <c r="CK46" s="1085"/>
      <c r="CL46" s="1086"/>
      <c r="CM46" s="1084"/>
      <c r="CN46" s="1085"/>
      <c r="CO46" s="1085"/>
      <c r="CP46" s="1085"/>
      <c r="CQ46" s="1086"/>
      <c r="CR46" s="1084"/>
      <c r="CS46" s="1085"/>
      <c r="CT46" s="1085"/>
      <c r="CU46" s="1085"/>
      <c r="CV46" s="1086"/>
      <c r="CW46" s="1084"/>
      <c r="CX46" s="1085"/>
      <c r="CY46" s="1085"/>
      <c r="CZ46" s="1085"/>
      <c r="DA46" s="1086"/>
      <c r="DB46" s="1084"/>
      <c r="DC46" s="1085"/>
      <c r="DD46" s="1085"/>
      <c r="DE46" s="1085"/>
      <c r="DF46" s="1086"/>
      <c r="DG46" s="1084"/>
      <c r="DH46" s="1085"/>
      <c r="DI46" s="1085"/>
      <c r="DJ46" s="1085"/>
      <c r="DK46" s="1086"/>
      <c r="DL46" s="1084"/>
      <c r="DM46" s="1085"/>
      <c r="DN46" s="1085"/>
      <c r="DO46" s="1085"/>
      <c r="DP46" s="1086"/>
      <c r="DQ46" s="1084"/>
      <c r="DR46" s="1085"/>
      <c r="DS46" s="1085"/>
      <c r="DT46" s="1085"/>
      <c r="DU46" s="1086"/>
      <c r="DV46" s="1087"/>
      <c r="DW46" s="1088"/>
      <c r="DX46" s="1088"/>
      <c r="DY46" s="1088"/>
      <c r="DZ46" s="1089"/>
      <c r="EA46" s="248"/>
    </row>
    <row r="47" spans="1:131" s="249" customFormat="1" ht="26.25" customHeight="1" x14ac:dyDescent="0.15">
      <c r="A47" s="263">
        <v>20</v>
      </c>
      <c r="B47" s="1132"/>
      <c r="C47" s="1133"/>
      <c r="D47" s="1133"/>
      <c r="E47" s="1133"/>
      <c r="F47" s="1133"/>
      <c r="G47" s="1133"/>
      <c r="H47" s="1133"/>
      <c r="I47" s="1133"/>
      <c r="J47" s="1133"/>
      <c r="K47" s="1133"/>
      <c r="L47" s="1133"/>
      <c r="M47" s="1133"/>
      <c r="N47" s="1133"/>
      <c r="O47" s="1133"/>
      <c r="P47" s="1134"/>
      <c r="Q47" s="1138"/>
      <c r="R47" s="1139"/>
      <c r="S47" s="1139"/>
      <c r="T47" s="1139"/>
      <c r="U47" s="1139"/>
      <c r="V47" s="1139"/>
      <c r="W47" s="1139"/>
      <c r="X47" s="1139"/>
      <c r="Y47" s="1139"/>
      <c r="Z47" s="1139"/>
      <c r="AA47" s="1139"/>
      <c r="AB47" s="1139"/>
      <c r="AC47" s="1139"/>
      <c r="AD47" s="1139"/>
      <c r="AE47" s="1140"/>
      <c r="AF47" s="1114"/>
      <c r="AG47" s="1115"/>
      <c r="AH47" s="1115"/>
      <c r="AI47" s="1115"/>
      <c r="AJ47" s="1116"/>
      <c r="AK47" s="1075"/>
      <c r="AL47" s="1066"/>
      <c r="AM47" s="1066"/>
      <c r="AN47" s="1066"/>
      <c r="AO47" s="1066"/>
      <c r="AP47" s="1066"/>
      <c r="AQ47" s="1066"/>
      <c r="AR47" s="1066"/>
      <c r="AS47" s="1066"/>
      <c r="AT47" s="1066"/>
      <c r="AU47" s="1066"/>
      <c r="AV47" s="1066"/>
      <c r="AW47" s="1066"/>
      <c r="AX47" s="1066"/>
      <c r="AY47" s="1066"/>
      <c r="AZ47" s="1137"/>
      <c r="BA47" s="1137"/>
      <c r="BB47" s="1137"/>
      <c r="BC47" s="1137"/>
      <c r="BD47" s="1137"/>
      <c r="BE47" s="1127"/>
      <c r="BF47" s="1127"/>
      <c r="BG47" s="1127"/>
      <c r="BH47" s="1127"/>
      <c r="BI47" s="1128"/>
      <c r="BJ47" s="254"/>
      <c r="BK47" s="254"/>
      <c r="BL47" s="254"/>
      <c r="BM47" s="254"/>
      <c r="BN47" s="254"/>
      <c r="BO47" s="267"/>
      <c r="BP47" s="267"/>
      <c r="BQ47" s="264">
        <v>41</v>
      </c>
      <c r="BR47" s="265"/>
      <c r="BS47" s="1109"/>
      <c r="BT47" s="1110"/>
      <c r="BU47" s="1110"/>
      <c r="BV47" s="1110"/>
      <c r="BW47" s="1110"/>
      <c r="BX47" s="1110"/>
      <c r="BY47" s="1110"/>
      <c r="BZ47" s="1110"/>
      <c r="CA47" s="1110"/>
      <c r="CB47" s="1110"/>
      <c r="CC47" s="1110"/>
      <c r="CD47" s="1110"/>
      <c r="CE47" s="1110"/>
      <c r="CF47" s="1110"/>
      <c r="CG47" s="1111"/>
      <c r="CH47" s="1084"/>
      <c r="CI47" s="1085"/>
      <c r="CJ47" s="1085"/>
      <c r="CK47" s="1085"/>
      <c r="CL47" s="1086"/>
      <c r="CM47" s="1084"/>
      <c r="CN47" s="1085"/>
      <c r="CO47" s="1085"/>
      <c r="CP47" s="1085"/>
      <c r="CQ47" s="1086"/>
      <c r="CR47" s="1084"/>
      <c r="CS47" s="1085"/>
      <c r="CT47" s="1085"/>
      <c r="CU47" s="1085"/>
      <c r="CV47" s="1086"/>
      <c r="CW47" s="1084"/>
      <c r="CX47" s="1085"/>
      <c r="CY47" s="1085"/>
      <c r="CZ47" s="1085"/>
      <c r="DA47" s="1086"/>
      <c r="DB47" s="1084"/>
      <c r="DC47" s="1085"/>
      <c r="DD47" s="1085"/>
      <c r="DE47" s="1085"/>
      <c r="DF47" s="1086"/>
      <c r="DG47" s="1084"/>
      <c r="DH47" s="1085"/>
      <c r="DI47" s="1085"/>
      <c r="DJ47" s="1085"/>
      <c r="DK47" s="1086"/>
      <c r="DL47" s="1084"/>
      <c r="DM47" s="1085"/>
      <c r="DN47" s="1085"/>
      <c r="DO47" s="1085"/>
      <c r="DP47" s="1086"/>
      <c r="DQ47" s="1084"/>
      <c r="DR47" s="1085"/>
      <c r="DS47" s="1085"/>
      <c r="DT47" s="1085"/>
      <c r="DU47" s="1086"/>
      <c r="DV47" s="1087"/>
      <c r="DW47" s="1088"/>
      <c r="DX47" s="1088"/>
      <c r="DY47" s="1088"/>
      <c r="DZ47" s="1089"/>
      <c r="EA47" s="248"/>
    </row>
    <row r="48" spans="1:131" s="249" customFormat="1" ht="26.25" customHeight="1" x14ac:dyDescent="0.15">
      <c r="A48" s="263">
        <v>21</v>
      </c>
      <c r="B48" s="1132"/>
      <c r="C48" s="1133"/>
      <c r="D48" s="1133"/>
      <c r="E48" s="1133"/>
      <c r="F48" s="1133"/>
      <c r="G48" s="1133"/>
      <c r="H48" s="1133"/>
      <c r="I48" s="1133"/>
      <c r="J48" s="1133"/>
      <c r="K48" s="1133"/>
      <c r="L48" s="1133"/>
      <c r="M48" s="1133"/>
      <c r="N48" s="1133"/>
      <c r="O48" s="1133"/>
      <c r="P48" s="1134"/>
      <c r="Q48" s="1138"/>
      <c r="R48" s="1139"/>
      <c r="S48" s="1139"/>
      <c r="T48" s="1139"/>
      <c r="U48" s="1139"/>
      <c r="V48" s="1139"/>
      <c r="W48" s="1139"/>
      <c r="X48" s="1139"/>
      <c r="Y48" s="1139"/>
      <c r="Z48" s="1139"/>
      <c r="AA48" s="1139"/>
      <c r="AB48" s="1139"/>
      <c r="AC48" s="1139"/>
      <c r="AD48" s="1139"/>
      <c r="AE48" s="1140"/>
      <c r="AF48" s="1114"/>
      <c r="AG48" s="1115"/>
      <c r="AH48" s="1115"/>
      <c r="AI48" s="1115"/>
      <c r="AJ48" s="1116"/>
      <c r="AK48" s="1075"/>
      <c r="AL48" s="1066"/>
      <c r="AM48" s="1066"/>
      <c r="AN48" s="1066"/>
      <c r="AO48" s="1066"/>
      <c r="AP48" s="1066"/>
      <c r="AQ48" s="1066"/>
      <c r="AR48" s="1066"/>
      <c r="AS48" s="1066"/>
      <c r="AT48" s="1066"/>
      <c r="AU48" s="1066"/>
      <c r="AV48" s="1066"/>
      <c r="AW48" s="1066"/>
      <c r="AX48" s="1066"/>
      <c r="AY48" s="1066"/>
      <c r="AZ48" s="1137"/>
      <c r="BA48" s="1137"/>
      <c r="BB48" s="1137"/>
      <c r="BC48" s="1137"/>
      <c r="BD48" s="1137"/>
      <c r="BE48" s="1127"/>
      <c r="BF48" s="1127"/>
      <c r="BG48" s="1127"/>
      <c r="BH48" s="1127"/>
      <c r="BI48" s="1128"/>
      <c r="BJ48" s="254"/>
      <c r="BK48" s="254"/>
      <c r="BL48" s="254"/>
      <c r="BM48" s="254"/>
      <c r="BN48" s="254"/>
      <c r="BO48" s="267"/>
      <c r="BP48" s="267"/>
      <c r="BQ48" s="264">
        <v>42</v>
      </c>
      <c r="BR48" s="265"/>
      <c r="BS48" s="1109"/>
      <c r="BT48" s="1110"/>
      <c r="BU48" s="1110"/>
      <c r="BV48" s="1110"/>
      <c r="BW48" s="1110"/>
      <c r="BX48" s="1110"/>
      <c r="BY48" s="1110"/>
      <c r="BZ48" s="1110"/>
      <c r="CA48" s="1110"/>
      <c r="CB48" s="1110"/>
      <c r="CC48" s="1110"/>
      <c r="CD48" s="1110"/>
      <c r="CE48" s="1110"/>
      <c r="CF48" s="1110"/>
      <c r="CG48" s="1111"/>
      <c r="CH48" s="1084"/>
      <c r="CI48" s="1085"/>
      <c r="CJ48" s="1085"/>
      <c r="CK48" s="1085"/>
      <c r="CL48" s="1086"/>
      <c r="CM48" s="1084"/>
      <c r="CN48" s="1085"/>
      <c r="CO48" s="1085"/>
      <c r="CP48" s="1085"/>
      <c r="CQ48" s="1086"/>
      <c r="CR48" s="1084"/>
      <c r="CS48" s="1085"/>
      <c r="CT48" s="1085"/>
      <c r="CU48" s="1085"/>
      <c r="CV48" s="1086"/>
      <c r="CW48" s="1084"/>
      <c r="CX48" s="1085"/>
      <c r="CY48" s="1085"/>
      <c r="CZ48" s="1085"/>
      <c r="DA48" s="1086"/>
      <c r="DB48" s="1084"/>
      <c r="DC48" s="1085"/>
      <c r="DD48" s="1085"/>
      <c r="DE48" s="1085"/>
      <c r="DF48" s="1086"/>
      <c r="DG48" s="1084"/>
      <c r="DH48" s="1085"/>
      <c r="DI48" s="1085"/>
      <c r="DJ48" s="1085"/>
      <c r="DK48" s="1086"/>
      <c r="DL48" s="1084"/>
      <c r="DM48" s="1085"/>
      <c r="DN48" s="1085"/>
      <c r="DO48" s="1085"/>
      <c r="DP48" s="1086"/>
      <c r="DQ48" s="1084"/>
      <c r="DR48" s="1085"/>
      <c r="DS48" s="1085"/>
      <c r="DT48" s="1085"/>
      <c r="DU48" s="1086"/>
      <c r="DV48" s="1087"/>
      <c r="DW48" s="1088"/>
      <c r="DX48" s="1088"/>
      <c r="DY48" s="1088"/>
      <c r="DZ48" s="1089"/>
      <c r="EA48" s="248"/>
    </row>
    <row r="49" spans="1:131" s="249" customFormat="1" ht="26.25" customHeight="1" x14ac:dyDescent="0.15">
      <c r="A49" s="263">
        <v>22</v>
      </c>
      <c r="B49" s="1132"/>
      <c r="C49" s="1133"/>
      <c r="D49" s="1133"/>
      <c r="E49" s="1133"/>
      <c r="F49" s="1133"/>
      <c r="G49" s="1133"/>
      <c r="H49" s="1133"/>
      <c r="I49" s="1133"/>
      <c r="J49" s="1133"/>
      <c r="K49" s="1133"/>
      <c r="L49" s="1133"/>
      <c r="M49" s="1133"/>
      <c r="N49" s="1133"/>
      <c r="O49" s="1133"/>
      <c r="P49" s="1134"/>
      <c r="Q49" s="1138"/>
      <c r="R49" s="1139"/>
      <c r="S49" s="1139"/>
      <c r="T49" s="1139"/>
      <c r="U49" s="1139"/>
      <c r="V49" s="1139"/>
      <c r="W49" s="1139"/>
      <c r="X49" s="1139"/>
      <c r="Y49" s="1139"/>
      <c r="Z49" s="1139"/>
      <c r="AA49" s="1139"/>
      <c r="AB49" s="1139"/>
      <c r="AC49" s="1139"/>
      <c r="AD49" s="1139"/>
      <c r="AE49" s="1140"/>
      <c r="AF49" s="1114"/>
      <c r="AG49" s="1115"/>
      <c r="AH49" s="1115"/>
      <c r="AI49" s="1115"/>
      <c r="AJ49" s="1116"/>
      <c r="AK49" s="1075"/>
      <c r="AL49" s="1066"/>
      <c r="AM49" s="1066"/>
      <c r="AN49" s="1066"/>
      <c r="AO49" s="1066"/>
      <c r="AP49" s="1066"/>
      <c r="AQ49" s="1066"/>
      <c r="AR49" s="1066"/>
      <c r="AS49" s="1066"/>
      <c r="AT49" s="1066"/>
      <c r="AU49" s="1066"/>
      <c r="AV49" s="1066"/>
      <c r="AW49" s="1066"/>
      <c r="AX49" s="1066"/>
      <c r="AY49" s="1066"/>
      <c r="AZ49" s="1137"/>
      <c r="BA49" s="1137"/>
      <c r="BB49" s="1137"/>
      <c r="BC49" s="1137"/>
      <c r="BD49" s="1137"/>
      <c r="BE49" s="1127"/>
      <c r="BF49" s="1127"/>
      <c r="BG49" s="1127"/>
      <c r="BH49" s="1127"/>
      <c r="BI49" s="1128"/>
      <c r="BJ49" s="254"/>
      <c r="BK49" s="254"/>
      <c r="BL49" s="254"/>
      <c r="BM49" s="254"/>
      <c r="BN49" s="254"/>
      <c r="BO49" s="267"/>
      <c r="BP49" s="267"/>
      <c r="BQ49" s="264">
        <v>43</v>
      </c>
      <c r="BR49" s="265"/>
      <c r="BS49" s="1109"/>
      <c r="BT49" s="1110"/>
      <c r="BU49" s="1110"/>
      <c r="BV49" s="1110"/>
      <c r="BW49" s="1110"/>
      <c r="BX49" s="1110"/>
      <c r="BY49" s="1110"/>
      <c r="BZ49" s="1110"/>
      <c r="CA49" s="1110"/>
      <c r="CB49" s="1110"/>
      <c r="CC49" s="1110"/>
      <c r="CD49" s="1110"/>
      <c r="CE49" s="1110"/>
      <c r="CF49" s="1110"/>
      <c r="CG49" s="1111"/>
      <c r="CH49" s="1084"/>
      <c r="CI49" s="1085"/>
      <c r="CJ49" s="1085"/>
      <c r="CK49" s="1085"/>
      <c r="CL49" s="1086"/>
      <c r="CM49" s="1084"/>
      <c r="CN49" s="1085"/>
      <c r="CO49" s="1085"/>
      <c r="CP49" s="1085"/>
      <c r="CQ49" s="1086"/>
      <c r="CR49" s="1084"/>
      <c r="CS49" s="1085"/>
      <c r="CT49" s="1085"/>
      <c r="CU49" s="1085"/>
      <c r="CV49" s="1086"/>
      <c r="CW49" s="1084"/>
      <c r="CX49" s="1085"/>
      <c r="CY49" s="1085"/>
      <c r="CZ49" s="1085"/>
      <c r="DA49" s="1086"/>
      <c r="DB49" s="1084"/>
      <c r="DC49" s="1085"/>
      <c r="DD49" s="1085"/>
      <c r="DE49" s="1085"/>
      <c r="DF49" s="1086"/>
      <c r="DG49" s="1084"/>
      <c r="DH49" s="1085"/>
      <c r="DI49" s="1085"/>
      <c r="DJ49" s="1085"/>
      <c r="DK49" s="1086"/>
      <c r="DL49" s="1084"/>
      <c r="DM49" s="1085"/>
      <c r="DN49" s="1085"/>
      <c r="DO49" s="1085"/>
      <c r="DP49" s="1086"/>
      <c r="DQ49" s="1084"/>
      <c r="DR49" s="1085"/>
      <c r="DS49" s="1085"/>
      <c r="DT49" s="1085"/>
      <c r="DU49" s="1086"/>
      <c r="DV49" s="1087"/>
      <c r="DW49" s="1088"/>
      <c r="DX49" s="1088"/>
      <c r="DY49" s="1088"/>
      <c r="DZ49" s="1089"/>
      <c r="EA49" s="248"/>
    </row>
    <row r="50" spans="1:131" s="249" customFormat="1" ht="26.25" customHeight="1" x14ac:dyDescent="0.15">
      <c r="A50" s="263">
        <v>23</v>
      </c>
      <c r="B50" s="1132"/>
      <c r="C50" s="1133"/>
      <c r="D50" s="1133"/>
      <c r="E50" s="1133"/>
      <c r="F50" s="1133"/>
      <c r="G50" s="1133"/>
      <c r="H50" s="1133"/>
      <c r="I50" s="1133"/>
      <c r="J50" s="1133"/>
      <c r="K50" s="1133"/>
      <c r="L50" s="1133"/>
      <c r="M50" s="1133"/>
      <c r="N50" s="1133"/>
      <c r="O50" s="1133"/>
      <c r="P50" s="1134"/>
      <c r="Q50" s="1135"/>
      <c r="R50" s="1118"/>
      <c r="S50" s="1118"/>
      <c r="T50" s="1118"/>
      <c r="U50" s="1118"/>
      <c r="V50" s="1118"/>
      <c r="W50" s="1118"/>
      <c r="X50" s="1118"/>
      <c r="Y50" s="1118"/>
      <c r="Z50" s="1118"/>
      <c r="AA50" s="1118"/>
      <c r="AB50" s="1118"/>
      <c r="AC50" s="1118"/>
      <c r="AD50" s="1118"/>
      <c r="AE50" s="1136"/>
      <c r="AF50" s="1114"/>
      <c r="AG50" s="1115"/>
      <c r="AH50" s="1115"/>
      <c r="AI50" s="1115"/>
      <c r="AJ50" s="1116"/>
      <c r="AK50" s="1117"/>
      <c r="AL50" s="1118"/>
      <c r="AM50" s="1118"/>
      <c r="AN50" s="1118"/>
      <c r="AO50" s="1118"/>
      <c r="AP50" s="1118"/>
      <c r="AQ50" s="1118"/>
      <c r="AR50" s="1118"/>
      <c r="AS50" s="1118"/>
      <c r="AT50" s="1118"/>
      <c r="AU50" s="1118"/>
      <c r="AV50" s="1118"/>
      <c r="AW50" s="1118"/>
      <c r="AX50" s="1118"/>
      <c r="AY50" s="1118"/>
      <c r="AZ50" s="1119"/>
      <c r="BA50" s="1119"/>
      <c r="BB50" s="1119"/>
      <c r="BC50" s="1119"/>
      <c r="BD50" s="1119"/>
      <c r="BE50" s="1127"/>
      <c r="BF50" s="1127"/>
      <c r="BG50" s="1127"/>
      <c r="BH50" s="1127"/>
      <c r="BI50" s="1128"/>
      <c r="BJ50" s="254"/>
      <c r="BK50" s="254"/>
      <c r="BL50" s="254"/>
      <c r="BM50" s="254"/>
      <c r="BN50" s="254"/>
      <c r="BO50" s="267"/>
      <c r="BP50" s="267"/>
      <c r="BQ50" s="264">
        <v>44</v>
      </c>
      <c r="BR50" s="265"/>
      <c r="BS50" s="1109"/>
      <c r="BT50" s="1110"/>
      <c r="BU50" s="1110"/>
      <c r="BV50" s="1110"/>
      <c r="BW50" s="1110"/>
      <c r="BX50" s="1110"/>
      <c r="BY50" s="1110"/>
      <c r="BZ50" s="1110"/>
      <c r="CA50" s="1110"/>
      <c r="CB50" s="1110"/>
      <c r="CC50" s="1110"/>
      <c r="CD50" s="1110"/>
      <c r="CE50" s="1110"/>
      <c r="CF50" s="1110"/>
      <c r="CG50" s="1111"/>
      <c r="CH50" s="1084"/>
      <c r="CI50" s="1085"/>
      <c r="CJ50" s="1085"/>
      <c r="CK50" s="1085"/>
      <c r="CL50" s="1086"/>
      <c r="CM50" s="1084"/>
      <c r="CN50" s="1085"/>
      <c r="CO50" s="1085"/>
      <c r="CP50" s="1085"/>
      <c r="CQ50" s="1086"/>
      <c r="CR50" s="1084"/>
      <c r="CS50" s="1085"/>
      <c r="CT50" s="1085"/>
      <c r="CU50" s="1085"/>
      <c r="CV50" s="1086"/>
      <c r="CW50" s="1084"/>
      <c r="CX50" s="1085"/>
      <c r="CY50" s="1085"/>
      <c r="CZ50" s="1085"/>
      <c r="DA50" s="1086"/>
      <c r="DB50" s="1084"/>
      <c r="DC50" s="1085"/>
      <c r="DD50" s="1085"/>
      <c r="DE50" s="1085"/>
      <c r="DF50" s="1086"/>
      <c r="DG50" s="1084"/>
      <c r="DH50" s="1085"/>
      <c r="DI50" s="1085"/>
      <c r="DJ50" s="1085"/>
      <c r="DK50" s="1086"/>
      <c r="DL50" s="1084"/>
      <c r="DM50" s="1085"/>
      <c r="DN50" s="1085"/>
      <c r="DO50" s="1085"/>
      <c r="DP50" s="1086"/>
      <c r="DQ50" s="1084"/>
      <c r="DR50" s="1085"/>
      <c r="DS50" s="1085"/>
      <c r="DT50" s="1085"/>
      <c r="DU50" s="1086"/>
      <c r="DV50" s="1087"/>
      <c r="DW50" s="1088"/>
      <c r="DX50" s="1088"/>
      <c r="DY50" s="1088"/>
      <c r="DZ50" s="1089"/>
      <c r="EA50" s="248"/>
    </row>
    <row r="51" spans="1:131" s="249" customFormat="1" ht="26.25" customHeight="1" x14ac:dyDescent="0.15">
      <c r="A51" s="263">
        <v>24</v>
      </c>
      <c r="B51" s="1132"/>
      <c r="C51" s="1133"/>
      <c r="D51" s="1133"/>
      <c r="E51" s="1133"/>
      <c r="F51" s="1133"/>
      <c r="G51" s="1133"/>
      <c r="H51" s="1133"/>
      <c r="I51" s="1133"/>
      <c r="J51" s="1133"/>
      <c r="K51" s="1133"/>
      <c r="L51" s="1133"/>
      <c r="M51" s="1133"/>
      <c r="N51" s="1133"/>
      <c r="O51" s="1133"/>
      <c r="P51" s="1134"/>
      <c r="Q51" s="1135"/>
      <c r="R51" s="1118"/>
      <c r="S51" s="1118"/>
      <c r="T51" s="1118"/>
      <c r="U51" s="1118"/>
      <c r="V51" s="1118"/>
      <c r="W51" s="1118"/>
      <c r="X51" s="1118"/>
      <c r="Y51" s="1118"/>
      <c r="Z51" s="1118"/>
      <c r="AA51" s="1118"/>
      <c r="AB51" s="1118"/>
      <c r="AC51" s="1118"/>
      <c r="AD51" s="1118"/>
      <c r="AE51" s="1136"/>
      <c r="AF51" s="1114"/>
      <c r="AG51" s="1115"/>
      <c r="AH51" s="1115"/>
      <c r="AI51" s="1115"/>
      <c r="AJ51" s="1116"/>
      <c r="AK51" s="1117"/>
      <c r="AL51" s="1118"/>
      <c r="AM51" s="1118"/>
      <c r="AN51" s="1118"/>
      <c r="AO51" s="1118"/>
      <c r="AP51" s="1118"/>
      <c r="AQ51" s="1118"/>
      <c r="AR51" s="1118"/>
      <c r="AS51" s="1118"/>
      <c r="AT51" s="1118"/>
      <c r="AU51" s="1118"/>
      <c r="AV51" s="1118"/>
      <c r="AW51" s="1118"/>
      <c r="AX51" s="1118"/>
      <c r="AY51" s="1118"/>
      <c r="AZ51" s="1119"/>
      <c r="BA51" s="1119"/>
      <c r="BB51" s="1119"/>
      <c r="BC51" s="1119"/>
      <c r="BD51" s="1119"/>
      <c r="BE51" s="1127"/>
      <c r="BF51" s="1127"/>
      <c r="BG51" s="1127"/>
      <c r="BH51" s="1127"/>
      <c r="BI51" s="1128"/>
      <c r="BJ51" s="254"/>
      <c r="BK51" s="254"/>
      <c r="BL51" s="254"/>
      <c r="BM51" s="254"/>
      <c r="BN51" s="254"/>
      <c r="BO51" s="267"/>
      <c r="BP51" s="267"/>
      <c r="BQ51" s="264">
        <v>45</v>
      </c>
      <c r="BR51" s="265"/>
      <c r="BS51" s="1109"/>
      <c r="BT51" s="1110"/>
      <c r="BU51" s="1110"/>
      <c r="BV51" s="1110"/>
      <c r="BW51" s="1110"/>
      <c r="BX51" s="1110"/>
      <c r="BY51" s="1110"/>
      <c r="BZ51" s="1110"/>
      <c r="CA51" s="1110"/>
      <c r="CB51" s="1110"/>
      <c r="CC51" s="1110"/>
      <c r="CD51" s="1110"/>
      <c r="CE51" s="1110"/>
      <c r="CF51" s="1110"/>
      <c r="CG51" s="1111"/>
      <c r="CH51" s="1084"/>
      <c r="CI51" s="1085"/>
      <c r="CJ51" s="1085"/>
      <c r="CK51" s="1085"/>
      <c r="CL51" s="1086"/>
      <c r="CM51" s="1084"/>
      <c r="CN51" s="1085"/>
      <c r="CO51" s="1085"/>
      <c r="CP51" s="1085"/>
      <c r="CQ51" s="1086"/>
      <c r="CR51" s="1084"/>
      <c r="CS51" s="1085"/>
      <c r="CT51" s="1085"/>
      <c r="CU51" s="1085"/>
      <c r="CV51" s="1086"/>
      <c r="CW51" s="1084"/>
      <c r="CX51" s="1085"/>
      <c r="CY51" s="1085"/>
      <c r="CZ51" s="1085"/>
      <c r="DA51" s="1086"/>
      <c r="DB51" s="1084"/>
      <c r="DC51" s="1085"/>
      <c r="DD51" s="1085"/>
      <c r="DE51" s="1085"/>
      <c r="DF51" s="1086"/>
      <c r="DG51" s="1084"/>
      <c r="DH51" s="1085"/>
      <c r="DI51" s="1085"/>
      <c r="DJ51" s="1085"/>
      <c r="DK51" s="1086"/>
      <c r="DL51" s="1084"/>
      <c r="DM51" s="1085"/>
      <c r="DN51" s="1085"/>
      <c r="DO51" s="1085"/>
      <c r="DP51" s="1086"/>
      <c r="DQ51" s="1084"/>
      <c r="DR51" s="1085"/>
      <c r="DS51" s="1085"/>
      <c r="DT51" s="1085"/>
      <c r="DU51" s="1086"/>
      <c r="DV51" s="1087"/>
      <c r="DW51" s="1088"/>
      <c r="DX51" s="1088"/>
      <c r="DY51" s="1088"/>
      <c r="DZ51" s="1089"/>
      <c r="EA51" s="248"/>
    </row>
    <row r="52" spans="1:131" s="249" customFormat="1" ht="26.25" customHeight="1" x14ac:dyDescent="0.15">
      <c r="A52" s="263">
        <v>25</v>
      </c>
      <c r="B52" s="1132"/>
      <c r="C52" s="1133"/>
      <c r="D52" s="1133"/>
      <c r="E52" s="1133"/>
      <c r="F52" s="1133"/>
      <c r="G52" s="1133"/>
      <c r="H52" s="1133"/>
      <c r="I52" s="1133"/>
      <c r="J52" s="1133"/>
      <c r="K52" s="1133"/>
      <c r="L52" s="1133"/>
      <c r="M52" s="1133"/>
      <c r="N52" s="1133"/>
      <c r="O52" s="1133"/>
      <c r="P52" s="1134"/>
      <c r="Q52" s="1135"/>
      <c r="R52" s="1118"/>
      <c r="S52" s="1118"/>
      <c r="T52" s="1118"/>
      <c r="U52" s="1118"/>
      <c r="V52" s="1118"/>
      <c r="W52" s="1118"/>
      <c r="X52" s="1118"/>
      <c r="Y52" s="1118"/>
      <c r="Z52" s="1118"/>
      <c r="AA52" s="1118"/>
      <c r="AB52" s="1118"/>
      <c r="AC52" s="1118"/>
      <c r="AD52" s="1118"/>
      <c r="AE52" s="1136"/>
      <c r="AF52" s="1114"/>
      <c r="AG52" s="1115"/>
      <c r="AH52" s="1115"/>
      <c r="AI52" s="1115"/>
      <c r="AJ52" s="1116"/>
      <c r="AK52" s="1117"/>
      <c r="AL52" s="1118"/>
      <c r="AM52" s="1118"/>
      <c r="AN52" s="1118"/>
      <c r="AO52" s="1118"/>
      <c r="AP52" s="1118"/>
      <c r="AQ52" s="1118"/>
      <c r="AR52" s="1118"/>
      <c r="AS52" s="1118"/>
      <c r="AT52" s="1118"/>
      <c r="AU52" s="1118"/>
      <c r="AV52" s="1118"/>
      <c r="AW52" s="1118"/>
      <c r="AX52" s="1118"/>
      <c r="AY52" s="1118"/>
      <c r="AZ52" s="1119"/>
      <c r="BA52" s="1119"/>
      <c r="BB52" s="1119"/>
      <c r="BC52" s="1119"/>
      <c r="BD52" s="1119"/>
      <c r="BE52" s="1127"/>
      <c r="BF52" s="1127"/>
      <c r="BG52" s="1127"/>
      <c r="BH52" s="1127"/>
      <c r="BI52" s="1128"/>
      <c r="BJ52" s="254"/>
      <c r="BK52" s="254"/>
      <c r="BL52" s="254"/>
      <c r="BM52" s="254"/>
      <c r="BN52" s="254"/>
      <c r="BO52" s="267"/>
      <c r="BP52" s="267"/>
      <c r="BQ52" s="264">
        <v>46</v>
      </c>
      <c r="BR52" s="265"/>
      <c r="BS52" s="1109"/>
      <c r="BT52" s="1110"/>
      <c r="BU52" s="1110"/>
      <c r="BV52" s="1110"/>
      <c r="BW52" s="1110"/>
      <c r="BX52" s="1110"/>
      <c r="BY52" s="1110"/>
      <c r="BZ52" s="1110"/>
      <c r="CA52" s="1110"/>
      <c r="CB52" s="1110"/>
      <c r="CC52" s="1110"/>
      <c r="CD52" s="1110"/>
      <c r="CE52" s="1110"/>
      <c r="CF52" s="1110"/>
      <c r="CG52" s="1111"/>
      <c r="CH52" s="1084"/>
      <c r="CI52" s="1085"/>
      <c r="CJ52" s="1085"/>
      <c r="CK52" s="1085"/>
      <c r="CL52" s="1086"/>
      <c r="CM52" s="1084"/>
      <c r="CN52" s="1085"/>
      <c r="CO52" s="1085"/>
      <c r="CP52" s="1085"/>
      <c r="CQ52" s="1086"/>
      <c r="CR52" s="1084"/>
      <c r="CS52" s="1085"/>
      <c r="CT52" s="1085"/>
      <c r="CU52" s="1085"/>
      <c r="CV52" s="1086"/>
      <c r="CW52" s="1084"/>
      <c r="CX52" s="1085"/>
      <c r="CY52" s="1085"/>
      <c r="CZ52" s="1085"/>
      <c r="DA52" s="1086"/>
      <c r="DB52" s="1084"/>
      <c r="DC52" s="1085"/>
      <c r="DD52" s="1085"/>
      <c r="DE52" s="1085"/>
      <c r="DF52" s="1086"/>
      <c r="DG52" s="1084"/>
      <c r="DH52" s="1085"/>
      <c r="DI52" s="1085"/>
      <c r="DJ52" s="1085"/>
      <c r="DK52" s="1086"/>
      <c r="DL52" s="1084"/>
      <c r="DM52" s="1085"/>
      <c r="DN52" s="1085"/>
      <c r="DO52" s="1085"/>
      <c r="DP52" s="1086"/>
      <c r="DQ52" s="1084"/>
      <c r="DR52" s="1085"/>
      <c r="DS52" s="1085"/>
      <c r="DT52" s="1085"/>
      <c r="DU52" s="1086"/>
      <c r="DV52" s="1087"/>
      <c r="DW52" s="1088"/>
      <c r="DX52" s="1088"/>
      <c r="DY52" s="1088"/>
      <c r="DZ52" s="1089"/>
      <c r="EA52" s="248"/>
    </row>
    <row r="53" spans="1:131" s="249" customFormat="1" ht="26.25" customHeight="1" x14ac:dyDescent="0.15">
      <c r="A53" s="263">
        <v>26</v>
      </c>
      <c r="B53" s="1132"/>
      <c r="C53" s="1133"/>
      <c r="D53" s="1133"/>
      <c r="E53" s="1133"/>
      <c r="F53" s="1133"/>
      <c r="G53" s="1133"/>
      <c r="H53" s="1133"/>
      <c r="I53" s="1133"/>
      <c r="J53" s="1133"/>
      <c r="K53" s="1133"/>
      <c r="L53" s="1133"/>
      <c r="M53" s="1133"/>
      <c r="N53" s="1133"/>
      <c r="O53" s="1133"/>
      <c r="P53" s="1134"/>
      <c r="Q53" s="1135"/>
      <c r="R53" s="1118"/>
      <c r="S53" s="1118"/>
      <c r="T53" s="1118"/>
      <c r="U53" s="1118"/>
      <c r="V53" s="1118"/>
      <c r="W53" s="1118"/>
      <c r="X53" s="1118"/>
      <c r="Y53" s="1118"/>
      <c r="Z53" s="1118"/>
      <c r="AA53" s="1118"/>
      <c r="AB53" s="1118"/>
      <c r="AC53" s="1118"/>
      <c r="AD53" s="1118"/>
      <c r="AE53" s="1136"/>
      <c r="AF53" s="1114"/>
      <c r="AG53" s="1115"/>
      <c r="AH53" s="1115"/>
      <c r="AI53" s="1115"/>
      <c r="AJ53" s="1116"/>
      <c r="AK53" s="1117"/>
      <c r="AL53" s="1118"/>
      <c r="AM53" s="1118"/>
      <c r="AN53" s="1118"/>
      <c r="AO53" s="1118"/>
      <c r="AP53" s="1118"/>
      <c r="AQ53" s="1118"/>
      <c r="AR53" s="1118"/>
      <c r="AS53" s="1118"/>
      <c r="AT53" s="1118"/>
      <c r="AU53" s="1118"/>
      <c r="AV53" s="1118"/>
      <c r="AW53" s="1118"/>
      <c r="AX53" s="1118"/>
      <c r="AY53" s="1118"/>
      <c r="AZ53" s="1119"/>
      <c r="BA53" s="1119"/>
      <c r="BB53" s="1119"/>
      <c r="BC53" s="1119"/>
      <c r="BD53" s="1119"/>
      <c r="BE53" s="1127"/>
      <c r="BF53" s="1127"/>
      <c r="BG53" s="1127"/>
      <c r="BH53" s="1127"/>
      <c r="BI53" s="1128"/>
      <c r="BJ53" s="254"/>
      <c r="BK53" s="254"/>
      <c r="BL53" s="254"/>
      <c r="BM53" s="254"/>
      <c r="BN53" s="254"/>
      <c r="BO53" s="267"/>
      <c r="BP53" s="267"/>
      <c r="BQ53" s="264">
        <v>47</v>
      </c>
      <c r="BR53" s="265"/>
      <c r="BS53" s="1109"/>
      <c r="BT53" s="1110"/>
      <c r="BU53" s="1110"/>
      <c r="BV53" s="1110"/>
      <c r="BW53" s="1110"/>
      <c r="BX53" s="1110"/>
      <c r="BY53" s="1110"/>
      <c r="BZ53" s="1110"/>
      <c r="CA53" s="1110"/>
      <c r="CB53" s="1110"/>
      <c r="CC53" s="1110"/>
      <c r="CD53" s="1110"/>
      <c r="CE53" s="1110"/>
      <c r="CF53" s="1110"/>
      <c r="CG53" s="1111"/>
      <c r="CH53" s="1084"/>
      <c r="CI53" s="1085"/>
      <c r="CJ53" s="1085"/>
      <c r="CK53" s="1085"/>
      <c r="CL53" s="1086"/>
      <c r="CM53" s="1084"/>
      <c r="CN53" s="1085"/>
      <c r="CO53" s="1085"/>
      <c r="CP53" s="1085"/>
      <c r="CQ53" s="1086"/>
      <c r="CR53" s="1084"/>
      <c r="CS53" s="1085"/>
      <c r="CT53" s="1085"/>
      <c r="CU53" s="1085"/>
      <c r="CV53" s="1086"/>
      <c r="CW53" s="1084"/>
      <c r="CX53" s="1085"/>
      <c r="CY53" s="1085"/>
      <c r="CZ53" s="1085"/>
      <c r="DA53" s="1086"/>
      <c r="DB53" s="1084"/>
      <c r="DC53" s="1085"/>
      <c r="DD53" s="1085"/>
      <c r="DE53" s="1085"/>
      <c r="DF53" s="1086"/>
      <c r="DG53" s="1084"/>
      <c r="DH53" s="1085"/>
      <c r="DI53" s="1085"/>
      <c r="DJ53" s="1085"/>
      <c r="DK53" s="1086"/>
      <c r="DL53" s="1084"/>
      <c r="DM53" s="1085"/>
      <c r="DN53" s="1085"/>
      <c r="DO53" s="1085"/>
      <c r="DP53" s="1086"/>
      <c r="DQ53" s="1084"/>
      <c r="DR53" s="1085"/>
      <c r="DS53" s="1085"/>
      <c r="DT53" s="1085"/>
      <c r="DU53" s="1086"/>
      <c r="DV53" s="1087"/>
      <c r="DW53" s="1088"/>
      <c r="DX53" s="1088"/>
      <c r="DY53" s="1088"/>
      <c r="DZ53" s="1089"/>
      <c r="EA53" s="248"/>
    </row>
    <row r="54" spans="1:131" s="249" customFormat="1" ht="26.25" customHeight="1" x14ac:dyDescent="0.15">
      <c r="A54" s="263">
        <v>27</v>
      </c>
      <c r="B54" s="1132"/>
      <c r="C54" s="1133"/>
      <c r="D54" s="1133"/>
      <c r="E54" s="1133"/>
      <c r="F54" s="1133"/>
      <c r="G54" s="1133"/>
      <c r="H54" s="1133"/>
      <c r="I54" s="1133"/>
      <c r="J54" s="1133"/>
      <c r="K54" s="1133"/>
      <c r="L54" s="1133"/>
      <c r="M54" s="1133"/>
      <c r="N54" s="1133"/>
      <c r="O54" s="1133"/>
      <c r="P54" s="1134"/>
      <c r="Q54" s="1135"/>
      <c r="R54" s="1118"/>
      <c r="S54" s="1118"/>
      <c r="T54" s="1118"/>
      <c r="U54" s="1118"/>
      <c r="V54" s="1118"/>
      <c r="W54" s="1118"/>
      <c r="X54" s="1118"/>
      <c r="Y54" s="1118"/>
      <c r="Z54" s="1118"/>
      <c r="AA54" s="1118"/>
      <c r="AB54" s="1118"/>
      <c r="AC54" s="1118"/>
      <c r="AD54" s="1118"/>
      <c r="AE54" s="1136"/>
      <c r="AF54" s="1114"/>
      <c r="AG54" s="1115"/>
      <c r="AH54" s="1115"/>
      <c r="AI54" s="1115"/>
      <c r="AJ54" s="1116"/>
      <c r="AK54" s="1117"/>
      <c r="AL54" s="1118"/>
      <c r="AM54" s="1118"/>
      <c r="AN54" s="1118"/>
      <c r="AO54" s="1118"/>
      <c r="AP54" s="1118"/>
      <c r="AQ54" s="1118"/>
      <c r="AR54" s="1118"/>
      <c r="AS54" s="1118"/>
      <c r="AT54" s="1118"/>
      <c r="AU54" s="1118"/>
      <c r="AV54" s="1118"/>
      <c r="AW54" s="1118"/>
      <c r="AX54" s="1118"/>
      <c r="AY54" s="1118"/>
      <c r="AZ54" s="1119"/>
      <c r="BA54" s="1119"/>
      <c r="BB54" s="1119"/>
      <c r="BC54" s="1119"/>
      <c r="BD54" s="1119"/>
      <c r="BE54" s="1127"/>
      <c r="BF54" s="1127"/>
      <c r="BG54" s="1127"/>
      <c r="BH54" s="1127"/>
      <c r="BI54" s="1128"/>
      <c r="BJ54" s="254"/>
      <c r="BK54" s="254"/>
      <c r="BL54" s="254"/>
      <c r="BM54" s="254"/>
      <c r="BN54" s="254"/>
      <c r="BO54" s="267"/>
      <c r="BP54" s="267"/>
      <c r="BQ54" s="264">
        <v>48</v>
      </c>
      <c r="BR54" s="265"/>
      <c r="BS54" s="1109"/>
      <c r="BT54" s="1110"/>
      <c r="BU54" s="1110"/>
      <c r="BV54" s="1110"/>
      <c r="BW54" s="1110"/>
      <c r="BX54" s="1110"/>
      <c r="BY54" s="1110"/>
      <c r="BZ54" s="1110"/>
      <c r="CA54" s="1110"/>
      <c r="CB54" s="1110"/>
      <c r="CC54" s="1110"/>
      <c r="CD54" s="1110"/>
      <c r="CE54" s="1110"/>
      <c r="CF54" s="1110"/>
      <c r="CG54" s="1111"/>
      <c r="CH54" s="1084"/>
      <c r="CI54" s="1085"/>
      <c r="CJ54" s="1085"/>
      <c r="CK54" s="1085"/>
      <c r="CL54" s="1086"/>
      <c r="CM54" s="1084"/>
      <c r="CN54" s="1085"/>
      <c r="CO54" s="1085"/>
      <c r="CP54" s="1085"/>
      <c r="CQ54" s="1086"/>
      <c r="CR54" s="1084"/>
      <c r="CS54" s="1085"/>
      <c r="CT54" s="1085"/>
      <c r="CU54" s="1085"/>
      <c r="CV54" s="1086"/>
      <c r="CW54" s="1084"/>
      <c r="CX54" s="1085"/>
      <c r="CY54" s="1085"/>
      <c r="CZ54" s="1085"/>
      <c r="DA54" s="1086"/>
      <c r="DB54" s="1084"/>
      <c r="DC54" s="1085"/>
      <c r="DD54" s="1085"/>
      <c r="DE54" s="1085"/>
      <c r="DF54" s="1086"/>
      <c r="DG54" s="1084"/>
      <c r="DH54" s="1085"/>
      <c r="DI54" s="1085"/>
      <c r="DJ54" s="1085"/>
      <c r="DK54" s="1086"/>
      <c r="DL54" s="1084"/>
      <c r="DM54" s="1085"/>
      <c r="DN54" s="1085"/>
      <c r="DO54" s="1085"/>
      <c r="DP54" s="1086"/>
      <c r="DQ54" s="1084"/>
      <c r="DR54" s="1085"/>
      <c r="DS54" s="1085"/>
      <c r="DT54" s="1085"/>
      <c r="DU54" s="1086"/>
      <c r="DV54" s="1087"/>
      <c r="DW54" s="1088"/>
      <c r="DX54" s="1088"/>
      <c r="DY54" s="1088"/>
      <c r="DZ54" s="1089"/>
      <c r="EA54" s="248"/>
    </row>
    <row r="55" spans="1:131" s="249" customFormat="1" ht="26.25" customHeight="1" x14ac:dyDescent="0.15">
      <c r="A55" s="263">
        <v>28</v>
      </c>
      <c r="B55" s="1132"/>
      <c r="C55" s="1133"/>
      <c r="D55" s="1133"/>
      <c r="E55" s="1133"/>
      <c r="F55" s="1133"/>
      <c r="G55" s="1133"/>
      <c r="H55" s="1133"/>
      <c r="I55" s="1133"/>
      <c r="J55" s="1133"/>
      <c r="K55" s="1133"/>
      <c r="L55" s="1133"/>
      <c r="M55" s="1133"/>
      <c r="N55" s="1133"/>
      <c r="O55" s="1133"/>
      <c r="P55" s="1134"/>
      <c r="Q55" s="1135"/>
      <c r="R55" s="1118"/>
      <c r="S55" s="1118"/>
      <c r="T55" s="1118"/>
      <c r="U55" s="1118"/>
      <c r="V55" s="1118"/>
      <c r="W55" s="1118"/>
      <c r="X55" s="1118"/>
      <c r="Y55" s="1118"/>
      <c r="Z55" s="1118"/>
      <c r="AA55" s="1118"/>
      <c r="AB55" s="1118"/>
      <c r="AC55" s="1118"/>
      <c r="AD55" s="1118"/>
      <c r="AE55" s="1136"/>
      <c r="AF55" s="1114"/>
      <c r="AG55" s="1115"/>
      <c r="AH55" s="1115"/>
      <c r="AI55" s="1115"/>
      <c r="AJ55" s="1116"/>
      <c r="AK55" s="1117"/>
      <c r="AL55" s="1118"/>
      <c r="AM55" s="1118"/>
      <c r="AN55" s="1118"/>
      <c r="AO55" s="1118"/>
      <c r="AP55" s="1118"/>
      <c r="AQ55" s="1118"/>
      <c r="AR55" s="1118"/>
      <c r="AS55" s="1118"/>
      <c r="AT55" s="1118"/>
      <c r="AU55" s="1118"/>
      <c r="AV55" s="1118"/>
      <c r="AW55" s="1118"/>
      <c r="AX55" s="1118"/>
      <c r="AY55" s="1118"/>
      <c r="AZ55" s="1119"/>
      <c r="BA55" s="1119"/>
      <c r="BB55" s="1119"/>
      <c r="BC55" s="1119"/>
      <c r="BD55" s="1119"/>
      <c r="BE55" s="1127"/>
      <c r="BF55" s="1127"/>
      <c r="BG55" s="1127"/>
      <c r="BH55" s="1127"/>
      <c r="BI55" s="1128"/>
      <c r="BJ55" s="254"/>
      <c r="BK55" s="254"/>
      <c r="BL55" s="254"/>
      <c r="BM55" s="254"/>
      <c r="BN55" s="254"/>
      <c r="BO55" s="267"/>
      <c r="BP55" s="267"/>
      <c r="BQ55" s="264">
        <v>49</v>
      </c>
      <c r="BR55" s="265"/>
      <c r="BS55" s="1109"/>
      <c r="BT55" s="1110"/>
      <c r="BU55" s="1110"/>
      <c r="BV55" s="1110"/>
      <c r="BW55" s="1110"/>
      <c r="BX55" s="1110"/>
      <c r="BY55" s="1110"/>
      <c r="BZ55" s="1110"/>
      <c r="CA55" s="1110"/>
      <c r="CB55" s="1110"/>
      <c r="CC55" s="1110"/>
      <c r="CD55" s="1110"/>
      <c r="CE55" s="1110"/>
      <c r="CF55" s="1110"/>
      <c r="CG55" s="1111"/>
      <c r="CH55" s="1084"/>
      <c r="CI55" s="1085"/>
      <c r="CJ55" s="1085"/>
      <c r="CK55" s="1085"/>
      <c r="CL55" s="1086"/>
      <c r="CM55" s="1084"/>
      <c r="CN55" s="1085"/>
      <c r="CO55" s="1085"/>
      <c r="CP55" s="1085"/>
      <c r="CQ55" s="1086"/>
      <c r="CR55" s="1084"/>
      <c r="CS55" s="1085"/>
      <c r="CT55" s="1085"/>
      <c r="CU55" s="1085"/>
      <c r="CV55" s="1086"/>
      <c r="CW55" s="1084"/>
      <c r="CX55" s="1085"/>
      <c r="CY55" s="1085"/>
      <c r="CZ55" s="1085"/>
      <c r="DA55" s="1086"/>
      <c r="DB55" s="1084"/>
      <c r="DC55" s="1085"/>
      <c r="DD55" s="1085"/>
      <c r="DE55" s="1085"/>
      <c r="DF55" s="1086"/>
      <c r="DG55" s="1084"/>
      <c r="DH55" s="1085"/>
      <c r="DI55" s="1085"/>
      <c r="DJ55" s="1085"/>
      <c r="DK55" s="1086"/>
      <c r="DL55" s="1084"/>
      <c r="DM55" s="1085"/>
      <c r="DN55" s="1085"/>
      <c r="DO55" s="1085"/>
      <c r="DP55" s="1086"/>
      <c r="DQ55" s="1084"/>
      <c r="DR55" s="1085"/>
      <c r="DS55" s="1085"/>
      <c r="DT55" s="1085"/>
      <c r="DU55" s="1086"/>
      <c r="DV55" s="1087"/>
      <c r="DW55" s="1088"/>
      <c r="DX55" s="1088"/>
      <c r="DY55" s="1088"/>
      <c r="DZ55" s="1089"/>
      <c r="EA55" s="248"/>
    </row>
    <row r="56" spans="1:131" s="249" customFormat="1" ht="26.25" customHeight="1" x14ac:dyDescent="0.15">
      <c r="A56" s="263">
        <v>29</v>
      </c>
      <c r="B56" s="1132"/>
      <c r="C56" s="1133"/>
      <c r="D56" s="1133"/>
      <c r="E56" s="1133"/>
      <c r="F56" s="1133"/>
      <c r="G56" s="1133"/>
      <c r="H56" s="1133"/>
      <c r="I56" s="1133"/>
      <c r="J56" s="1133"/>
      <c r="K56" s="1133"/>
      <c r="L56" s="1133"/>
      <c r="M56" s="1133"/>
      <c r="N56" s="1133"/>
      <c r="O56" s="1133"/>
      <c r="P56" s="1134"/>
      <c r="Q56" s="1135"/>
      <c r="R56" s="1118"/>
      <c r="S56" s="1118"/>
      <c r="T56" s="1118"/>
      <c r="U56" s="1118"/>
      <c r="V56" s="1118"/>
      <c r="W56" s="1118"/>
      <c r="X56" s="1118"/>
      <c r="Y56" s="1118"/>
      <c r="Z56" s="1118"/>
      <c r="AA56" s="1118"/>
      <c r="AB56" s="1118"/>
      <c r="AC56" s="1118"/>
      <c r="AD56" s="1118"/>
      <c r="AE56" s="1136"/>
      <c r="AF56" s="1114"/>
      <c r="AG56" s="1115"/>
      <c r="AH56" s="1115"/>
      <c r="AI56" s="1115"/>
      <c r="AJ56" s="1116"/>
      <c r="AK56" s="1117"/>
      <c r="AL56" s="1118"/>
      <c r="AM56" s="1118"/>
      <c r="AN56" s="1118"/>
      <c r="AO56" s="1118"/>
      <c r="AP56" s="1118"/>
      <c r="AQ56" s="1118"/>
      <c r="AR56" s="1118"/>
      <c r="AS56" s="1118"/>
      <c r="AT56" s="1118"/>
      <c r="AU56" s="1118"/>
      <c r="AV56" s="1118"/>
      <c r="AW56" s="1118"/>
      <c r="AX56" s="1118"/>
      <c r="AY56" s="1118"/>
      <c r="AZ56" s="1119"/>
      <c r="BA56" s="1119"/>
      <c r="BB56" s="1119"/>
      <c r="BC56" s="1119"/>
      <c r="BD56" s="1119"/>
      <c r="BE56" s="1127"/>
      <c r="BF56" s="1127"/>
      <c r="BG56" s="1127"/>
      <c r="BH56" s="1127"/>
      <c r="BI56" s="1128"/>
      <c r="BJ56" s="254"/>
      <c r="BK56" s="254"/>
      <c r="BL56" s="254"/>
      <c r="BM56" s="254"/>
      <c r="BN56" s="254"/>
      <c r="BO56" s="267"/>
      <c r="BP56" s="267"/>
      <c r="BQ56" s="264">
        <v>50</v>
      </c>
      <c r="BR56" s="265"/>
      <c r="BS56" s="1109"/>
      <c r="BT56" s="1110"/>
      <c r="BU56" s="1110"/>
      <c r="BV56" s="1110"/>
      <c r="BW56" s="1110"/>
      <c r="BX56" s="1110"/>
      <c r="BY56" s="1110"/>
      <c r="BZ56" s="1110"/>
      <c r="CA56" s="1110"/>
      <c r="CB56" s="1110"/>
      <c r="CC56" s="1110"/>
      <c r="CD56" s="1110"/>
      <c r="CE56" s="1110"/>
      <c r="CF56" s="1110"/>
      <c r="CG56" s="1111"/>
      <c r="CH56" s="1084"/>
      <c r="CI56" s="1085"/>
      <c r="CJ56" s="1085"/>
      <c r="CK56" s="1085"/>
      <c r="CL56" s="1086"/>
      <c r="CM56" s="1084"/>
      <c r="CN56" s="1085"/>
      <c r="CO56" s="1085"/>
      <c r="CP56" s="1085"/>
      <c r="CQ56" s="1086"/>
      <c r="CR56" s="1084"/>
      <c r="CS56" s="1085"/>
      <c r="CT56" s="1085"/>
      <c r="CU56" s="1085"/>
      <c r="CV56" s="1086"/>
      <c r="CW56" s="1084"/>
      <c r="CX56" s="1085"/>
      <c r="CY56" s="1085"/>
      <c r="CZ56" s="1085"/>
      <c r="DA56" s="1086"/>
      <c r="DB56" s="1084"/>
      <c r="DC56" s="1085"/>
      <c r="DD56" s="1085"/>
      <c r="DE56" s="1085"/>
      <c r="DF56" s="1086"/>
      <c r="DG56" s="1084"/>
      <c r="DH56" s="1085"/>
      <c r="DI56" s="1085"/>
      <c r="DJ56" s="1085"/>
      <c r="DK56" s="1086"/>
      <c r="DL56" s="1084"/>
      <c r="DM56" s="1085"/>
      <c r="DN56" s="1085"/>
      <c r="DO56" s="1085"/>
      <c r="DP56" s="1086"/>
      <c r="DQ56" s="1084"/>
      <c r="DR56" s="1085"/>
      <c r="DS56" s="1085"/>
      <c r="DT56" s="1085"/>
      <c r="DU56" s="1086"/>
      <c r="DV56" s="1087"/>
      <c r="DW56" s="1088"/>
      <c r="DX56" s="1088"/>
      <c r="DY56" s="1088"/>
      <c r="DZ56" s="1089"/>
      <c r="EA56" s="248"/>
    </row>
    <row r="57" spans="1:131" s="249" customFormat="1" ht="26.25" customHeight="1" x14ac:dyDescent="0.15">
      <c r="A57" s="263">
        <v>30</v>
      </c>
      <c r="B57" s="1132"/>
      <c r="C57" s="1133"/>
      <c r="D57" s="1133"/>
      <c r="E57" s="1133"/>
      <c r="F57" s="1133"/>
      <c r="G57" s="1133"/>
      <c r="H57" s="1133"/>
      <c r="I57" s="1133"/>
      <c r="J57" s="1133"/>
      <c r="K57" s="1133"/>
      <c r="L57" s="1133"/>
      <c r="M57" s="1133"/>
      <c r="N57" s="1133"/>
      <c r="O57" s="1133"/>
      <c r="P57" s="1134"/>
      <c r="Q57" s="1135"/>
      <c r="R57" s="1118"/>
      <c r="S57" s="1118"/>
      <c r="T57" s="1118"/>
      <c r="U57" s="1118"/>
      <c r="V57" s="1118"/>
      <c r="W57" s="1118"/>
      <c r="X57" s="1118"/>
      <c r="Y57" s="1118"/>
      <c r="Z57" s="1118"/>
      <c r="AA57" s="1118"/>
      <c r="AB57" s="1118"/>
      <c r="AC57" s="1118"/>
      <c r="AD57" s="1118"/>
      <c r="AE57" s="1136"/>
      <c r="AF57" s="1114"/>
      <c r="AG57" s="1115"/>
      <c r="AH57" s="1115"/>
      <c r="AI57" s="1115"/>
      <c r="AJ57" s="1116"/>
      <c r="AK57" s="1117"/>
      <c r="AL57" s="1118"/>
      <c r="AM57" s="1118"/>
      <c r="AN57" s="1118"/>
      <c r="AO57" s="1118"/>
      <c r="AP57" s="1118"/>
      <c r="AQ57" s="1118"/>
      <c r="AR57" s="1118"/>
      <c r="AS57" s="1118"/>
      <c r="AT57" s="1118"/>
      <c r="AU57" s="1118"/>
      <c r="AV57" s="1118"/>
      <c r="AW57" s="1118"/>
      <c r="AX57" s="1118"/>
      <c r="AY57" s="1118"/>
      <c r="AZ57" s="1119"/>
      <c r="BA57" s="1119"/>
      <c r="BB57" s="1119"/>
      <c r="BC57" s="1119"/>
      <c r="BD57" s="1119"/>
      <c r="BE57" s="1127"/>
      <c r="BF57" s="1127"/>
      <c r="BG57" s="1127"/>
      <c r="BH57" s="1127"/>
      <c r="BI57" s="1128"/>
      <c r="BJ57" s="254"/>
      <c r="BK57" s="254"/>
      <c r="BL57" s="254"/>
      <c r="BM57" s="254"/>
      <c r="BN57" s="254"/>
      <c r="BO57" s="267"/>
      <c r="BP57" s="267"/>
      <c r="BQ57" s="264">
        <v>51</v>
      </c>
      <c r="BR57" s="265"/>
      <c r="BS57" s="1109"/>
      <c r="BT57" s="1110"/>
      <c r="BU57" s="1110"/>
      <c r="BV57" s="1110"/>
      <c r="BW57" s="1110"/>
      <c r="BX57" s="1110"/>
      <c r="BY57" s="1110"/>
      <c r="BZ57" s="1110"/>
      <c r="CA57" s="1110"/>
      <c r="CB57" s="1110"/>
      <c r="CC57" s="1110"/>
      <c r="CD57" s="1110"/>
      <c r="CE57" s="1110"/>
      <c r="CF57" s="1110"/>
      <c r="CG57" s="1111"/>
      <c r="CH57" s="1084"/>
      <c r="CI57" s="1085"/>
      <c r="CJ57" s="1085"/>
      <c r="CK57" s="1085"/>
      <c r="CL57" s="1086"/>
      <c r="CM57" s="1084"/>
      <c r="CN57" s="1085"/>
      <c r="CO57" s="1085"/>
      <c r="CP57" s="1085"/>
      <c r="CQ57" s="1086"/>
      <c r="CR57" s="1084"/>
      <c r="CS57" s="1085"/>
      <c r="CT57" s="1085"/>
      <c r="CU57" s="1085"/>
      <c r="CV57" s="1086"/>
      <c r="CW57" s="1084"/>
      <c r="CX57" s="1085"/>
      <c r="CY57" s="1085"/>
      <c r="CZ57" s="1085"/>
      <c r="DA57" s="1086"/>
      <c r="DB57" s="1084"/>
      <c r="DC57" s="1085"/>
      <c r="DD57" s="1085"/>
      <c r="DE57" s="1085"/>
      <c r="DF57" s="1086"/>
      <c r="DG57" s="1084"/>
      <c r="DH57" s="1085"/>
      <c r="DI57" s="1085"/>
      <c r="DJ57" s="1085"/>
      <c r="DK57" s="1086"/>
      <c r="DL57" s="1084"/>
      <c r="DM57" s="1085"/>
      <c r="DN57" s="1085"/>
      <c r="DO57" s="1085"/>
      <c r="DP57" s="1086"/>
      <c r="DQ57" s="1084"/>
      <c r="DR57" s="1085"/>
      <c r="DS57" s="1085"/>
      <c r="DT57" s="1085"/>
      <c r="DU57" s="1086"/>
      <c r="DV57" s="1087"/>
      <c r="DW57" s="1088"/>
      <c r="DX57" s="1088"/>
      <c r="DY57" s="1088"/>
      <c r="DZ57" s="1089"/>
      <c r="EA57" s="248"/>
    </row>
    <row r="58" spans="1:131" s="249" customFormat="1" ht="26.25" customHeight="1" x14ac:dyDescent="0.15">
      <c r="A58" s="263">
        <v>31</v>
      </c>
      <c r="B58" s="1132"/>
      <c r="C58" s="1133"/>
      <c r="D58" s="1133"/>
      <c r="E58" s="1133"/>
      <c r="F58" s="1133"/>
      <c r="G58" s="1133"/>
      <c r="H58" s="1133"/>
      <c r="I58" s="1133"/>
      <c r="J58" s="1133"/>
      <c r="K58" s="1133"/>
      <c r="L58" s="1133"/>
      <c r="M58" s="1133"/>
      <c r="N58" s="1133"/>
      <c r="O58" s="1133"/>
      <c r="P58" s="1134"/>
      <c r="Q58" s="1135"/>
      <c r="R58" s="1118"/>
      <c r="S58" s="1118"/>
      <c r="T58" s="1118"/>
      <c r="U58" s="1118"/>
      <c r="V58" s="1118"/>
      <c r="W58" s="1118"/>
      <c r="X58" s="1118"/>
      <c r="Y58" s="1118"/>
      <c r="Z58" s="1118"/>
      <c r="AA58" s="1118"/>
      <c r="AB58" s="1118"/>
      <c r="AC58" s="1118"/>
      <c r="AD58" s="1118"/>
      <c r="AE58" s="1136"/>
      <c r="AF58" s="1114"/>
      <c r="AG58" s="1115"/>
      <c r="AH58" s="1115"/>
      <c r="AI58" s="1115"/>
      <c r="AJ58" s="1116"/>
      <c r="AK58" s="1117"/>
      <c r="AL58" s="1118"/>
      <c r="AM58" s="1118"/>
      <c r="AN58" s="1118"/>
      <c r="AO58" s="1118"/>
      <c r="AP58" s="1118"/>
      <c r="AQ58" s="1118"/>
      <c r="AR58" s="1118"/>
      <c r="AS58" s="1118"/>
      <c r="AT58" s="1118"/>
      <c r="AU58" s="1118"/>
      <c r="AV58" s="1118"/>
      <c r="AW58" s="1118"/>
      <c r="AX58" s="1118"/>
      <c r="AY58" s="1118"/>
      <c r="AZ58" s="1119"/>
      <c r="BA58" s="1119"/>
      <c r="BB58" s="1119"/>
      <c r="BC58" s="1119"/>
      <c r="BD58" s="1119"/>
      <c r="BE58" s="1127"/>
      <c r="BF58" s="1127"/>
      <c r="BG58" s="1127"/>
      <c r="BH58" s="1127"/>
      <c r="BI58" s="1128"/>
      <c r="BJ58" s="254"/>
      <c r="BK58" s="254"/>
      <c r="BL58" s="254"/>
      <c r="BM58" s="254"/>
      <c r="BN58" s="254"/>
      <c r="BO58" s="267"/>
      <c r="BP58" s="267"/>
      <c r="BQ58" s="264">
        <v>52</v>
      </c>
      <c r="BR58" s="265"/>
      <c r="BS58" s="1109"/>
      <c r="BT58" s="1110"/>
      <c r="BU58" s="1110"/>
      <c r="BV58" s="1110"/>
      <c r="BW58" s="1110"/>
      <c r="BX58" s="1110"/>
      <c r="BY58" s="1110"/>
      <c r="BZ58" s="1110"/>
      <c r="CA58" s="1110"/>
      <c r="CB58" s="1110"/>
      <c r="CC58" s="1110"/>
      <c r="CD58" s="1110"/>
      <c r="CE58" s="1110"/>
      <c r="CF58" s="1110"/>
      <c r="CG58" s="1111"/>
      <c r="CH58" s="1084"/>
      <c r="CI58" s="1085"/>
      <c r="CJ58" s="1085"/>
      <c r="CK58" s="1085"/>
      <c r="CL58" s="1086"/>
      <c r="CM58" s="1084"/>
      <c r="CN58" s="1085"/>
      <c r="CO58" s="1085"/>
      <c r="CP58" s="1085"/>
      <c r="CQ58" s="1086"/>
      <c r="CR58" s="1084"/>
      <c r="CS58" s="1085"/>
      <c r="CT58" s="1085"/>
      <c r="CU58" s="1085"/>
      <c r="CV58" s="1086"/>
      <c r="CW58" s="1084"/>
      <c r="CX58" s="1085"/>
      <c r="CY58" s="1085"/>
      <c r="CZ58" s="1085"/>
      <c r="DA58" s="1086"/>
      <c r="DB58" s="1084"/>
      <c r="DC58" s="1085"/>
      <c r="DD58" s="1085"/>
      <c r="DE58" s="1085"/>
      <c r="DF58" s="1086"/>
      <c r="DG58" s="1084"/>
      <c r="DH58" s="1085"/>
      <c r="DI58" s="1085"/>
      <c r="DJ58" s="1085"/>
      <c r="DK58" s="1086"/>
      <c r="DL58" s="1084"/>
      <c r="DM58" s="1085"/>
      <c r="DN58" s="1085"/>
      <c r="DO58" s="1085"/>
      <c r="DP58" s="1086"/>
      <c r="DQ58" s="1084"/>
      <c r="DR58" s="1085"/>
      <c r="DS58" s="1085"/>
      <c r="DT58" s="1085"/>
      <c r="DU58" s="1086"/>
      <c r="DV58" s="1087"/>
      <c r="DW58" s="1088"/>
      <c r="DX58" s="1088"/>
      <c r="DY58" s="1088"/>
      <c r="DZ58" s="1089"/>
      <c r="EA58" s="248"/>
    </row>
    <row r="59" spans="1:131" s="249" customFormat="1" ht="26.25" customHeight="1" x14ac:dyDescent="0.15">
      <c r="A59" s="263">
        <v>32</v>
      </c>
      <c r="B59" s="1132"/>
      <c r="C59" s="1133"/>
      <c r="D59" s="1133"/>
      <c r="E59" s="1133"/>
      <c r="F59" s="1133"/>
      <c r="G59" s="1133"/>
      <c r="H59" s="1133"/>
      <c r="I59" s="1133"/>
      <c r="J59" s="1133"/>
      <c r="K59" s="1133"/>
      <c r="L59" s="1133"/>
      <c r="M59" s="1133"/>
      <c r="N59" s="1133"/>
      <c r="O59" s="1133"/>
      <c r="P59" s="1134"/>
      <c r="Q59" s="1135"/>
      <c r="R59" s="1118"/>
      <c r="S59" s="1118"/>
      <c r="T59" s="1118"/>
      <c r="U59" s="1118"/>
      <c r="V59" s="1118"/>
      <c r="W59" s="1118"/>
      <c r="X59" s="1118"/>
      <c r="Y59" s="1118"/>
      <c r="Z59" s="1118"/>
      <c r="AA59" s="1118"/>
      <c r="AB59" s="1118"/>
      <c r="AC59" s="1118"/>
      <c r="AD59" s="1118"/>
      <c r="AE59" s="1136"/>
      <c r="AF59" s="1114"/>
      <c r="AG59" s="1115"/>
      <c r="AH59" s="1115"/>
      <c r="AI59" s="1115"/>
      <c r="AJ59" s="1116"/>
      <c r="AK59" s="1117"/>
      <c r="AL59" s="1118"/>
      <c r="AM59" s="1118"/>
      <c r="AN59" s="1118"/>
      <c r="AO59" s="1118"/>
      <c r="AP59" s="1118"/>
      <c r="AQ59" s="1118"/>
      <c r="AR59" s="1118"/>
      <c r="AS59" s="1118"/>
      <c r="AT59" s="1118"/>
      <c r="AU59" s="1118"/>
      <c r="AV59" s="1118"/>
      <c r="AW59" s="1118"/>
      <c r="AX59" s="1118"/>
      <c r="AY59" s="1118"/>
      <c r="AZ59" s="1119"/>
      <c r="BA59" s="1119"/>
      <c r="BB59" s="1119"/>
      <c r="BC59" s="1119"/>
      <c r="BD59" s="1119"/>
      <c r="BE59" s="1127"/>
      <c r="BF59" s="1127"/>
      <c r="BG59" s="1127"/>
      <c r="BH59" s="1127"/>
      <c r="BI59" s="1128"/>
      <c r="BJ59" s="254"/>
      <c r="BK59" s="254"/>
      <c r="BL59" s="254"/>
      <c r="BM59" s="254"/>
      <c r="BN59" s="254"/>
      <c r="BO59" s="267"/>
      <c r="BP59" s="267"/>
      <c r="BQ59" s="264">
        <v>53</v>
      </c>
      <c r="BR59" s="265"/>
      <c r="BS59" s="1109"/>
      <c r="BT59" s="1110"/>
      <c r="BU59" s="1110"/>
      <c r="BV59" s="1110"/>
      <c r="BW59" s="1110"/>
      <c r="BX59" s="1110"/>
      <c r="BY59" s="1110"/>
      <c r="BZ59" s="1110"/>
      <c r="CA59" s="1110"/>
      <c r="CB59" s="1110"/>
      <c r="CC59" s="1110"/>
      <c r="CD59" s="1110"/>
      <c r="CE59" s="1110"/>
      <c r="CF59" s="1110"/>
      <c r="CG59" s="1111"/>
      <c r="CH59" s="1084"/>
      <c r="CI59" s="1085"/>
      <c r="CJ59" s="1085"/>
      <c r="CK59" s="1085"/>
      <c r="CL59" s="1086"/>
      <c r="CM59" s="1084"/>
      <c r="CN59" s="1085"/>
      <c r="CO59" s="1085"/>
      <c r="CP59" s="1085"/>
      <c r="CQ59" s="1086"/>
      <c r="CR59" s="1084"/>
      <c r="CS59" s="1085"/>
      <c r="CT59" s="1085"/>
      <c r="CU59" s="1085"/>
      <c r="CV59" s="1086"/>
      <c r="CW59" s="1084"/>
      <c r="CX59" s="1085"/>
      <c r="CY59" s="1085"/>
      <c r="CZ59" s="1085"/>
      <c r="DA59" s="1086"/>
      <c r="DB59" s="1084"/>
      <c r="DC59" s="1085"/>
      <c r="DD59" s="1085"/>
      <c r="DE59" s="1085"/>
      <c r="DF59" s="1086"/>
      <c r="DG59" s="1084"/>
      <c r="DH59" s="1085"/>
      <c r="DI59" s="1085"/>
      <c r="DJ59" s="1085"/>
      <c r="DK59" s="1086"/>
      <c r="DL59" s="1084"/>
      <c r="DM59" s="1085"/>
      <c r="DN59" s="1085"/>
      <c r="DO59" s="1085"/>
      <c r="DP59" s="1086"/>
      <c r="DQ59" s="1084"/>
      <c r="DR59" s="1085"/>
      <c r="DS59" s="1085"/>
      <c r="DT59" s="1085"/>
      <c r="DU59" s="1086"/>
      <c r="DV59" s="1087"/>
      <c r="DW59" s="1088"/>
      <c r="DX59" s="1088"/>
      <c r="DY59" s="1088"/>
      <c r="DZ59" s="1089"/>
      <c r="EA59" s="248"/>
    </row>
    <row r="60" spans="1:131" s="249" customFormat="1" ht="26.25" customHeight="1" x14ac:dyDescent="0.15">
      <c r="A60" s="263">
        <v>33</v>
      </c>
      <c r="B60" s="1132"/>
      <c r="C60" s="1133"/>
      <c r="D60" s="1133"/>
      <c r="E60" s="1133"/>
      <c r="F60" s="1133"/>
      <c r="G60" s="1133"/>
      <c r="H60" s="1133"/>
      <c r="I60" s="1133"/>
      <c r="J60" s="1133"/>
      <c r="K60" s="1133"/>
      <c r="L60" s="1133"/>
      <c r="M60" s="1133"/>
      <c r="N60" s="1133"/>
      <c r="O60" s="1133"/>
      <c r="P60" s="1134"/>
      <c r="Q60" s="1135"/>
      <c r="R60" s="1118"/>
      <c r="S60" s="1118"/>
      <c r="T60" s="1118"/>
      <c r="U60" s="1118"/>
      <c r="V60" s="1118"/>
      <c r="W60" s="1118"/>
      <c r="X60" s="1118"/>
      <c r="Y60" s="1118"/>
      <c r="Z60" s="1118"/>
      <c r="AA60" s="1118"/>
      <c r="AB60" s="1118"/>
      <c r="AC60" s="1118"/>
      <c r="AD60" s="1118"/>
      <c r="AE60" s="1136"/>
      <c r="AF60" s="1114"/>
      <c r="AG60" s="1115"/>
      <c r="AH60" s="1115"/>
      <c r="AI60" s="1115"/>
      <c r="AJ60" s="1116"/>
      <c r="AK60" s="1117"/>
      <c r="AL60" s="1118"/>
      <c r="AM60" s="1118"/>
      <c r="AN60" s="1118"/>
      <c r="AO60" s="1118"/>
      <c r="AP60" s="1118"/>
      <c r="AQ60" s="1118"/>
      <c r="AR60" s="1118"/>
      <c r="AS60" s="1118"/>
      <c r="AT60" s="1118"/>
      <c r="AU60" s="1118"/>
      <c r="AV60" s="1118"/>
      <c r="AW60" s="1118"/>
      <c r="AX60" s="1118"/>
      <c r="AY60" s="1118"/>
      <c r="AZ60" s="1119"/>
      <c r="BA60" s="1119"/>
      <c r="BB60" s="1119"/>
      <c r="BC60" s="1119"/>
      <c r="BD60" s="1119"/>
      <c r="BE60" s="1127"/>
      <c r="BF60" s="1127"/>
      <c r="BG60" s="1127"/>
      <c r="BH60" s="1127"/>
      <c r="BI60" s="1128"/>
      <c r="BJ60" s="254"/>
      <c r="BK60" s="254"/>
      <c r="BL60" s="254"/>
      <c r="BM60" s="254"/>
      <c r="BN60" s="254"/>
      <c r="BO60" s="267"/>
      <c r="BP60" s="267"/>
      <c r="BQ60" s="264">
        <v>54</v>
      </c>
      <c r="BR60" s="265"/>
      <c r="BS60" s="1109"/>
      <c r="BT60" s="1110"/>
      <c r="BU60" s="1110"/>
      <c r="BV60" s="1110"/>
      <c r="BW60" s="1110"/>
      <c r="BX60" s="1110"/>
      <c r="BY60" s="1110"/>
      <c r="BZ60" s="1110"/>
      <c r="CA60" s="1110"/>
      <c r="CB60" s="1110"/>
      <c r="CC60" s="1110"/>
      <c r="CD60" s="1110"/>
      <c r="CE60" s="1110"/>
      <c r="CF60" s="1110"/>
      <c r="CG60" s="1111"/>
      <c r="CH60" s="1084"/>
      <c r="CI60" s="1085"/>
      <c r="CJ60" s="1085"/>
      <c r="CK60" s="1085"/>
      <c r="CL60" s="1086"/>
      <c r="CM60" s="1084"/>
      <c r="CN60" s="1085"/>
      <c r="CO60" s="1085"/>
      <c r="CP60" s="1085"/>
      <c r="CQ60" s="1086"/>
      <c r="CR60" s="1084"/>
      <c r="CS60" s="1085"/>
      <c r="CT60" s="1085"/>
      <c r="CU60" s="1085"/>
      <c r="CV60" s="1086"/>
      <c r="CW60" s="1084"/>
      <c r="CX60" s="1085"/>
      <c r="CY60" s="1085"/>
      <c r="CZ60" s="1085"/>
      <c r="DA60" s="1086"/>
      <c r="DB60" s="1084"/>
      <c r="DC60" s="1085"/>
      <c r="DD60" s="1085"/>
      <c r="DE60" s="1085"/>
      <c r="DF60" s="1086"/>
      <c r="DG60" s="1084"/>
      <c r="DH60" s="1085"/>
      <c r="DI60" s="1085"/>
      <c r="DJ60" s="1085"/>
      <c r="DK60" s="1086"/>
      <c r="DL60" s="1084"/>
      <c r="DM60" s="1085"/>
      <c r="DN60" s="1085"/>
      <c r="DO60" s="1085"/>
      <c r="DP60" s="1086"/>
      <c r="DQ60" s="1084"/>
      <c r="DR60" s="1085"/>
      <c r="DS60" s="1085"/>
      <c r="DT60" s="1085"/>
      <c r="DU60" s="1086"/>
      <c r="DV60" s="1087"/>
      <c r="DW60" s="1088"/>
      <c r="DX60" s="1088"/>
      <c r="DY60" s="1088"/>
      <c r="DZ60" s="1089"/>
      <c r="EA60" s="248"/>
    </row>
    <row r="61" spans="1:131" s="249" customFormat="1" ht="26.25" customHeight="1" thickBot="1" x14ac:dyDescent="0.2">
      <c r="A61" s="263">
        <v>34</v>
      </c>
      <c r="B61" s="1132"/>
      <c r="C61" s="1133"/>
      <c r="D61" s="1133"/>
      <c r="E61" s="1133"/>
      <c r="F61" s="1133"/>
      <c r="G61" s="1133"/>
      <c r="H61" s="1133"/>
      <c r="I61" s="1133"/>
      <c r="J61" s="1133"/>
      <c r="K61" s="1133"/>
      <c r="L61" s="1133"/>
      <c r="M61" s="1133"/>
      <c r="N61" s="1133"/>
      <c r="O61" s="1133"/>
      <c r="P61" s="1134"/>
      <c r="Q61" s="1135"/>
      <c r="R61" s="1118"/>
      <c r="S61" s="1118"/>
      <c r="T61" s="1118"/>
      <c r="U61" s="1118"/>
      <c r="V61" s="1118"/>
      <c r="W61" s="1118"/>
      <c r="X61" s="1118"/>
      <c r="Y61" s="1118"/>
      <c r="Z61" s="1118"/>
      <c r="AA61" s="1118"/>
      <c r="AB61" s="1118"/>
      <c r="AC61" s="1118"/>
      <c r="AD61" s="1118"/>
      <c r="AE61" s="1136"/>
      <c r="AF61" s="1114"/>
      <c r="AG61" s="1115"/>
      <c r="AH61" s="1115"/>
      <c r="AI61" s="1115"/>
      <c r="AJ61" s="1116"/>
      <c r="AK61" s="1117"/>
      <c r="AL61" s="1118"/>
      <c r="AM61" s="1118"/>
      <c r="AN61" s="1118"/>
      <c r="AO61" s="1118"/>
      <c r="AP61" s="1118"/>
      <c r="AQ61" s="1118"/>
      <c r="AR61" s="1118"/>
      <c r="AS61" s="1118"/>
      <c r="AT61" s="1118"/>
      <c r="AU61" s="1118"/>
      <c r="AV61" s="1118"/>
      <c r="AW61" s="1118"/>
      <c r="AX61" s="1118"/>
      <c r="AY61" s="1118"/>
      <c r="AZ61" s="1119"/>
      <c r="BA61" s="1119"/>
      <c r="BB61" s="1119"/>
      <c r="BC61" s="1119"/>
      <c r="BD61" s="1119"/>
      <c r="BE61" s="1127"/>
      <c r="BF61" s="1127"/>
      <c r="BG61" s="1127"/>
      <c r="BH61" s="1127"/>
      <c r="BI61" s="1128"/>
      <c r="BJ61" s="254"/>
      <c r="BK61" s="254"/>
      <c r="BL61" s="254"/>
      <c r="BM61" s="254"/>
      <c r="BN61" s="254"/>
      <c r="BO61" s="267"/>
      <c r="BP61" s="267"/>
      <c r="BQ61" s="264">
        <v>55</v>
      </c>
      <c r="BR61" s="265"/>
      <c r="BS61" s="1109"/>
      <c r="BT61" s="1110"/>
      <c r="BU61" s="1110"/>
      <c r="BV61" s="1110"/>
      <c r="BW61" s="1110"/>
      <c r="BX61" s="1110"/>
      <c r="BY61" s="1110"/>
      <c r="BZ61" s="1110"/>
      <c r="CA61" s="1110"/>
      <c r="CB61" s="1110"/>
      <c r="CC61" s="1110"/>
      <c r="CD61" s="1110"/>
      <c r="CE61" s="1110"/>
      <c r="CF61" s="1110"/>
      <c r="CG61" s="1111"/>
      <c r="CH61" s="1084"/>
      <c r="CI61" s="1085"/>
      <c r="CJ61" s="1085"/>
      <c r="CK61" s="1085"/>
      <c r="CL61" s="1086"/>
      <c r="CM61" s="1084"/>
      <c r="CN61" s="1085"/>
      <c r="CO61" s="1085"/>
      <c r="CP61" s="1085"/>
      <c r="CQ61" s="1086"/>
      <c r="CR61" s="1084"/>
      <c r="CS61" s="1085"/>
      <c r="CT61" s="1085"/>
      <c r="CU61" s="1085"/>
      <c r="CV61" s="1086"/>
      <c r="CW61" s="1084"/>
      <c r="CX61" s="1085"/>
      <c r="CY61" s="1085"/>
      <c r="CZ61" s="1085"/>
      <c r="DA61" s="1086"/>
      <c r="DB61" s="1084"/>
      <c r="DC61" s="1085"/>
      <c r="DD61" s="1085"/>
      <c r="DE61" s="1085"/>
      <c r="DF61" s="1086"/>
      <c r="DG61" s="1084"/>
      <c r="DH61" s="1085"/>
      <c r="DI61" s="1085"/>
      <c r="DJ61" s="1085"/>
      <c r="DK61" s="1086"/>
      <c r="DL61" s="1084"/>
      <c r="DM61" s="1085"/>
      <c r="DN61" s="1085"/>
      <c r="DO61" s="1085"/>
      <c r="DP61" s="1086"/>
      <c r="DQ61" s="1084"/>
      <c r="DR61" s="1085"/>
      <c r="DS61" s="1085"/>
      <c r="DT61" s="1085"/>
      <c r="DU61" s="1086"/>
      <c r="DV61" s="1087"/>
      <c r="DW61" s="1088"/>
      <c r="DX61" s="1088"/>
      <c r="DY61" s="1088"/>
      <c r="DZ61" s="1089"/>
      <c r="EA61" s="248"/>
    </row>
    <row r="62" spans="1:131" s="249" customFormat="1" ht="26.25" customHeight="1" x14ac:dyDescent="0.15">
      <c r="A62" s="263">
        <v>35</v>
      </c>
      <c r="B62" s="1132"/>
      <c r="C62" s="1133"/>
      <c r="D62" s="1133"/>
      <c r="E62" s="1133"/>
      <c r="F62" s="1133"/>
      <c r="G62" s="1133"/>
      <c r="H62" s="1133"/>
      <c r="I62" s="1133"/>
      <c r="J62" s="1133"/>
      <c r="K62" s="1133"/>
      <c r="L62" s="1133"/>
      <c r="M62" s="1133"/>
      <c r="N62" s="1133"/>
      <c r="O62" s="1133"/>
      <c r="P62" s="1134"/>
      <c r="Q62" s="1135"/>
      <c r="R62" s="1118"/>
      <c r="S62" s="1118"/>
      <c r="T62" s="1118"/>
      <c r="U62" s="1118"/>
      <c r="V62" s="1118"/>
      <c r="W62" s="1118"/>
      <c r="X62" s="1118"/>
      <c r="Y62" s="1118"/>
      <c r="Z62" s="1118"/>
      <c r="AA62" s="1118"/>
      <c r="AB62" s="1118"/>
      <c r="AC62" s="1118"/>
      <c r="AD62" s="1118"/>
      <c r="AE62" s="1136"/>
      <c r="AF62" s="1114"/>
      <c r="AG62" s="1115"/>
      <c r="AH62" s="1115"/>
      <c r="AI62" s="1115"/>
      <c r="AJ62" s="1116"/>
      <c r="AK62" s="1117"/>
      <c r="AL62" s="1118"/>
      <c r="AM62" s="1118"/>
      <c r="AN62" s="1118"/>
      <c r="AO62" s="1118"/>
      <c r="AP62" s="1118"/>
      <c r="AQ62" s="1118"/>
      <c r="AR62" s="1118"/>
      <c r="AS62" s="1118"/>
      <c r="AT62" s="1118"/>
      <c r="AU62" s="1118"/>
      <c r="AV62" s="1118"/>
      <c r="AW62" s="1118"/>
      <c r="AX62" s="1118"/>
      <c r="AY62" s="1118"/>
      <c r="AZ62" s="1119"/>
      <c r="BA62" s="1119"/>
      <c r="BB62" s="1119"/>
      <c r="BC62" s="1119"/>
      <c r="BD62" s="1119"/>
      <c r="BE62" s="1127"/>
      <c r="BF62" s="1127"/>
      <c r="BG62" s="1127"/>
      <c r="BH62" s="1127"/>
      <c r="BI62" s="1128"/>
      <c r="BJ62" s="1129" t="s">
        <v>411</v>
      </c>
      <c r="BK62" s="1130"/>
      <c r="BL62" s="1130"/>
      <c r="BM62" s="1130"/>
      <c r="BN62" s="1131"/>
      <c r="BO62" s="267"/>
      <c r="BP62" s="267"/>
      <c r="BQ62" s="264">
        <v>56</v>
      </c>
      <c r="BR62" s="265"/>
      <c r="BS62" s="1109"/>
      <c r="BT62" s="1110"/>
      <c r="BU62" s="1110"/>
      <c r="BV62" s="1110"/>
      <c r="BW62" s="1110"/>
      <c r="BX62" s="1110"/>
      <c r="BY62" s="1110"/>
      <c r="BZ62" s="1110"/>
      <c r="CA62" s="1110"/>
      <c r="CB62" s="1110"/>
      <c r="CC62" s="1110"/>
      <c r="CD62" s="1110"/>
      <c r="CE62" s="1110"/>
      <c r="CF62" s="1110"/>
      <c r="CG62" s="1111"/>
      <c r="CH62" s="1084"/>
      <c r="CI62" s="1085"/>
      <c r="CJ62" s="1085"/>
      <c r="CK62" s="1085"/>
      <c r="CL62" s="1086"/>
      <c r="CM62" s="1084"/>
      <c r="CN62" s="1085"/>
      <c r="CO62" s="1085"/>
      <c r="CP62" s="1085"/>
      <c r="CQ62" s="1086"/>
      <c r="CR62" s="1084"/>
      <c r="CS62" s="1085"/>
      <c r="CT62" s="1085"/>
      <c r="CU62" s="1085"/>
      <c r="CV62" s="1086"/>
      <c r="CW62" s="1084"/>
      <c r="CX62" s="1085"/>
      <c r="CY62" s="1085"/>
      <c r="CZ62" s="1085"/>
      <c r="DA62" s="1086"/>
      <c r="DB62" s="1084"/>
      <c r="DC62" s="1085"/>
      <c r="DD62" s="1085"/>
      <c r="DE62" s="1085"/>
      <c r="DF62" s="1086"/>
      <c r="DG62" s="1084"/>
      <c r="DH62" s="1085"/>
      <c r="DI62" s="1085"/>
      <c r="DJ62" s="1085"/>
      <c r="DK62" s="1086"/>
      <c r="DL62" s="1084"/>
      <c r="DM62" s="1085"/>
      <c r="DN62" s="1085"/>
      <c r="DO62" s="1085"/>
      <c r="DP62" s="1086"/>
      <c r="DQ62" s="1084"/>
      <c r="DR62" s="1085"/>
      <c r="DS62" s="1085"/>
      <c r="DT62" s="1085"/>
      <c r="DU62" s="1086"/>
      <c r="DV62" s="1087"/>
      <c r="DW62" s="1088"/>
      <c r="DX62" s="1088"/>
      <c r="DY62" s="1088"/>
      <c r="DZ62" s="1089"/>
      <c r="EA62" s="248"/>
    </row>
    <row r="63" spans="1:131" s="249" customFormat="1" ht="26.25" customHeight="1" thickBot="1" x14ac:dyDescent="0.2">
      <c r="A63" s="266" t="s">
        <v>388</v>
      </c>
      <c r="B63" s="1039" t="s">
        <v>412</v>
      </c>
      <c r="C63" s="1040"/>
      <c r="D63" s="1040"/>
      <c r="E63" s="1040"/>
      <c r="F63" s="1040"/>
      <c r="G63" s="1040"/>
      <c r="H63" s="1040"/>
      <c r="I63" s="1040"/>
      <c r="J63" s="1040"/>
      <c r="K63" s="1040"/>
      <c r="L63" s="1040"/>
      <c r="M63" s="1040"/>
      <c r="N63" s="1040"/>
      <c r="O63" s="1040"/>
      <c r="P63" s="1041"/>
      <c r="Q63" s="1057"/>
      <c r="R63" s="1058"/>
      <c r="S63" s="1058"/>
      <c r="T63" s="1058"/>
      <c r="U63" s="1058"/>
      <c r="V63" s="1058"/>
      <c r="W63" s="1058"/>
      <c r="X63" s="1058"/>
      <c r="Y63" s="1058"/>
      <c r="Z63" s="1058"/>
      <c r="AA63" s="1058"/>
      <c r="AB63" s="1058"/>
      <c r="AC63" s="1058"/>
      <c r="AD63" s="1058"/>
      <c r="AE63" s="1123"/>
      <c r="AF63" s="1124">
        <v>7215</v>
      </c>
      <c r="AG63" s="1054"/>
      <c r="AH63" s="1054"/>
      <c r="AI63" s="1054"/>
      <c r="AJ63" s="1125"/>
      <c r="AK63" s="1126"/>
      <c r="AL63" s="1058"/>
      <c r="AM63" s="1058"/>
      <c r="AN63" s="1058"/>
      <c r="AO63" s="1058"/>
      <c r="AP63" s="1054"/>
      <c r="AQ63" s="1054"/>
      <c r="AR63" s="1054"/>
      <c r="AS63" s="1054"/>
      <c r="AT63" s="1054"/>
      <c r="AU63" s="1054"/>
      <c r="AV63" s="1054"/>
      <c r="AW63" s="1054"/>
      <c r="AX63" s="1054"/>
      <c r="AY63" s="1054"/>
      <c r="AZ63" s="1120"/>
      <c r="BA63" s="1120"/>
      <c r="BB63" s="1120"/>
      <c r="BC63" s="1120"/>
      <c r="BD63" s="1120"/>
      <c r="BE63" s="1055"/>
      <c r="BF63" s="1055"/>
      <c r="BG63" s="1055"/>
      <c r="BH63" s="1055"/>
      <c r="BI63" s="1056"/>
      <c r="BJ63" s="1121" t="s">
        <v>413</v>
      </c>
      <c r="BK63" s="1046"/>
      <c r="BL63" s="1046"/>
      <c r="BM63" s="1046"/>
      <c r="BN63" s="1122"/>
      <c r="BO63" s="267"/>
      <c r="BP63" s="267"/>
      <c r="BQ63" s="264">
        <v>57</v>
      </c>
      <c r="BR63" s="265"/>
      <c r="BS63" s="1109"/>
      <c r="BT63" s="1110"/>
      <c r="BU63" s="1110"/>
      <c r="BV63" s="1110"/>
      <c r="BW63" s="1110"/>
      <c r="BX63" s="1110"/>
      <c r="BY63" s="1110"/>
      <c r="BZ63" s="1110"/>
      <c r="CA63" s="1110"/>
      <c r="CB63" s="1110"/>
      <c r="CC63" s="1110"/>
      <c r="CD63" s="1110"/>
      <c r="CE63" s="1110"/>
      <c r="CF63" s="1110"/>
      <c r="CG63" s="1111"/>
      <c r="CH63" s="1084"/>
      <c r="CI63" s="1085"/>
      <c r="CJ63" s="1085"/>
      <c r="CK63" s="1085"/>
      <c r="CL63" s="1086"/>
      <c r="CM63" s="1084"/>
      <c r="CN63" s="1085"/>
      <c r="CO63" s="1085"/>
      <c r="CP63" s="1085"/>
      <c r="CQ63" s="1086"/>
      <c r="CR63" s="1084"/>
      <c r="CS63" s="1085"/>
      <c r="CT63" s="1085"/>
      <c r="CU63" s="1085"/>
      <c r="CV63" s="1086"/>
      <c r="CW63" s="1084"/>
      <c r="CX63" s="1085"/>
      <c r="CY63" s="1085"/>
      <c r="CZ63" s="1085"/>
      <c r="DA63" s="1086"/>
      <c r="DB63" s="1084"/>
      <c r="DC63" s="1085"/>
      <c r="DD63" s="1085"/>
      <c r="DE63" s="1085"/>
      <c r="DF63" s="1086"/>
      <c r="DG63" s="1084"/>
      <c r="DH63" s="1085"/>
      <c r="DI63" s="1085"/>
      <c r="DJ63" s="1085"/>
      <c r="DK63" s="1086"/>
      <c r="DL63" s="1084"/>
      <c r="DM63" s="1085"/>
      <c r="DN63" s="1085"/>
      <c r="DO63" s="1085"/>
      <c r="DP63" s="1086"/>
      <c r="DQ63" s="1084"/>
      <c r="DR63" s="1085"/>
      <c r="DS63" s="1085"/>
      <c r="DT63" s="1085"/>
      <c r="DU63" s="1086"/>
      <c r="DV63" s="1087"/>
      <c r="DW63" s="1088"/>
      <c r="DX63" s="1088"/>
      <c r="DY63" s="1088"/>
      <c r="DZ63" s="1089"/>
      <c r="EA63" s="248"/>
    </row>
    <row r="64" spans="1:131" s="249" customFormat="1" ht="26.25" customHeight="1" x14ac:dyDescent="0.15">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1109"/>
      <c r="BT64" s="1110"/>
      <c r="BU64" s="1110"/>
      <c r="BV64" s="1110"/>
      <c r="BW64" s="1110"/>
      <c r="BX64" s="1110"/>
      <c r="BY64" s="1110"/>
      <c r="BZ64" s="1110"/>
      <c r="CA64" s="1110"/>
      <c r="CB64" s="1110"/>
      <c r="CC64" s="1110"/>
      <c r="CD64" s="1110"/>
      <c r="CE64" s="1110"/>
      <c r="CF64" s="1110"/>
      <c r="CG64" s="1111"/>
      <c r="CH64" s="1084"/>
      <c r="CI64" s="1085"/>
      <c r="CJ64" s="1085"/>
      <c r="CK64" s="1085"/>
      <c r="CL64" s="1086"/>
      <c r="CM64" s="1084"/>
      <c r="CN64" s="1085"/>
      <c r="CO64" s="1085"/>
      <c r="CP64" s="1085"/>
      <c r="CQ64" s="1086"/>
      <c r="CR64" s="1084"/>
      <c r="CS64" s="1085"/>
      <c r="CT64" s="1085"/>
      <c r="CU64" s="1085"/>
      <c r="CV64" s="1086"/>
      <c r="CW64" s="1084"/>
      <c r="CX64" s="1085"/>
      <c r="CY64" s="1085"/>
      <c r="CZ64" s="1085"/>
      <c r="DA64" s="1086"/>
      <c r="DB64" s="1084"/>
      <c r="DC64" s="1085"/>
      <c r="DD64" s="1085"/>
      <c r="DE64" s="1085"/>
      <c r="DF64" s="1086"/>
      <c r="DG64" s="1084"/>
      <c r="DH64" s="1085"/>
      <c r="DI64" s="1085"/>
      <c r="DJ64" s="1085"/>
      <c r="DK64" s="1086"/>
      <c r="DL64" s="1084"/>
      <c r="DM64" s="1085"/>
      <c r="DN64" s="1085"/>
      <c r="DO64" s="1085"/>
      <c r="DP64" s="1086"/>
      <c r="DQ64" s="1084"/>
      <c r="DR64" s="1085"/>
      <c r="DS64" s="1085"/>
      <c r="DT64" s="1085"/>
      <c r="DU64" s="1086"/>
      <c r="DV64" s="1087"/>
      <c r="DW64" s="1088"/>
      <c r="DX64" s="1088"/>
      <c r="DY64" s="1088"/>
      <c r="DZ64" s="1089"/>
      <c r="EA64" s="248"/>
    </row>
    <row r="65" spans="1:131" s="249" customFormat="1" ht="26.25" customHeight="1" thickBot="1" x14ac:dyDescent="0.2">
      <c r="A65" s="254" t="s">
        <v>414</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1109"/>
      <c r="BT65" s="1110"/>
      <c r="BU65" s="1110"/>
      <c r="BV65" s="1110"/>
      <c r="BW65" s="1110"/>
      <c r="BX65" s="1110"/>
      <c r="BY65" s="1110"/>
      <c r="BZ65" s="1110"/>
      <c r="CA65" s="1110"/>
      <c r="CB65" s="1110"/>
      <c r="CC65" s="1110"/>
      <c r="CD65" s="1110"/>
      <c r="CE65" s="1110"/>
      <c r="CF65" s="1110"/>
      <c r="CG65" s="1111"/>
      <c r="CH65" s="1084"/>
      <c r="CI65" s="1085"/>
      <c r="CJ65" s="1085"/>
      <c r="CK65" s="1085"/>
      <c r="CL65" s="1086"/>
      <c r="CM65" s="1084"/>
      <c r="CN65" s="1085"/>
      <c r="CO65" s="1085"/>
      <c r="CP65" s="1085"/>
      <c r="CQ65" s="1086"/>
      <c r="CR65" s="1084"/>
      <c r="CS65" s="1085"/>
      <c r="CT65" s="1085"/>
      <c r="CU65" s="1085"/>
      <c r="CV65" s="1086"/>
      <c r="CW65" s="1084"/>
      <c r="CX65" s="1085"/>
      <c r="CY65" s="1085"/>
      <c r="CZ65" s="1085"/>
      <c r="DA65" s="1086"/>
      <c r="DB65" s="1084"/>
      <c r="DC65" s="1085"/>
      <c r="DD65" s="1085"/>
      <c r="DE65" s="1085"/>
      <c r="DF65" s="1086"/>
      <c r="DG65" s="1084"/>
      <c r="DH65" s="1085"/>
      <c r="DI65" s="1085"/>
      <c r="DJ65" s="1085"/>
      <c r="DK65" s="1086"/>
      <c r="DL65" s="1084"/>
      <c r="DM65" s="1085"/>
      <c r="DN65" s="1085"/>
      <c r="DO65" s="1085"/>
      <c r="DP65" s="1086"/>
      <c r="DQ65" s="1084"/>
      <c r="DR65" s="1085"/>
      <c r="DS65" s="1085"/>
      <c r="DT65" s="1085"/>
      <c r="DU65" s="1086"/>
      <c r="DV65" s="1087"/>
      <c r="DW65" s="1088"/>
      <c r="DX65" s="1088"/>
      <c r="DY65" s="1088"/>
      <c r="DZ65" s="1089"/>
      <c r="EA65" s="248"/>
    </row>
    <row r="66" spans="1:131" s="249" customFormat="1" ht="26.25" customHeight="1" x14ac:dyDescent="0.15">
      <c r="A66" s="1090" t="s">
        <v>415</v>
      </c>
      <c r="B66" s="1091"/>
      <c r="C66" s="1091"/>
      <c r="D66" s="1091"/>
      <c r="E66" s="1091"/>
      <c r="F66" s="1091"/>
      <c r="G66" s="1091"/>
      <c r="H66" s="1091"/>
      <c r="I66" s="1091"/>
      <c r="J66" s="1091"/>
      <c r="K66" s="1091"/>
      <c r="L66" s="1091"/>
      <c r="M66" s="1091"/>
      <c r="N66" s="1091"/>
      <c r="O66" s="1091"/>
      <c r="P66" s="1092"/>
      <c r="Q66" s="1096" t="s">
        <v>392</v>
      </c>
      <c r="R66" s="1097"/>
      <c r="S66" s="1097"/>
      <c r="T66" s="1097"/>
      <c r="U66" s="1098"/>
      <c r="V66" s="1096" t="s">
        <v>416</v>
      </c>
      <c r="W66" s="1097"/>
      <c r="X66" s="1097"/>
      <c r="Y66" s="1097"/>
      <c r="Z66" s="1098"/>
      <c r="AA66" s="1096" t="s">
        <v>417</v>
      </c>
      <c r="AB66" s="1097"/>
      <c r="AC66" s="1097"/>
      <c r="AD66" s="1097"/>
      <c r="AE66" s="1098"/>
      <c r="AF66" s="1102" t="s">
        <v>418</v>
      </c>
      <c r="AG66" s="1103"/>
      <c r="AH66" s="1103"/>
      <c r="AI66" s="1103"/>
      <c r="AJ66" s="1104"/>
      <c r="AK66" s="1096" t="s">
        <v>419</v>
      </c>
      <c r="AL66" s="1091"/>
      <c r="AM66" s="1091"/>
      <c r="AN66" s="1091"/>
      <c r="AO66" s="1092"/>
      <c r="AP66" s="1096" t="s">
        <v>420</v>
      </c>
      <c r="AQ66" s="1097"/>
      <c r="AR66" s="1097"/>
      <c r="AS66" s="1097"/>
      <c r="AT66" s="1098"/>
      <c r="AU66" s="1096" t="s">
        <v>421</v>
      </c>
      <c r="AV66" s="1097"/>
      <c r="AW66" s="1097"/>
      <c r="AX66" s="1097"/>
      <c r="AY66" s="1098"/>
      <c r="AZ66" s="1096" t="s">
        <v>375</v>
      </c>
      <c r="BA66" s="1097"/>
      <c r="BB66" s="1097"/>
      <c r="BC66" s="1097"/>
      <c r="BD66" s="1112"/>
      <c r="BE66" s="267"/>
      <c r="BF66" s="267"/>
      <c r="BG66" s="267"/>
      <c r="BH66" s="267"/>
      <c r="BI66" s="267"/>
      <c r="BJ66" s="267"/>
      <c r="BK66" s="267"/>
      <c r="BL66" s="267"/>
      <c r="BM66" s="267"/>
      <c r="BN66" s="267"/>
      <c r="BO66" s="267"/>
      <c r="BP66" s="267"/>
      <c r="BQ66" s="264">
        <v>60</v>
      </c>
      <c r="BR66" s="269"/>
      <c r="BS66" s="1048"/>
      <c r="BT66" s="1049"/>
      <c r="BU66" s="1049"/>
      <c r="BV66" s="1049"/>
      <c r="BW66" s="1049"/>
      <c r="BX66" s="1049"/>
      <c r="BY66" s="1049"/>
      <c r="BZ66" s="1049"/>
      <c r="CA66" s="1049"/>
      <c r="CB66" s="1049"/>
      <c r="CC66" s="1049"/>
      <c r="CD66" s="1049"/>
      <c r="CE66" s="1049"/>
      <c r="CF66" s="1049"/>
      <c r="CG66" s="1050"/>
      <c r="CH66" s="1051"/>
      <c r="CI66" s="1052"/>
      <c r="CJ66" s="1052"/>
      <c r="CK66" s="1052"/>
      <c r="CL66" s="1053"/>
      <c r="CM66" s="1051"/>
      <c r="CN66" s="1052"/>
      <c r="CO66" s="1052"/>
      <c r="CP66" s="1052"/>
      <c r="CQ66" s="1053"/>
      <c r="CR66" s="1051"/>
      <c r="CS66" s="1052"/>
      <c r="CT66" s="1052"/>
      <c r="CU66" s="1052"/>
      <c r="CV66" s="1053"/>
      <c r="CW66" s="1051"/>
      <c r="CX66" s="1052"/>
      <c r="CY66" s="1052"/>
      <c r="CZ66" s="1052"/>
      <c r="DA66" s="1053"/>
      <c r="DB66" s="1051"/>
      <c r="DC66" s="1052"/>
      <c r="DD66" s="1052"/>
      <c r="DE66" s="1052"/>
      <c r="DF66" s="1053"/>
      <c r="DG66" s="1051"/>
      <c r="DH66" s="1052"/>
      <c r="DI66" s="1052"/>
      <c r="DJ66" s="1052"/>
      <c r="DK66" s="1053"/>
      <c r="DL66" s="1051"/>
      <c r="DM66" s="1052"/>
      <c r="DN66" s="1052"/>
      <c r="DO66" s="1052"/>
      <c r="DP66" s="1053"/>
      <c r="DQ66" s="1051"/>
      <c r="DR66" s="1052"/>
      <c r="DS66" s="1052"/>
      <c r="DT66" s="1052"/>
      <c r="DU66" s="1053"/>
      <c r="DV66" s="1036"/>
      <c r="DW66" s="1037"/>
      <c r="DX66" s="1037"/>
      <c r="DY66" s="1037"/>
      <c r="DZ66" s="1038"/>
      <c r="EA66" s="248"/>
    </row>
    <row r="67" spans="1:131" s="249" customFormat="1" ht="26.25" customHeight="1" thickBot="1" x14ac:dyDescent="0.2">
      <c r="A67" s="1093"/>
      <c r="B67" s="1094"/>
      <c r="C67" s="1094"/>
      <c r="D67" s="1094"/>
      <c r="E67" s="1094"/>
      <c r="F67" s="1094"/>
      <c r="G67" s="1094"/>
      <c r="H67" s="1094"/>
      <c r="I67" s="1094"/>
      <c r="J67" s="1094"/>
      <c r="K67" s="1094"/>
      <c r="L67" s="1094"/>
      <c r="M67" s="1094"/>
      <c r="N67" s="1094"/>
      <c r="O67" s="1094"/>
      <c r="P67" s="1095"/>
      <c r="Q67" s="1099"/>
      <c r="R67" s="1100"/>
      <c r="S67" s="1100"/>
      <c r="T67" s="1100"/>
      <c r="U67" s="1101"/>
      <c r="V67" s="1099"/>
      <c r="W67" s="1100"/>
      <c r="X67" s="1100"/>
      <c r="Y67" s="1100"/>
      <c r="Z67" s="1101"/>
      <c r="AA67" s="1099"/>
      <c r="AB67" s="1100"/>
      <c r="AC67" s="1100"/>
      <c r="AD67" s="1100"/>
      <c r="AE67" s="1101"/>
      <c r="AF67" s="1105"/>
      <c r="AG67" s="1106"/>
      <c r="AH67" s="1106"/>
      <c r="AI67" s="1106"/>
      <c r="AJ67" s="1107"/>
      <c r="AK67" s="1108"/>
      <c r="AL67" s="1094"/>
      <c r="AM67" s="1094"/>
      <c r="AN67" s="1094"/>
      <c r="AO67" s="1095"/>
      <c r="AP67" s="1099"/>
      <c r="AQ67" s="1100"/>
      <c r="AR67" s="1100"/>
      <c r="AS67" s="1100"/>
      <c r="AT67" s="1101"/>
      <c r="AU67" s="1099"/>
      <c r="AV67" s="1100"/>
      <c r="AW67" s="1100"/>
      <c r="AX67" s="1100"/>
      <c r="AY67" s="1101"/>
      <c r="AZ67" s="1099"/>
      <c r="BA67" s="1100"/>
      <c r="BB67" s="1100"/>
      <c r="BC67" s="1100"/>
      <c r="BD67" s="1113"/>
      <c r="BE67" s="267"/>
      <c r="BF67" s="267"/>
      <c r="BG67" s="267"/>
      <c r="BH67" s="267"/>
      <c r="BI67" s="267"/>
      <c r="BJ67" s="267"/>
      <c r="BK67" s="267"/>
      <c r="BL67" s="267"/>
      <c r="BM67" s="267"/>
      <c r="BN67" s="267"/>
      <c r="BO67" s="267"/>
      <c r="BP67" s="267"/>
      <c r="BQ67" s="264">
        <v>61</v>
      </c>
      <c r="BR67" s="269"/>
      <c r="BS67" s="1048"/>
      <c r="BT67" s="1049"/>
      <c r="BU67" s="1049"/>
      <c r="BV67" s="1049"/>
      <c r="BW67" s="1049"/>
      <c r="BX67" s="1049"/>
      <c r="BY67" s="1049"/>
      <c r="BZ67" s="1049"/>
      <c r="CA67" s="1049"/>
      <c r="CB67" s="1049"/>
      <c r="CC67" s="1049"/>
      <c r="CD67" s="1049"/>
      <c r="CE67" s="1049"/>
      <c r="CF67" s="1049"/>
      <c r="CG67" s="1050"/>
      <c r="CH67" s="1051"/>
      <c r="CI67" s="1052"/>
      <c r="CJ67" s="1052"/>
      <c r="CK67" s="1052"/>
      <c r="CL67" s="1053"/>
      <c r="CM67" s="1051"/>
      <c r="CN67" s="1052"/>
      <c r="CO67" s="1052"/>
      <c r="CP67" s="1052"/>
      <c r="CQ67" s="1053"/>
      <c r="CR67" s="1051"/>
      <c r="CS67" s="1052"/>
      <c r="CT67" s="1052"/>
      <c r="CU67" s="1052"/>
      <c r="CV67" s="1053"/>
      <c r="CW67" s="1051"/>
      <c r="CX67" s="1052"/>
      <c r="CY67" s="1052"/>
      <c r="CZ67" s="1052"/>
      <c r="DA67" s="1053"/>
      <c r="DB67" s="1051"/>
      <c r="DC67" s="1052"/>
      <c r="DD67" s="1052"/>
      <c r="DE67" s="1052"/>
      <c r="DF67" s="1053"/>
      <c r="DG67" s="1051"/>
      <c r="DH67" s="1052"/>
      <c r="DI67" s="1052"/>
      <c r="DJ67" s="1052"/>
      <c r="DK67" s="1053"/>
      <c r="DL67" s="1051"/>
      <c r="DM67" s="1052"/>
      <c r="DN67" s="1052"/>
      <c r="DO67" s="1052"/>
      <c r="DP67" s="1053"/>
      <c r="DQ67" s="1051"/>
      <c r="DR67" s="1052"/>
      <c r="DS67" s="1052"/>
      <c r="DT67" s="1052"/>
      <c r="DU67" s="1053"/>
      <c r="DV67" s="1036"/>
      <c r="DW67" s="1037"/>
      <c r="DX67" s="1037"/>
      <c r="DY67" s="1037"/>
      <c r="DZ67" s="1038"/>
      <c r="EA67" s="248"/>
    </row>
    <row r="68" spans="1:131" s="249" customFormat="1" ht="26.25" customHeight="1" thickTop="1" x14ac:dyDescent="0.15">
      <c r="A68" s="260">
        <v>1</v>
      </c>
      <c r="B68" s="1080" t="s">
        <v>585</v>
      </c>
      <c r="C68" s="1081"/>
      <c r="D68" s="1081"/>
      <c r="E68" s="1081"/>
      <c r="F68" s="1081"/>
      <c r="G68" s="1081"/>
      <c r="H68" s="1081"/>
      <c r="I68" s="1081"/>
      <c r="J68" s="1081"/>
      <c r="K68" s="1081"/>
      <c r="L68" s="1081"/>
      <c r="M68" s="1081"/>
      <c r="N68" s="1081"/>
      <c r="O68" s="1081"/>
      <c r="P68" s="1082"/>
      <c r="Q68" s="1083">
        <v>434</v>
      </c>
      <c r="R68" s="1077"/>
      <c r="S68" s="1077"/>
      <c r="T68" s="1077"/>
      <c r="U68" s="1077"/>
      <c r="V68" s="1077">
        <v>419</v>
      </c>
      <c r="W68" s="1077"/>
      <c r="X68" s="1077"/>
      <c r="Y68" s="1077"/>
      <c r="Z68" s="1077"/>
      <c r="AA68" s="1077">
        <v>15</v>
      </c>
      <c r="AB68" s="1077"/>
      <c r="AC68" s="1077"/>
      <c r="AD68" s="1077"/>
      <c r="AE68" s="1077"/>
      <c r="AF68" s="1077">
        <v>15</v>
      </c>
      <c r="AG68" s="1077"/>
      <c r="AH68" s="1077"/>
      <c r="AI68" s="1077"/>
      <c r="AJ68" s="1077"/>
      <c r="AK68" s="1077" t="s">
        <v>584</v>
      </c>
      <c r="AL68" s="1077"/>
      <c r="AM68" s="1077"/>
      <c r="AN68" s="1077"/>
      <c r="AO68" s="1077"/>
      <c r="AP68" s="1077">
        <v>431</v>
      </c>
      <c r="AQ68" s="1077"/>
      <c r="AR68" s="1077"/>
      <c r="AS68" s="1077"/>
      <c r="AT68" s="1077"/>
      <c r="AU68" s="1077">
        <v>292</v>
      </c>
      <c r="AV68" s="1077"/>
      <c r="AW68" s="1077"/>
      <c r="AX68" s="1077"/>
      <c r="AY68" s="1077"/>
      <c r="AZ68" s="1078"/>
      <c r="BA68" s="1078"/>
      <c r="BB68" s="1078"/>
      <c r="BC68" s="1078"/>
      <c r="BD68" s="1079"/>
      <c r="BE68" s="267"/>
      <c r="BF68" s="267"/>
      <c r="BG68" s="267"/>
      <c r="BH68" s="267"/>
      <c r="BI68" s="267"/>
      <c r="BJ68" s="267"/>
      <c r="BK68" s="267"/>
      <c r="BL68" s="267"/>
      <c r="BM68" s="267"/>
      <c r="BN68" s="267"/>
      <c r="BO68" s="267"/>
      <c r="BP68" s="267"/>
      <c r="BQ68" s="264">
        <v>62</v>
      </c>
      <c r="BR68" s="269"/>
      <c r="BS68" s="1048"/>
      <c r="BT68" s="1049"/>
      <c r="BU68" s="1049"/>
      <c r="BV68" s="1049"/>
      <c r="BW68" s="1049"/>
      <c r="BX68" s="1049"/>
      <c r="BY68" s="1049"/>
      <c r="BZ68" s="1049"/>
      <c r="CA68" s="1049"/>
      <c r="CB68" s="1049"/>
      <c r="CC68" s="1049"/>
      <c r="CD68" s="1049"/>
      <c r="CE68" s="1049"/>
      <c r="CF68" s="1049"/>
      <c r="CG68" s="1050"/>
      <c r="CH68" s="1051"/>
      <c r="CI68" s="1052"/>
      <c r="CJ68" s="1052"/>
      <c r="CK68" s="1052"/>
      <c r="CL68" s="1053"/>
      <c r="CM68" s="1051"/>
      <c r="CN68" s="1052"/>
      <c r="CO68" s="1052"/>
      <c r="CP68" s="1052"/>
      <c r="CQ68" s="1053"/>
      <c r="CR68" s="1051"/>
      <c r="CS68" s="1052"/>
      <c r="CT68" s="1052"/>
      <c r="CU68" s="1052"/>
      <c r="CV68" s="1053"/>
      <c r="CW68" s="1051"/>
      <c r="CX68" s="1052"/>
      <c r="CY68" s="1052"/>
      <c r="CZ68" s="1052"/>
      <c r="DA68" s="1053"/>
      <c r="DB68" s="1051"/>
      <c r="DC68" s="1052"/>
      <c r="DD68" s="1052"/>
      <c r="DE68" s="1052"/>
      <c r="DF68" s="1053"/>
      <c r="DG68" s="1051"/>
      <c r="DH68" s="1052"/>
      <c r="DI68" s="1052"/>
      <c r="DJ68" s="1052"/>
      <c r="DK68" s="1053"/>
      <c r="DL68" s="1051"/>
      <c r="DM68" s="1052"/>
      <c r="DN68" s="1052"/>
      <c r="DO68" s="1052"/>
      <c r="DP68" s="1053"/>
      <c r="DQ68" s="1051"/>
      <c r="DR68" s="1052"/>
      <c r="DS68" s="1052"/>
      <c r="DT68" s="1052"/>
      <c r="DU68" s="1053"/>
      <c r="DV68" s="1036"/>
      <c r="DW68" s="1037"/>
      <c r="DX68" s="1037"/>
      <c r="DY68" s="1037"/>
      <c r="DZ68" s="1038"/>
      <c r="EA68" s="248"/>
    </row>
    <row r="69" spans="1:131" s="249" customFormat="1" ht="26.25" customHeight="1" x14ac:dyDescent="0.15">
      <c r="A69" s="263">
        <v>2</v>
      </c>
      <c r="B69" s="1069" t="s">
        <v>586</v>
      </c>
      <c r="C69" s="1070"/>
      <c r="D69" s="1070"/>
      <c r="E69" s="1070"/>
      <c r="F69" s="1070"/>
      <c r="G69" s="1070"/>
      <c r="H69" s="1070"/>
      <c r="I69" s="1070"/>
      <c r="J69" s="1070"/>
      <c r="K69" s="1070"/>
      <c r="L69" s="1070"/>
      <c r="M69" s="1070"/>
      <c r="N69" s="1070"/>
      <c r="O69" s="1070"/>
      <c r="P69" s="1071"/>
      <c r="Q69" s="1072">
        <v>11859</v>
      </c>
      <c r="R69" s="1066"/>
      <c r="S69" s="1066"/>
      <c r="T69" s="1066"/>
      <c r="U69" s="1066"/>
      <c r="V69" s="1066">
        <v>9384</v>
      </c>
      <c r="W69" s="1066"/>
      <c r="X69" s="1066"/>
      <c r="Y69" s="1066"/>
      <c r="Z69" s="1066"/>
      <c r="AA69" s="1066">
        <v>2475</v>
      </c>
      <c r="AB69" s="1066"/>
      <c r="AC69" s="1066"/>
      <c r="AD69" s="1066"/>
      <c r="AE69" s="1066"/>
      <c r="AF69" s="1066">
        <v>2475</v>
      </c>
      <c r="AG69" s="1066"/>
      <c r="AH69" s="1066"/>
      <c r="AI69" s="1066"/>
      <c r="AJ69" s="1066"/>
      <c r="AK69" s="1066" t="s">
        <v>584</v>
      </c>
      <c r="AL69" s="1066"/>
      <c r="AM69" s="1066"/>
      <c r="AN69" s="1066"/>
      <c r="AO69" s="1066"/>
      <c r="AP69" s="1066" t="s">
        <v>584</v>
      </c>
      <c r="AQ69" s="1066"/>
      <c r="AR69" s="1066"/>
      <c r="AS69" s="1066"/>
      <c r="AT69" s="1066"/>
      <c r="AU69" s="1066" t="s">
        <v>584</v>
      </c>
      <c r="AV69" s="1066"/>
      <c r="AW69" s="1066"/>
      <c r="AX69" s="1066"/>
      <c r="AY69" s="1066"/>
      <c r="AZ69" s="1067"/>
      <c r="BA69" s="1067"/>
      <c r="BB69" s="1067"/>
      <c r="BC69" s="1067"/>
      <c r="BD69" s="1068"/>
      <c r="BE69" s="267"/>
      <c r="BF69" s="267"/>
      <c r="BG69" s="267"/>
      <c r="BH69" s="267"/>
      <c r="BI69" s="267"/>
      <c r="BJ69" s="267"/>
      <c r="BK69" s="267"/>
      <c r="BL69" s="267"/>
      <c r="BM69" s="267"/>
      <c r="BN69" s="267"/>
      <c r="BO69" s="267"/>
      <c r="BP69" s="267"/>
      <c r="BQ69" s="264">
        <v>63</v>
      </c>
      <c r="BR69" s="269"/>
      <c r="BS69" s="1048"/>
      <c r="BT69" s="1049"/>
      <c r="BU69" s="1049"/>
      <c r="BV69" s="1049"/>
      <c r="BW69" s="1049"/>
      <c r="BX69" s="1049"/>
      <c r="BY69" s="1049"/>
      <c r="BZ69" s="1049"/>
      <c r="CA69" s="1049"/>
      <c r="CB69" s="1049"/>
      <c r="CC69" s="1049"/>
      <c r="CD69" s="1049"/>
      <c r="CE69" s="1049"/>
      <c r="CF69" s="1049"/>
      <c r="CG69" s="1050"/>
      <c r="CH69" s="1051"/>
      <c r="CI69" s="1052"/>
      <c r="CJ69" s="1052"/>
      <c r="CK69" s="1052"/>
      <c r="CL69" s="1053"/>
      <c r="CM69" s="1051"/>
      <c r="CN69" s="1052"/>
      <c r="CO69" s="1052"/>
      <c r="CP69" s="1052"/>
      <c r="CQ69" s="1053"/>
      <c r="CR69" s="1051"/>
      <c r="CS69" s="1052"/>
      <c r="CT69" s="1052"/>
      <c r="CU69" s="1052"/>
      <c r="CV69" s="1053"/>
      <c r="CW69" s="1051"/>
      <c r="CX69" s="1052"/>
      <c r="CY69" s="1052"/>
      <c r="CZ69" s="1052"/>
      <c r="DA69" s="1053"/>
      <c r="DB69" s="1051"/>
      <c r="DC69" s="1052"/>
      <c r="DD69" s="1052"/>
      <c r="DE69" s="1052"/>
      <c r="DF69" s="1053"/>
      <c r="DG69" s="1051"/>
      <c r="DH69" s="1052"/>
      <c r="DI69" s="1052"/>
      <c r="DJ69" s="1052"/>
      <c r="DK69" s="1053"/>
      <c r="DL69" s="1051"/>
      <c r="DM69" s="1052"/>
      <c r="DN69" s="1052"/>
      <c r="DO69" s="1052"/>
      <c r="DP69" s="1053"/>
      <c r="DQ69" s="1051"/>
      <c r="DR69" s="1052"/>
      <c r="DS69" s="1052"/>
      <c r="DT69" s="1052"/>
      <c r="DU69" s="1053"/>
      <c r="DV69" s="1036"/>
      <c r="DW69" s="1037"/>
      <c r="DX69" s="1037"/>
      <c r="DY69" s="1037"/>
      <c r="DZ69" s="1038"/>
      <c r="EA69" s="248"/>
    </row>
    <row r="70" spans="1:131" s="249" customFormat="1" ht="26.25" customHeight="1" x14ac:dyDescent="0.15">
      <c r="A70" s="263">
        <v>3</v>
      </c>
      <c r="B70" s="1069" t="s">
        <v>587</v>
      </c>
      <c r="C70" s="1070"/>
      <c r="D70" s="1070"/>
      <c r="E70" s="1070"/>
      <c r="F70" s="1070"/>
      <c r="G70" s="1070"/>
      <c r="H70" s="1070"/>
      <c r="I70" s="1070"/>
      <c r="J70" s="1070"/>
      <c r="K70" s="1070"/>
      <c r="L70" s="1070"/>
      <c r="M70" s="1070"/>
      <c r="N70" s="1070"/>
      <c r="O70" s="1070"/>
      <c r="P70" s="1071"/>
      <c r="Q70" s="1072">
        <v>43</v>
      </c>
      <c r="R70" s="1066"/>
      <c r="S70" s="1066"/>
      <c r="T70" s="1066"/>
      <c r="U70" s="1066"/>
      <c r="V70" s="1066">
        <v>42</v>
      </c>
      <c r="W70" s="1066"/>
      <c r="X70" s="1066"/>
      <c r="Y70" s="1066"/>
      <c r="Z70" s="1066"/>
      <c r="AA70" s="1066">
        <v>1</v>
      </c>
      <c r="AB70" s="1066"/>
      <c r="AC70" s="1066"/>
      <c r="AD70" s="1066"/>
      <c r="AE70" s="1066"/>
      <c r="AF70" s="1066">
        <v>1</v>
      </c>
      <c r="AG70" s="1066"/>
      <c r="AH70" s="1066"/>
      <c r="AI70" s="1066"/>
      <c r="AJ70" s="1066"/>
      <c r="AK70" s="1066">
        <v>43</v>
      </c>
      <c r="AL70" s="1066"/>
      <c r="AM70" s="1066"/>
      <c r="AN70" s="1066"/>
      <c r="AO70" s="1066"/>
      <c r="AP70" s="1066" t="s">
        <v>584</v>
      </c>
      <c r="AQ70" s="1066"/>
      <c r="AR70" s="1066"/>
      <c r="AS70" s="1066"/>
      <c r="AT70" s="1066"/>
      <c r="AU70" s="1066" t="s">
        <v>584</v>
      </c>
      <c r="AV70" s="1066"/>
      <c r="AW70" s="1066"/>
      <c r="AX70" s="1066"/>
      <c r="AY70" s="1066"/>
      <c r="AZ70" s="1067"/>
      <c r="BA70" s="1067"/>
      <c r="BB70" s="1067"/>
      <c r="BC70" s="1067"/>
      <c r="BD70" s="1068"/>
      <c r="BE70" s="267"/>
      <c r="BF70" s="267"/>
      <c r="BG70" s="267"/>
      <c r="BH70" s="267"/>
      <c r="BI70" s="267"/>
      <c r="BJ70" s="267"/>
      <c r="BK70" s="267"/>
      <c r="BL70" s="267"/>
      <c r="BM70" s="267"/>
      <c r="BN70" s="267"/>
      <c r="BO70" s="267"/>
      <c r="BP70" s="267"/>
      <c r="BQ70" s="264">
        <v>64</v>
      </c>
      <c r="BR70" s="269"/>
      <c r="BS70" s="1048"/>
      <c r="BT70" s="1049"/>
      <c r="BU70" s="1049"/>
      <c r="BV70" s="1049"/>
      <c r="BW70" s="1049"/>
      <c r="BX70" s="1049"/>
      <c r="BY70" s="1049"/>
      <c r="BZ70" s="1049"/>
      <c r="CA70" s="1049"/>
      <c r="CB70" s="1049"/>
      <c r="CC70" s="1049"/>
      <c r="CD70" s="1049"/>
      <c r="CE70" s="1049"/>
      <c r="CF70" s="1049"/>
      <c r="CG70" s="1050"/>
      <c r="CH70" s="1051"/>
      <c r="CI70" s="1052"/>
      <c r="CJ70" s="1052"/>
      <c r="CK70" s="1052"/>
      <c r="CL70" s="1053"/>
      <c r="CM70" s="1051"/>
      <c r="CN70" s="1052"/>
      <c r="CO70" s="1052"/>
      <c r="CP70" s="1052"/>
      <c r="CQ70" s="1053"/>
      <c r="CR70" s="1051"/>
      <c r="CS70" s="1052"/>
      <c r="CT70" s="1052"/>
      <c r="CU70" s="1052"/>
      <c r="CV70" s="1053"/>
      <c r="CW70" s="1051"/>
      <c r="CX70" s="1052"/>
      <c r="CY70" s="1052"/>
      <c r="CZ70" s="1052"/>
      <c r="DA70" s="1053"/>
      <c r="DB70" s="1051"/>
      <c r="DC70" s="1052"/>
      <c r="DD70" s="1052"/>
      <c r="DE70" s="1052"/>
      <c r="DF70" s="1053"/>
      <c r="DG70" s="1051"/>
      <c r="DH70" s="1052"/>
      <c r="DI70" s="1052"/>
      <c r="DJ70" s="1052"/>
      <c r="DK70" s="1053"/>
      <c r="DL70" s="1051"/>
      <c r="DM70" s="1052"/>
      <c r="DN70" s="1052"/>
      <c r="DO70" s="1052"/>
      <c r="DP70" s="1053"/>
      <c r="DQ70" s="1051"/>
      <c r="DR70" s="1052"/>
      <c r="DS70" s="1052"/>
      <c r="DT70" s="1052"/>
      <c r="DU70" s="1053"/>
      <c r="DV70" s="1036"/>
      <c r="DW70" s="1037"/>
      <c r="DX70" s="1037"/>
      <c r="DY70" s="1037"/>
      <c r="DZ70" s="1038"/>
      <c r="EA70" s="248"/>
    </row>
    <row r="71" spans="1:131" s="249" customFormat="1" ht="26.25" customHeight="1" x14ac:dyDescent="0.15">
      <c r="A71" s="263">
        <v>4</v>
      </c>
      <c r="B71" s="1069" t="s">
        <v>588</v>
      </c>
      <c r="C71" s="1070"/>
      <c r="D71" s="1070"/>
      <c r="E71" s="1070"/>
      <c r="F71" s="1070"/>
      <c r="G71" s="1070"/>
      <c r="H71" s="1070"/>
      <c r="I71" s="1070"/>
      <c r="J71" s="1070"/>
      <c r="K71" s="1070"/>
      <c r="L71" s="1070"/>
      <c r="M71" s="1070"/>
      <c r="N71" s="1070"/>
      <c r="O71" s="1070"/>
      <c r="P71" s="1071"/>
      <c r="Q71" s="1072">
        <v>12</v>
      </c>
      <c r="R71" s="1066"/>
      <c r="S71" s="1066"/>
      <c r="T71" s="1066"/>
      <c r="U71" s="1066"/>
      <c r="V71" s="1066">
        <v>11</v>
      </c>
      <c r="W71" s="1066"/>
      <c r="X71" s="1066"/>
      <c r="Y71" s="1066"/>
      <c r="Z71" s="1066"/>
      <c r="AA71" s="1066">
        <v>1</v>
      </c>
      <c r="AB71" s="1066"/>
      <c r="AC71" s="1066"/>
      <c r="AD71" s="1066"/>
      <c r="AE71" s="1066"/>
      <c r="AF71" s="1066">
        <v>1</v>
      </c>
      <c r="AG71" s="1066"/>
      <c r="AH71" s="1066"/>
      <c r="AI71" s="1066"/>
      <c r="AJ71" s="1066"/>
      <c r="AK71" s="1066" t="s">
        <v>584</v>
      </c>
      <c r="AL71" s="1066"/>
      <c r="AM71" s="1066"/>
      <c r="AN71" s="1066"/>
      <c r="AO71" s="1066"/>
      <c r="AP71" s="1066" t="s">
        <v>584</v>
      </c>
      <c r="AQ71" s="1066"/>
      <c r="AR71" s="1066"/>
      <c r="AS71" s="1066"/>
      <c r="AT71" s="1066"/>
      <c r="AU71" s="1066" t="s">
        <v>584</v>
      </c>
      <c r="AV71" s="1066"/>
      <c r="AW71" s="1066"/>
      <c r="AX71" s="1066"/>
      <c r="AY71" s="1066"/>
      <c r="AZ71" s="1067"/>
      <c r="BA71" s="1067"/>
      <c r="BB71" s="1067"/>
      <c r="BC71" s="1067"/>
      <c r="BD71" s="1068"/>
      <c r="BE71" s="267"/>
      <c r="BF71" s="267"/>
      <c r="BG71" s="267"/>
      <c r="BH71" s="267"/>
      <c r="BI71" s="267"/>
      <c r="BJ71" s="267"/>
      <c r="BK71" s="267"/>
      <c r="BL71" s="267"/>
      <c r="BM71" s="267"/>
      <c r="BN71" s="267"/>
      <c r="BO71" s="267"/>
      <c r="BP71" s="267"/>
      <c r="BQ71" s="264">
        <v>65</v>
      </c>
      <c r="BR71" s="269"/>
      <c r="BS71" s="1048"/>
      <c r="BT71" s="1049"/>
      <c r="BU71" s="1049"/>
      <c r="BV71" s="1049"/>
      <c r="BW71" s="1049"/>
      <c r="BX71" s="1049"/>
      <c r="BY71" s="1049"/>
      <c r="BZ71" s="1049"/>
      <c r="CA71" s="1049"/>
      <c r="CB71" s="1049"/>
      <c r="CC71" s="1049"/>
      <c r="CD71" s="1049"/>
      <c r="CE71" s="1049"/>
      <c r="CF71" s="1049"/>
      <c r="CG71" s="1050"/>
      <c r="CH71" s="1051"/>
      <c r="CI71" s="1052"/>
      <c r="CJ71" s="1052"/>
      <c r="CK71" s="1052"/>
      <c r="CL71" s="1053"/>
      <c r="CM71" s="1051"/>
      <c r="CN71" s="1052"/>
      <c r="CO71" s="1052"/>
      <c r="CP71" s="1052"/>
      <c r="CQ71" s="1053"/>
      <c r="CR71" s="1051"/>
      <c r="CS71" s="1052"/>
      <c r="CT71" s="1052"/>
      <c r="CU71" s="1052"/>
      <c r="CV71" s="1053"/>
      <c r="CW71" s="1051"/>
      <c r="CX71" s="1052"/>
      <c r="CY71" s="1052"/>
      <c r="CZ71" s="1052"/>
      <c r="DA71" s="1053"/>
      <c r="DB71" s="1051"/>
      <c r="DC71" s="1052"/>
      <c r="DD71" s="1052"/>
      <c r="DE71" s="1052"/>
      <c r="DF71" s="1053"/>
      <c r="DG71" s="1051"/>
      <c r="DH71" s="1052"/>
      <c r="DI71" s="1052"/>
      <c r="DJ71" s="1052"/>
      <c r="DK71" s="1053"/>
      <c r="DL71" s="1051"/>
      <c r="DM71" s="1052"/>
      <c r="DN71" s="1052"/>
      <c r="DO71" s="1052"/>
      <c r="DP71" s="1053"/>
      <c r="DQ71" s="1051"/>
      <c r="DR71" s="1052"/>
      <c r="DS71" s="1052"/>
      <c r="DT71" s="1052"/>
      <c r="DU71" s="1053"/>
      <c r="DV71" s="1036"/>
      <c r="DW71" s="1037"/>
      <c r="DX71" s="1037"/>
      <c r="DY71" s="1037"/>
      <c r="DZ71" s="1038"/>
      <c r="EA71" s="248"/>
    </row>
    <row r="72" spans="1:131" s="249" customFormat="1" ht="26.25" customHeight="1" x14ac:dyDescent="0.15">
      <c r="A72" s="263">
        <v>5</v>
      </c>
      <c r="B72" s="1069" t="s">
        <v>589</v>
      </c>
      <c r="C72" s="1070"/>
      <c r="D72" s="1070"/>
      <c r="E72" s="1070"/>
      <c r="F72" s="1070"/>
      <c r="G72" s="1070"/>
      <c r="H72" s="1070"/>
      <c r="I72" s="1070"/>
      <c r="J72" s="1070"/>
      <c r="K72" s="1070"/>
      <c r="L72" s="1070"/>
      <c r="M72" s="1070"/>
      <c r="N72" s="1070"/>
      <c r="O72" s="1070"/>
      <c r="P72" s="1071"/>
      <c r="Q72" s="1072">
        <v>171</v>
      </c>
      <c r="R72" s="1066"/>
      <c r="S72" s="1066"/>
      <c r="T72" s="1066"/>
      <c r="U72" s="1066"/>
      <c r="V72" s="1066">
        <v>160</v>
      </c>
      <c r="W72" s="1066"/>
      <c r="X72" s="1066"/>
      <c r="Y72" s="1066"/>
      <c r="Z72" s="1066"/>
      <c r="AA72" s="1066">
        <v>11</v>
      </c>
      <c r="AB72" s="1066"/>
      <c r="AC72" s="1066"/>
      <c r="AD72" s="1066"/>
      <c r="AE72" s="1066"/>
      <c r="AF72" s="1066">
        <v>11</v>
      </c>
      <c r="AG72" s="1066"/>
      <c r="AH72" s="1066"/>
      <c r="AI72" s="1066"/>
      <c r="AJ72" s="1066"/>
      <c r="AK72" s="1066" t="s">
        <v>584</v>
      </c>
      <c r="AL72" s="1066"/>
      <c r="AM72" s="1066"/>
      <c r="AN72" s="1066"/>
      <c r="AO72" s="1066"/>
      <c r="AP72" s="1066">
        <v>69</v>
      </c>
      <c r="AQ72" s="1066"/>
      <c r="AR72" s="1066"/>
      <c r="AS72" s="1066"/>
      <c r="AT72" s="1066"/>
      <c r="AU72" s="1066" t="s">
        <v>584</v>
      </c>
      <c r="AV72" s="1066"/>
      <c r="AW72" s="1066"/>
      <c r="AX72" s="1066"/>
      <c r="AY72" s="1066"/>
      <c r="AZ72" s="1067"/>
      <c r="BA72" s="1067"/>
      <c r="BB72" s="1067"/>
      <c r="BC72" s="1067"/>
      <c r="BD72" s="1068"/>
      <c r="BE72" s="267"/>
      <c r="BF72" s="267"/>
      <c r="BG72" s="267"/>
      <c r="BH72" s="267"/>
      <c r="BI72" s="267"/>
      <c r="BJ72" s="267"/>
      <c r="BK72" s="267"/>
      <c r="BL72" s="267"/>
      <c r="BM72" s="267"/>
      <c r="BN72" s="267"/>
      <c r="BO72" s="267"/>
      <c r="BP72" s="267"/>
      <c r="BQ72" s="264">
        <v>66</v>
      </c>
      <c r="BR72" s="269"/>
      <c r="BS72" s="1048"/>
      <c r="BT72" s="1049"/>
      <c r="BU72" s="1049"/>
      <c r="BV72" s="1049"/>
      <c r="BW72" s="1049"/>
      <c r="BX72" s="1049"/>
      <c r="BY72" s="1049"/>
      <c r="BZ72" s="1049"/>
      <c r="CA72" s="1049"/>
      <c r="CB72" s="1049"/>
      <c r="CC72" s="1049"/>
      <c r="CD72" s="1049"/>
      <c r="CE72" s="1049"/>
      <c r="CF72" s="1049"/>
      <c r="CG72" s="1050"/>
      <c r="CH72" s="1051"/>
      <c r="CI72" s="1052"/>
      <c r="CJ72" s="1052"/>
      <c r="CK72" s="1052"/>
      <c r="CL72" s="1053"/>
      <c r="CM72" s="1051"/>
      <c r="CN72" s="1052"/>
      <c r="CO72" s="1052"/>
      <c r="CP72" s="1052"/>
      <c r="CQ72" s="1053"/>
      <c r="CR72" s="1051"/>
      <c r="CS72" s="1052"/>
      <c r="CT72" s="1052"/>
      <c r="CU72" s="1052"/>
      <c r="CV72" s="1053"/>
      <c r="CW72" s="1051"/>
      <c r="CX72" s="1052"/>
      <c r="CY72" s="1052"/>
      <c r="CZ72" s="1052"/>
      <c r="DA72" s="1053"/>
      <c r="DB72" s="1051"/>
      <c r="DC72" s="1052"/>
      <c r="DD72" s="1052"/>
      <c r="DE72" s="1052"/>
      <c r="DF72" s="1053"/>
      <c r="DG72" s="1051"/>
      <c r="DH72" s="1052"/>
      <c r="DI72" s="1052"/>
      <c r="DJ72" s="1052"/>
      <c r="DK72" s="1053"/>
      <c r="DL72" s="1051"/>
      <c r="DM72" s="1052"/>
      <c r="DN72" s="1052"/>
      <c r="DO72" s="1052"/>
      <c r="DP72" s="1053"/>
      <c r="DQ72" s="1051"/>
      <c r="DR72" s="1052"/>
      <c r="DS72" s="1052"/>
      <c r="DT72" s="1052"/>
      <c r="DU72" s="1053"/>
      <c r="DV72" s="1036"/>
      <c r="DW72" s="1037"/>
      <c r="DX72" s="1037"/>
      <c r="DY72" s="1037"/>
      <c r="DZ72" s="1038"/>
      <c r="EA72" s="248"/>
    </row>
    <row r="73" spans="1:131" s="249" customFormat="1" ht="26.25" customHeight="1" x14ac:dyDescent="0.15">
      <c r="A73" s="263">
        <v>6</v>
      </c>
      <c r="B73" s="1069" t="s">
        <v>590</v>
      </c>
      <c r="C73" s="1070"/>
      <c r="D73" s="1070"/>
      <c r="E73" s="1070"/>
      <c r="F73" s="1070"/>
      <c r="G73" s="1070"/>
      <c r="H73" s="1070"/>
      <c r="I73" s="1070"/>
      <c r="J73" s="1070"/>
      <c r="K73" s="1070"/>
      <c r="L73" s="1070"/>
      <c r="M73" s="1070"/>
      <c r="N73" s="1070"/>
      <c r="O73" s="1070"/>
      <c r="P73" s="1071"/>
      <c r="Q73" s="1072">
        <v>544</v>
      </c>
      <c r="R73" s="1066"/>
      <c r="S73" s="1066"/>
      <c r="T73" s="1066"/>
      <c r="U73" s="1066"/>
      <c r="V73" s="1066">
        <v>171</v>
      </c>
      <c r="W73" s="1066"/>
      <c r="X73" s="1066"/>
      <c r="Y73" s="1066"/>
      <c r="Z73" s="1066"/>
      <c r="AA73" s="1066">
        <v>373</v>
      </c>
      <c r="AB73" s="1066"/>
      <c r="AC73" s="1066"/>
      <c r="AD73" s="1066"/>
      <c r="AE73" s="1066"/>
      <c r="AF73" s="1066">
        <v>373</v>
      </c>
      <c r="AG73" s="1066"/>
      <c r="AH73" s="1066"/>
      <c r="AI73" s="1066"/>
      <c r="AJ73" s="1066"/>
      <c r="AK73" s="1066" t="s">
        <v>584</v>
      </c>
      <c r="AL73" s="1066"/>
      <c r="AM73" s="1066"/>
      <c r="AN73" s="1066"/>
      <c r="AO73" s="1066"/>
      <c r="AP73" s="1066" t="s">
        <v>584</v>
      </c>
      <c r="AQ73" s="1066"/>
      <c r="AR73" s="1066"/>
      <c r="AS73" s="1066"/>
      <c r="AT73" s="1066"/>
      <c r="AU73" s="1066" t="s">
        <v>584</v>
      </c>
      <c r="AV73" s="1066"/>
      <c r="AW73" s="1066"/>
      <c r="AX73" s="1066"/>
      <c r="AY73" s="1066"/>
      <c r="AZ73" s="1067"/>
      <c r="BA73" s="1067"/>
      <c r="BB73" s="1067"/>
      <c r="BC73" s="1067"/>
      <c r="BD73" s="1068"/>
      <c r="BE73" s="267"/>
      <c r="BF73" s="267"/>
      <c r="BG73" s="267"/>
      <c r="BH73" s="267"/>
      <c r="BI73" s="267"/>
      <c r="BJ73" s="267"/>
      <c r="BK73" s="267"/>
      <c r="BL73" s="267"/>
      <c r="BM73" s="267"/>
      <c r="BN73" s="267"/>
      <c r="BO73" s="267"/>
      <c r="BP73" s="267"/>
      <c r="BQ73" s="264">
        <v>67</v>
      </c>
      <c r="BR73" s="269"/>
      <c r="BS73" s="1048"/>
      <c r="BT73" s="1049"/>
      <c r="BU73" s="1049"/>
      <c r="BV73" s="1049"/>
      <c r="BW73" s="1049"/>
      <c r="BX73" s="1049"/>
      <c r="BY73" s="1049"/>
      <c r="BZ73" s="1049"/>
      <c r="CA73" s="1049"/>
      <c r="CB73" s="1049"/>
      <c r="CC73" s="1049"/>
      <c r="CD73" s="1049"/>
      <c r="CE73" s="1049"/>
      <c r="CF73" s="1049"/>
      <c r="CG73" s="1050"/>
      <c r="CH73" s="1051"/>
      <c r="CI73" s="1052"/>
      <c r="CJ73" s="1052"/>
      <c r="CK73" s="1052"/>
      <c r="CL73" s="1053"/>
      <c r="CM73" s="1051"/>
      <c r="CN73" s="1052"/>
      <c r="CO73" s="1052"/>
      <c r="CP73" s="1052"/>
      <c r="CQ73" s="1053"/>
      <c r="CR73" s="1051"/>
      <c r="CS73" s="1052"/>
      <c r="CT73" s="1052"/>
      <c r="CU73" s="1052"/>
      <c r="CV73" s="1053"/>
      <c r="CW73" s="1051"/>
      <c r="CX73" s="1052"/>
      <c r="CY73" s="1052"/>
      <c r="CZ73" s="1052"/>
      <c r="DA73" s="1053"/>
      <c r="DB73" s="1051"/>
      <c r="DC73" s="1052"/>
      <c r="DD73" s="1052"/>
      <c r="DE73" s="1052"/>
      <c r="DF73" s="1053"/>
      <c r="DG73" s="1051"/>
      <c r="DH73" s="1052"/>
      <c r="DI73" s="1052"/>
      <c r="DJ73" s="1052"/>
      <c r="DK73" s="1053"/>
      <c r="DL73" s="1051"/>
      <c r="DM73" s="1052"/>
      <c r="DN73" s="1052"/>
      <c r="DO73" s="1052"/>
      <c r="DP73" s="1053"/>
      <c r="DQ73" s="1051"/>
      <c r="DR73" s="1052"/>
      <c r="DS73" s="1052"/>
      <c r="DT73" s="1052"/>
      <c r="DU73" s="1053"/>
      <c r="DV73" s="1036"/>
      <c r="DW73" s="1037"/>
      <c r="DX73" s="1037"/>
      <c r="DY73" s="1037"/>
      <c r="DZ73" s="1038"/>
      <c r="EA73" s="248"/>
    </row>
    <row r="74" spans="1:131" s="249" customFormat="1" ht="26.25" customHeight="1" x14ac:dyDescent="0.15">
      <c r="A74" s="263">
        <v>7</v>
      </c>
      <c r="B74" s="1069" t="s">
        <v>591</v>
      </c>
      <c r="C74" s="1070"/>
      <c r="D74" s="1070"/>
      <c r="E74" s="1070"/>
      <c r="F74" s="1070"/>
      <c r="G74" s="1070"/>
      <c r="H74" s="1070"/>
      <c r="I74" s="1070"/>
      <c r="J74" s="1070"/>
      <c r="K74" s="1070"/>
      <c r="L74" s="1070"/>
      <c r="M74" s="1070"/>
      <c r="N74" s="1070"/>
      <c r="O74" s="1070"/>
      <c r="P74" s="1071"/>
      <c r="Q74" s="1072">
        <v>800628</v>
      </c>
      <c r="R74" s="1066"/>
      <c r="S74" s="1066"/>
      <c r="T74" s="1066"/>
      <c r="U74" s="1066"/>
      <c r="V74" s="1066">
        <v>751835</v>
      </c>
      <c r="W74" s="1066"/>
      <c r="X74" s="1066"/>
      <c r="Y74" s="1066"/>
      <c r="Z74" s="1066"/>
      <c r="AA74" s="1066">
        <v>48793</v>
      </c>
      <c r="AB74" s="1066"/>
      <c r="AC74" s="1066"/>
      <c r="AD74" s="1066"/>
      <c r="AE74" s="1066"/>
      <c r="AF74" s="1066">
        <v>48793</v>
      </c>
      <c r="AG74" s="1066"/>
      <c r="AH74" s="1066"/>
      <c r="AI74" s="1066"/>
      <c r="AJ74" s="1066"/>
      <c r="AK74" s="1066">
        <v>5806</v>
      </c>
      <c r="AL74" s="1066"/>
      <c r="AM74" s="1066"/>
      <c r="AN74" s="1066"/>
      <c r="AO74" s="1066"/>
      <c r="AP74" s="1066" t="s">
        <v>584</v>
      </c>
      <c r="AQ74" s="1066"/>
      <c r="AR74" s="1066"/>
      <c r="AS74" s="1066"/>
      <c r="AT74" s="1066"/>
      <c r="AU74" s="1066" t="s">
        <v>584</v>
      </c>
      <c r="AV74" s="1066"/>
      <c r="AW74" s="1066"/>
      <c r="AX74" s="1066"/>
      <c r="AY74" s="1066"/>
      <c r="AZ74" s="1067"/>
      <c r="BA74" s="1067"/>
      <c r="BB74" s="1067"/>
      <c r="BC74" s="1067"/>
      <c r="BD74" s="1068"/>
      <c r="BE74" s="267"/>
      <c r="BF74" s="267"/>
      <c r="BG74" s="267"/>
      <c r="BH74" s="267"/>
      <c r="BI74" s="267"/>
      <c r="BJ74" s="267"/>
      <c r="BK74" s="267"/>
      <c r="BL74" s="267"/>
      <c r="BM74" s="267"/>
      <c r="BN74" s="267"/>
      <c r="BO74" s="267"/>
      <c r="BP74" s="267"/>
      <c r="BQ74" s="264">
        <v>68</v>
      </c>
      <c r="BR74" s="269"/>
      <c r="BS74" s="1048"/>
      <c r="BT74" s="1049"/>
      <c r="BU74" s="1049"/>
      <c r="BV74" s="1049"/>
      <c r="BW74" s="1049"/>
      <c r="BX74" s="1049"/>
      <c r="BY74" s="1049"/>
      <c r="BZ74" s="1049"/>
      <c r="CA74" s="1049"/>
      <c r="CB74" s="1049"/>
      <c r="CC74" s="1049"/>
      <c r="CD74" s="1049"/>
      <c r="CE74" s="1049"/>
      <c r="CF74" s="1049"/>
      <c r="CG74" s="1050"/>
      <c r="CH74" s="1051"/>
      <c r="CI74" s="1052"/>
      <c r="CJ74" s="1052"/>
      <c r="CK74" s="1052"/>
      <c r="CL74" s="1053"/>
      <c r="CM74" s="1051"/>
      <c r="CN74" s="1052"/>
      <c r="CO74" s="1052"/>
      <c r="CP74" s="1052"/>
      <c r="CQ74" s="1053"/>
      <c r="CR74" s="1051"/>
      <c r="CS74" s="1052"/>
      <c r="CT74" s="1052"/>
      <c r="CU74" s="1052"/>
      <c r="CV74" s="1053"/>
      <c r="CW74" s="1051"/>
      <c r="CX74" s="1052"/>
      <c r="CY74" s="1052"/>
      <c r="CZ74" s="1052"/>
      <c r="DA74" s="1053"/>
      <c r="DB74" s="1051"/>
      <c r="DC74" s="1052"/>
      <c r="DD74" s="1052"/>
      <c r="DE74" s="1052"/>
      <c r="DF74" s="1053"/>
      <c r="DG74" s="1051"/>
      <c r="DH74" s="1052"/>
      <c r="DI74" s="1052"/>
      <c r="DJ74" s="1052"/>
      <c r="DK74" s="1053"/>
      <c r="DL74" s="1051"/>
      <c r="DM74" s="1052"/>
      <c r="DN74" s="1052"/>
      <c r="DO74" s="1052"/>
      <c r="DP74" s="1053"/>
      <c r="DQ74" s="1051"/>
      <c r="DR74" s="1052"/>
      <c r="DS74" s="1052"/>
      <c r="DT74" s="1052"/>
      <c r="DU74" s="1053"/>
      <c r="DV74" s="1036"/>
      <c r="DW74" s="1037"/>
      <c r="DX74" s="1037"/>
      <c r="DY74" s="1037"/>
      <c r="DZ74" s="1038"/>
      <c r="EA74" s="248"/>
    </row>
    <row r="75" spans="1:131" s="249" customFormat="1" ht="26.25" customHeight="1" x14ac:dyDescent="0.15">
      <c r="A75" s="263">
        <v>8</v>
      </c>
      <c r="B75" s="1069"/>
      <c r="C75" s="1070"/>
      <c r="D75" s="1070"/>
      <c r="E75" s="1070"/>
      <c r="F75" s="1070"/>
      <c r="G75" s="1070"/>
      <c r="H75" s="1070"/>
      <c r="I75" s="1070"/>
      <c r="J75" s="1070"/>
      <c r="K75" s="1070"/>
      <c r="L75" s="1070"/>
      <c r="M75" s="1070"/>
      <c r="N75" s="1070"/>
      <c r="O75" s="1070"/>
      <c r="P75" s="1071"/>
      <c r="Q75" s="1073"/>
      <c r="R75" s="1074"/>
      <c r="S75" s="1074"/>
      <c r="T75" s="1074"/>
      <c r="U75" s="1075"/>
      <c r="V75" s="1076"/>
      <c r="W75" s="1074"/>
      <c r="X75" s="1074"/>
      <c r="Y75" s="1074"/>
      <c r="Z75" s="1075"/>
      <c r="AA75" s="1076"/>
      <c r="AB75" s="1074"/>
      <c r="AC75" s="1074"/>
      <c r="AD75" s="1074"/>
      <c r="AE75" s="1075"/>
      <c r="AF75" s="1076"/>
      <c r="AG75" s="1074"/>
      <c r="AH75" s="1074"/>
      <c r="AI75" s="1074"/>
      <c r="AJ75" s="1075"/>
      <c r="AK75" s="1076"/>
      <c r="AL75" s="1074"/>
      <c r="AM75" s="1074"/>
      <c r="AN75" s="1074"/>
      <c r="AO75" s="1075"/>
      <c r="AP75" s="1076"/>
      <c r="AQ75" s="1074"/>
      <c r="AR75" s="1074"/>
      <c r="AS75" s="1074"/>
      <c r="AT75" s="1075"/>
      <c r="AU75" s="1076"/>
      <c r="AV75" s="1074"/>
      <c r="AW75" s="1074"/>
      <c r="AX75" s="1074"/>
      <c r="AY75" s="1075"/>
      <c r="AZ75" s="1067"/>
      <c r="BA75" s="1067"/>
      <c r="BB75" s="1067"/>
      <c r="BC75" s="1067"/>
      <c r="BD75" s="1068"/>
      <c r="BE75" s="267"/>
      <c r="BF75" s="267"/>
      <c r="BG75" s="267"/>
      <c r="BH75" s="267"/>
      <c r="BI75" s="267"/>
      <c r="BJ75" s="267"/>
      <c r="BK75" s="267"/>
      <c r="BL75" s="267"/>
      <c r="BM75" s="267"/>
      <c r="BN75" s="267"/>
      <c r="BO75" s="267"/>
      <c r="BP75" s="267"/>
      <c r="BQ75" s="264">
        <v>69</v>
      </c>
      <c r="BR75" s="269"/>
      <c r="BS75" s="1048"/>
      <c r="BT75" s="1049"/>
      <c r="BU75" s="1049"/>
      <c r="BV75" s="1049"/>
      <c r="BW75" s="1049"/>
      <c r="BX75" s="1049"/>
      <c r="BY75" s="1049"/>
      <c r="BZ75" s="1049"/>
      <c r="CA75" s="1049"/>
      <c r="CB75" s="1049"/>
      <c r="CC75" s="1049"/>
      <c r="CD75" s="1049"/>
      <c r="CE75" s="1049"/>
      <c r="CF75" s="1049"/>
      <c r="CG75" s="1050"/>
      <c r="CH75" s="1051"/>
      <c r="CI75" s="1052"/>
      <c r="CJ75" s="1052"/>
      <c r="CK75" s="1052"/>
      <c r="CL75" s="1053"/>
      <c r="CM75" s="1051"/>
      <c r="CN75" s="1052"/>
      <c r="CO75" s="1052"/>
      <c r="CP75" s="1052"/>
      <c r="CQ75" s="1053"/>
      <c r="CR75" s="1051"/>
      <c r="CS75" s="1052"/>
      <c r="CT75" s="1052"/>
      <c r="CU75" s="1052"/>
      <c r="CV75" s="1053"/>
      <c r="CW75" s="1051"/>
      <c r="CX75" s="1052"/>
      <c r="CY75" s="1052"/>
      <c r="CZ75" s="1052"/>
      <c r="DA75" s="1053"/>
      <c r="DB75" s="1051"/>
      <c r="DC75" s="1052"/>
      <c r="DD75" s="1052"/>
      <c r="DE75" s="1052"/>
      <c r="DF75" s="1053"/>
      <c r="DG75" s="1051"/>
      <c r="DH75" s="1052"/>
      <c r="DI75" s="1052"/>
      <c r="DJ75" s="1052"/>
      <c r="DK75" s="1053"/>
      <c r="DL75" s="1051"/>
      <c r="DM75" s="1052"/>
      <c r="DN75" s="1052"/>
      <c r="DO75" s="1052"/>
      <c r="DP75" s="1053"/>
      <c r="DQ75" s="1051"/>
      <c r="DR75" s="1052"/>
      <c r="DS75" s="1052"/>
      <c r="DT75" s="1052"/>
      <c r="DU75" s="1053"/>
      <c r="DV75" s="1036"/>
      <c r="DW75" s="1037"/>
      <c r="DX75" s="1037"/>
      <c r="DY75" s="1037"/>
      <c r="DZ75" s="1038"/>
      <c r="EA75" s="248"/>
    </row>
    <row r="76" spans="1:131" s="249" customFormat="1" ht="26.25" customHeight="1" x14ac:dyDescent="0.15">
      <c r="A76" s="263">
        <v>9</v>
      </c>
      <c r="B76" s="1069"/>
      <c r="C76" s="1070"/>
      <c r="D76" s="1070"/>
      <c r="E76" s="1070"/>
      <c r="F76" s="1070"/>
      <c r="G76" s="1070"/>
      <c r="H76" s="1070"/>
      <c r="I76" s="1070"/>
      <c r="J76" s="1070"/>
      <c r="K76" s="1070"/>
      <c r="L76" s="1070"/>
      <c r="M76" s="1070"/>
      <c r="N76" s="1070"/>
      <c r="O76" s="1070"/>
      <c r="P76" s="1071"/>
      <c r="Q76" s="1073"/>
      <c r="R76" s="1074"/>
      <c r="S76" s="1074"/>
      <c r="T76" s="1074"/>
      <c r="U76" s="1075"/>
      <c r="V76" s="1076"/>
      <c r="W76" s="1074"/>
      <c r="X76" s="1074"/>
      <c r="Y76" s="1074"/>
      <c r="Z76" s="1075"/>
      <c r="AA76" s="1076"/>
      <c r="AB76" s="1074"/>
      <c r="AC76" s="1074"/>
      <c r="AD76" s="1074"/>
      <c r="AE76" s="1075"/>
      <c r="AF76" s="1076"/>
      <c r="AG76" s="1074"/>
      <c r="AH76" s="1074"/>
      <c r="AI76" s="1074"/>
      <c r="AJ76" s="1075"/>
      <c r="AK76" s="1076"/>
      <c r="AL76" s="1074"/>
      <c r="AM76" s="1074"/>
      <c r="AN76" s="1074"/>
      <c r="AO76" s="1075"/>
      <c r="AP76" s="1076"/>
      <c r="AQ76" s="1074"/>
      <c r="AR76" s="1074"/>
      <c r="AS76" s="1074"/>
      <c r="AT76" s="1075"/>
      <c r="AU76" s="1076"/>
      <c r="AV76" s="1074"/>
      <c r="AW76" s="1074"/>
      <c r="AX76" s="1074"/>
      <c r="AY76" s="1075"/>
      <c r="AZ76" s="1067"/>
      <c r="BA76" s="1067"/>
      <c r="BB76" s="1067"/>
      <c r="BC76" s="1067"/>
      <c r="BD76" s="1068"/>
      <c r="BE76" s="267"/>
      <c r="BF76" s="267"/>
      <c r="BG76" s="267"/>
      <c r="BH76" s="267"/>
      <c r="BI76" s="267"/>
      <c r="BJ76" s="267"/>
      <c r="BK76" s="267"/>
      <c r="BL76" s="267"/>
      <c r="BM76" s="267"/>
      <c r="BN76" s="267"/>
      <c r="BO76" s="267"/>
      <c r="BP76" s="267"/>
      <c r="BQ76" s="264">
        <v>70</v>
      </c>
      <c r="BR76" s="269"/>
      <c r="BS76" s="1048"/>
      <c r="BT76" s="1049"/>
      <c r="BU76" s="1049"/>
      <c r="BV76" s="1049"/>
      <c r="BW76" s="1049"/>
      <c r="BX76" s="1049"/>
      <c r="BY76" s="1049"/>
      <c r="BZ76" s="1049"/>
      <c r="CA76" s="1049"/>
      <c r="CB76" s="1049"/>
      <c r="CC76" s="1049"/>
      <c r="CD76" s="1049"/>
      <c r="CE76" s="1049"/>
      <c r="CF76" s="1049"/>
      <c r="CG76" s="1050"/>
      <c r="CH76" s="1051"/>
      <c r="CI76" s="1052"/>
      <c r="CJ76" s="1052"/>
      <c r="CK76" s="1052"/>
      <c r="CL76" s="1053"/>
      <c r="CM76" s="1051"/>
      <c r="CN76" s="1052"/>
      <c r="CO76" s="1052"/>
      <c r="CP76" s="1052"/>
      <c r="CQ76" s="1053"/>
      <c r="CR76" s="1051"/>
      <c r="CS76" s="1052"/>
      <c r="CT76" s="1052"/>
      <c r="CU76" s="1052"/>
      <c r="CV76" s="1053"/>
      <c r="CW76" s="1051"/>
      <c r="CX76" s="1052"/>
      <c r="CY76" s="1052"/>
      <c r="CZ76" s="1052"/>
      <c r="DA76" s="1053"/>
      <c r="DB76" s="1051"/>
      <c r="DC76" s="1052"/>
      <c r="DD76" s="1052"/>
      <c r="DE76" s="1052"/>
      <c r="DF76" s="1053"/>
      <c r="DG76" s="1051"/>
      <c r="DH76" s="1052"/>
      <c r="DI76" s="1052"/>
      <c r="DJ76" s="1052"/>
      <c r="DK76" s="1053"/>
      <c r="DL76" s="1051"/>
      <c r="DM76" s="1052"/>
      <c r="DN76" s="1052"/>
      <c r="DO76" s="1052"/>
      <c r="DP76" s="1053"/>
      <c r="DQ76" s="1051"/>
      <c r="DR76" s="1052"/>
      <c r="DS76" s="1052"/>
      <c r="DT76" s="1052"/>
      <c r="DU76" s="1053"/>
      <c r="DV76" s="1036"/>
      <c r="DW76" s="1037"/>
      <c r="DX76" s="1037"/>
      <c r="DY76" s="1037"/>
      <c r="DZ76" s="1038"/>
      <c r="EA76" s="248"/>
    </row>
    <row r="77" spans="1:131" s="249" customFormat="1" ht="26.25" customHeight="1" x14ac:dyDescent="0.15">
      <c r="A77" s="263">
        <v>10</v>
      </c>
      <c r="B77" s="1069"/>
      <c r="C77" s="1070"/>
      <c r="D77" s="1070"/>
      <c r="E77" s="1070"/>
      <c r="F77" s="1070"/>
      <c r="G77" s="1070"/>
      <c r="H77" s="1070"/>
      <c r="I77" s="1070"/>
      <c r="J77" s="1070"/>
      <c r="K77" s="1070"/>
      <c r="L77" s="1070"/>
      <c r="M77" s="1070"/>
      <c r="N77" s="1070"/>
      <c r="O77" s="1070"/>
      <c r="P77" s="1071"/>
      <c r="Q77" s="1073"/>
      <c r="R77" s="1074"/>
      <c r="S77" s="1074"/>
      <c r="T77" s="1074"/>
      <c r="U77" s="1075"/>
      <c r="V77" s="1076"/>
      <c r="W77" s="1074"/>
      <c r="X77" s="1074"/>
      <c r="Y77" s="1074"/>
      <c r="Z77" s="1075"/>
      <c r="AA77" s="1076"/>
      <c r="AB77" s="1074"/>
      <c r="AC77" s="1074"/>
      <c r="AD77" s="1074"/>
      <c r="AE77" s="1075"/>
      <c r="AF77" s="1076"/>
      <c r="AG77" s="1074"/>
      <c r="AH77" s="1074"/>
      <c r="AI77" s="1074"/>
      <c r="AJ77" s="1075"/>
      <c r="AK77" s="1076"/>
      <c r="AL77" s="1074"/>
      <c r="AM77" s="1074"/>
      <c r="AN77" s="1074"/>
      <c r="AO77" s="1075"/>
      <c r="AP77" s="1076"/>
      <c r="AQ77" s="1074"/>
      <c r="AR77" s="1074"/>
      <c r="AS77" s="1074"/>
      <c r="AT77" s="1075"/>
      <c r="AU77" s="1076"/>
      <c r="AV77" s="1074"/>
      <c r="AW77" s="1074"/>
      <c r="AX77" s="1074"/>
      <c r="AY77" s="1075"/>
      <c r="AZ77" s="1067"/>
      <c r="BA77" s="1067"/>
      <c r="BB77" s="1067"/>
      <c r="BC77" s="1067"/>
      <c r="BD77" s="1068"/>
      <c r="BE77" s="267"/>
      <c r="BF77" s="267"/>
      <c r="BG77" s="267"/>
      <c r="BH77" s="267"/>
      <c r="BI77" s="267"/>
      <c r="BJ77" s="267"/>
      <c r="BK77" s="267"/>
      <c r="BL77" s="267"/>
      <c r="BM77" s="267"/>
      <c r="BN77" s="267"/>
      <c r="BO77" s="267"/>
      <c r="BP77" s="267"/>
      <c r="BQ77" s="264">
        <v>71</v>
      </c>
      <c r="BR77" s="269"/>
      <c r="BS77" s="1048"/>
      <c r="BT77" s="1049"/>
      <c r="BU77" s="1049"/>
      <c r="BV77" s="1049"/>
      <c r="BW77" s="1049"/>
      <c r="BX77" s="1049"/>
      <c r="BY77" s="1049"/>
      <c r="BZ77" s="1049"/>
      <c r="CA77" s="1049"/>
      <c r="CB77" s="1049"/>
      <c r="CC77" s="1049"/>
      <c r="CD77" s="1049"/>
      <c r="CE77" s="1049"/>
      <c r="CF77" s="1049"/>
      <c r="CG77" s="1050"/>
      <c r="CH77" s="1051"/>
      <c r="CI77" s="1052"/>
      <c r="CJ77" s="1052"/>
      <c r="CK77" s="1052"/>
      <c r="CL77" s="1053"/>
      <c r="CM77" s="1051"/>
      <c r="CN77" s="1052"/>
      <c r="CO77" s="1052"/>
      <c r="CP77" s="1052"/>
      <c r="CQ77" s="1053"/>
      <c r="CR77" s="1051"/>
      <c r="CS77" s="1052"/>
      <c r="CT77" s="1052"/>
      <c r="CU77" s="1052"/>
      <c r="CV77" s="1053"/>
      <c r="CW77" s="1051"/>
      <c r="CX77" s="1052"/>
      <c r="CY77" s="1052"/>
      <c r="CZ77" s="1052"/>
      <c r="DA77" s="1053"/>
      <c r="DB77" s="1051"/>
      <c r="DC77" s="1052"/>
      <c r="DD77" s="1052"/>
      <c r="DE77" s="1052"/>
      <c r="DF77" s="1053"/>
      <c r="DG77" s="1051"/>
      <c r="DH77" s="1052"/>
      <c r="DI77" s="1052"/>
      <c r="DJ77" s="1052"/>
      <c r="DK77" s="1053"/>
      <c r="DL77" s="1051"/>
      <c r="DM77" s="1052"/>
      <c r="DN77" s="1052"/>
      <c r="DO77" s="1052"/>
      <c r="DP77" s="1053"/>
      <c r="DQ77" s="1051"/>
      <c r="DR77" s="1052"/>
      <c r="DS77" s="1052"/>
      <c r="DT77" s="1052"/>
      <c r="DU77" s="1053"/>
      <c r="DV77" s="1036"/>
      <c r="DW77" s="1037"/>
      <c r="DX77" s="1037"/>
      <c r="DY77" s="1037"/>
      <c r="DZ77" s="1038"/>
      <c r="EA77" s="248"/>
    </row>
    <row r="78" spans="1:131" s="249" customFormat="1" ht="26.25" customHeight="1" x14ac:dyDescent="0.15">
      <c r="A78" s="263">
        <v>11</v>
      </c>
      <c r="B78" s="1069"/>
      <c r="C78" s="1070"/>
      <c r="D78" s="1070"/>
      <c r="E78" s="1070"/>
      <c r="F78" s="1070"/>
      <c r="G78" s="1070"/>
      <c r="H78" s="1070"/>
      <c r="I78" s="1070"/>
      <c r="J78" s="1070"/>
      <c r="K78" s="1070"/>
      <c r="L78" s="1070"/>
      <c r="M78" s="1070"/>
      <c r="N78" s="1070"/>
      <c r="O78" s="1070"/>
      <c r="P78" s="1071"/>
      <c r="Q78" s="1072"/>
      <c r="R78" s="1066"/>
      <c r="S78" s="1066"/>
      <c r="T78" s="1066"/>
      <c r="U78" s="1066"/>
      <c r="V78" s="1066"/>
      <c r="W78" s="1066"/>
      <c r="X78" s="1066"/>
      <c r="Y78" s="1066"/>
      <c r="Z78" s="1066"/>
      <c r="AA78" s="1066"/>
      <c r="AB78" s="1066"/>
      <c r="AC78" s="1066"/>
      <c r="AD78" s="1066"/>
      <c r="AE78" s="1066"/>
      <c r="AF78" s="1066"/>
      <c r="AG78" s="1066"/>
      <c r="AH78" s="1066"/>
      <c r="AI78" s="1066"/>
      <c r="AJ78" s="1066"/>
      <c r="AK78" s="1066"/>
      <c r="AL78" s="1066"/>
      <c r="AM78" s="1066"/>
      <c r="AN78" s="1066"/>
      <c r="AO78" s="1066"/>
      <c r="AP78" s="1066"/>
      <c r="AQ78" s="1066"/>
      <c r="AR78" s="1066"/>
      <c r="AS78" s="1066"/>
      <c r="AT78" s="1066"/>
      <c r="AU78" s="1066"/>
      <c r="AV78" s="1066"/>
      <c r="AW78" s="1066"/>
      <c r="AX78" s="1066"/>
      <c r="AY78" s="1066"/>
      <c r="AZ78" s="1067"/>
      <c r="BA78" s="1067"/>
      <c r="BB78" s="1067"/>
      <c r="BC78" s="1067"/>
      <c r="BD78" s="1068"/>
      <c r="BE78" s="267"/>
      <c r="BF78" s="267"/>
      <c r="BG78" s="267"/>
      <c r="BH78" s="267"/>
      <c r="BI78" s="267"/>
      <c r="BJ78" s="270"/>
      <c r="BK78" s="270"/>
      <c r="BL78" s="270"/>
      <c r="BM78" s="270"/>
      <c r="BN78" s="270"/>
      <c r="BO78" s="267"/>
      <c r="BP78" s="267"/>
      <c r="BQ78" s="264">
        <v>72</v>
      </c>
      <c r="BR78" s="269"/>
      <c r="BS78" s="1048"/>
      <c r="BT78" s="1049"/>
      <c r="BU78" s="1049"/>
      <c r="BV78" s="1049"/>
      <c r="BW78" s="1049"/>
      <c r="BX78" s="1049"/>
      <c r="BY78" s="1049"/>
      <c r="BZ78" s="1049"/>
      <c r="CA78" s="1049"/>
      <c r="CB78" s="1049"/>
      <c r="CC78" s="1049"/>
      <c r="CD78" s="1049"/>
      <c r="CE78" s="1049"/>
      <c r="CF78" s="1049"/>
      <c r="CG78" s="1050"/>
      <c r="CH78" s="1051"/>
      <c r="CI78" s="1052"/>
      <c r="CJ78" s="1052"/>
      <c r="CK78" s="1052"/>
      <c r="CL78" s="1053"/>
      <c r="CM78" s="1051"/>
      <c r="CN78" s="1052"/>
      <c r="CO78" s="1052"/>
      <c r="CP78" s="1052"/>
      <c r="CQ78" s="1053"/>
      <c r="CR78" s="1051"/>
      <c r="CS78" s="1052"/>
      <c r="CT78" s="1052"/>
      <c r="CU78" s="1052"/>
      <c r="CV78" s="1053"/>
      <c r="CW78" s="1051"/>
      <c r="CX78" s="1052"/>
      <c r="CY78" s="1052"/>
      <c r="CZ78" s="1052"/>
      <c r="DA78" s="1053"/>
      <c r="DB78" s="1051"/>
      <c r="DC78" s="1052"/>
      <c r="DD78" s="1052"/>
      <c r="DE78" s="1052"/>
      <c r="DF78" s="1053"/>
      <c r="DG78" s="1051"/>
      <c r="DH78" s="1052"/>
      <c r="DI78" s="1052"/>
      <c r="DJ78" s="1052"/>
      <c r="DK78" s="1053"/>
      <c r="DL78" s="1051"/>
      <c r="DM78" s="1052"/>
      <c r="DN78" s="1052"/>
      <c r="DO78" s="1052"/>
      <c r="DP78" s="1053"/>
      <c r="DQ78" s="1051"/>
      <c r="DR78" s="1052"/>
      <c r="DS78" s="1052"/>
      <c r="DT78" s="1052"/>
      <c r="DU78" s="1053"/>
      <c r="DV78" s="1036"/>
      <c r="DW78" s="1037"/>
      <c r="DX78" s="1037"/>
      <c r="DY78" s="1037"/>
      <c r="DZ78" s="1038"/>
      <c r="EA78" s="248"/>
    </row>
    <row r="79" spans="1:131" s="249" customFormat="1" ht="26.25" customHeight="1" x14ac:dyDescent="0.15">
      <c r="A79" s="263">
        <v>12</v>
      </c>
      <c r="B79" s="1069"/>
      <c r="C79" s="1070"/>
      <c r="D79" s="1070"/>
      <c r="E79" s="1070"/>
      <c r="F79" s="1070"/>
      <c r="G79" s="1070"/>
      <c r="H79" s="1070"/>
      <c r="I79" s="1070"/>
      <c r="J79" s="1070"/>
      <c r="K79" s="1070"/>
      <c r="L79" s="1070"/>
      <c r="M79" s="1070"/>
      <c r="N79" s="1070"/>
      <c r="O79" s="1070"/>
      <c r="P79" s="1071"/>
      <c r="Q79" s="1072"/>
      <c r="R79" s="1066"/>
      <c r="S79" s="1066"/>
      <c r="T79" s="1066"/>
      <c r="U79" s="1066"/>
      <c r="V79" s="1066"/>
      <c r="W79" s="1066"/>
      <c r="X79" s="1066"/>
      <c r="Y79" s="1066"/>
      <c r="Z79" s="1066"/>
      <c r="AA79" s="1066"/>
      <c r="AB79" s="1066"/>
      <c r="AC79" s="1066"/>
      <c r="AD79" s="1066"/>
      <c r="AE79" s="1066"/>
      <c r="AF79" s="1066"/>
      <c r="AG79" s="1066"/>
      <c r="AH79" s="1066"/>
      <c r="AI79" s="1066"/>
      <c r="AJ79" s="1066"/>
      <c r="AK79" s="1066"/>
      <c r="AL79" s="1066"/>
      <c r="AM79" s="1066"/>
      <c r="AN79" s="1066"/>
      <c r="AO79" s="1066"/>
      <c r="AP79" s="1066"/>
      <c r="AQ79" s="1066"/>
      <c r="AR79" s="1066"/>
      <c r="AS79" s="1066"/>
      <c r="AT79" s="1066"/>
      <c r="AU79" s="1066"/>
      <c r="AV79" s="1066"/>
      <c r="AW79" s="1066"/>
      <c r="AX79" s="1066"/>
      <c r="AY79" s="1066"/>
      <c r="AZ79" s="1067"/>
      <c r="BA79" s="1067"/>
      <c r="BB79" s="1067"/>
      <c r="BC79" s="1067"/>
      <c r="BD79" s="1068"/>
      <c r="BE79" s="267"/>
      <c r="BF79" s="267"/>
      <c r="BG79" s="267"/>
      <c r="BH79" s="267"/>
      <c r="BI79" s="267"/>
      <c r="BJ79" s="270"/>
      <c r="BK79" s="270"/>
      <c r="BL79" s="270"/>
      <c r="BM79" s="270"/>
      <c r="BN79" s="270"/>
      <c r="BO79" s="267"/>
      <c r="BP79" s="267"/>
      <c r="BQ79" s="264">
        <v>73</v>
      </c>
      <c r="BR79" s="269"/>
      <c r="BS79" s="1048"/>
      <c r="BT79" s="1049"/>
      <c r="BU79" s="1049"/>
      <c r="BV79" s="1049"/>
      <c r="BW79" s="1049"/>
      <c r="BX79" s="1049"/>
      <c r="BY79" s="1049"/>
      <c r="BZ79" s="1049"/>
      <c r="CA79" s="1049"/>
      <c r="CB79" s="1049"/>
      <c r="CC79" s="1049"/>
      <c r="CD79" s="1049"/>
      <c r="CE79" s="1049"/>
      <c r="CF79" s="1049"/>
      <c r="CG79" s="1050"/>
      <c r="CH79" s="1051"/>
      <c r="CI79" s="1052"/>
      <c r="CJ79" s="1052"/>
      <c r="CK79" s="1052"/>
      <c r="CL79" s="1053"/>
      <c r="CM79" s="1051"/>
      <c r="CN79" s="1052"/>
      <c r="CO79" s="1052"/>
      <c r="CP79" s="1052"/>
      <c r="CQ79" s="1053"/>
      <c r="CR79" s="1051"/>
      <c r="CS79" s="1052"/>
      <c r="CT79" s="1052"/>
      <c r="CU79" s="1052"/>
      <c r="CV79" s="1053"/>
      <c r="CW79" s="1051"/>
      <c r="CX79" s="1052"/>
      <c r="CY79" s="1052"/>
      <c r="CZ79" s="1052"/>
      <c r="DA79" s="1053"/>
      <c r="DB79" s="1051"/>
      <c r="DC79" s="1052"/>
      <c r="DD79" s="1052"/>
      <c r="DE79" s="1052"/>
      <c r="DF79" s="1053"/>
      <c r="DG79" s="1051"/>
      <c r="DH79" s="1052"/>
      <c r="DI79" s="1052"/>
      <c r="DJ79" s="1052"/>
      <c r="DK79" s="1053"/>
      <c r="DL79" s="1051"/>
      <c r="DM79" s="1052"/>
      <c r="DN79" s="1052"/>
      <c r="DO79" s="1052"/>
      <c r="DP79" s="1053"/>
      <c r="DQ79" s="1051"/>
      <c r="DR79" s="1052"/>
      <c r="DS79" s="1052"/>
      <c r="DT79" s="1052"/>
      <c r="DU79" s="1053"/>
      <c r="DV79" s="1036"/>
      <c r="DW79" s="1037"/>
      <c r="DX79" s="1037"/>
      <c r="DY79" s="1037"/>
      <c r="DZ79" s="1038"/>
      <c r="EA79" s="248"/>
    </row>
    <row r="80" spans="1:131" s="249" customFormat="1" ht="26.25" customHeight="1" x14ac:dyDescent="0.15">
      <c r="A80" s="263">
        <v>13</v>
      </c>
      <c r="B80" s="1069"/>
      <c r="C80" s="1070"/>
      <c r="D80" s="1070"/>
      <c r="E80" s="1070"/>
      <c r="F80" s="1070"/>
      <c r="G80" s="1070"/>
      <c r="H80" s="1070"/>
      <c r="I80" s="1070"/>
      <c r="J80" s="1070"/>
      <c r="K80" s="1070"/>
      <c r="L80" s="1070"/>
      <c r="M80" s="1070"/>
      <c r="N80" s="1070"/>
      <c r="O80" s="1070"/>
      <c r="P80" s="1071"/>
      <c r="Q80" s="1072"/>
      <c r="R80" s="1066"/>
      <c r="S80" s="1066"/>
      <c r="T80" s="1066"/>
      <c r="U80" s="1066"/>
      <c r="V80" s="1066"/>
      <c r="W80" s="1066"/>
      <c r="X80" s="1066"/>
      <c r="Y80" s="1066"/>
      <c r="Z80" s="1066"/>
      <c r="AA80" s="1066"/>
      <c r="AB80" s="1066"/>
      <c r="AC80" s="1066"/>
      <c r="AD80" s="1066"/>
      <c r="AE80" s="1066"/>
      <c r="AF80" s="1066"/>
      <c r="AG80" s="1066"/>
      <c r="AH80" s="1066"/>
      <c r="AI80" s="1066"/>
      <c r="AJ80" s="1066"/>
      <c r="AK80" s="1066"/>
      <c r="AL80" s="1066"/>
      <c r="AM80" s="1066"/>
      <c r="AN80" s="1066"/>
      <c r="AO80" s="1066"/>
      <c r="AP80" s="1066"/>
      <c r="AQ80" s="1066"/>
      <c r="AR80" s="1066"/>
      <c r="AS80" s="1066"/>
      <c r="AT80" s="1066"/>
      <c r="AU80" s="1066"/>
      <c r="AV80" s="1066"/>
      <c r="AW80" s="1066"/>
      <c r="AX80" s="1066"/>
      <c r="AY80" s="1066"/>
      <c r="AZ80" s="1067"/>
      <c r="BA80" s="1067"/>
      <c r="BB80" s="1067"/>
      <c r="BC80" s="1067"/>
      <c r="BD80" s="1068"/>
      <c r="BE80" s="267"/>
      <c r="BF80" s="267"/>
      <c r="BG80" s="267"/>
      <c r="BH80" s="267"/>
      <c r="BI80" s="267"/>
      <c r="BJ80" s="267"/>
      <c r="BK80" s="267"/>
      <c r="BL80" s="267"/>
      <c r="BM80" s="267"/>
      <c r="BN80" s="267"/>
      <c r="BO80" s="267"/>
      <c r="BP80" s="267"/>
      <c r="BQ80" s="264">
        <v>74</v>
      </c>
      <c r="BR80" s="269"/>
      <c r="BS80" s="1048"/>
      <c r="BT80" s="1049"/>
      <c r="BU80" s="1049"/>
      <c r="BV80" s="1049"/>
      <c r="BW80" s="1049"/>
      <c r="BX80" s="1049"/>
      <c r="BY80" s="1049"/>
      <c r="BZ80" s="1049"/>
      <c r="CA80" s="1049"/>
      <c r="CB80" s="1049"/>
      <c r="CC80" s="1049"/>
      <c r="CD80" s="1049"/>
      <c r="CE80" s="1049"/>
      <c r="CF80" s="1049"/>
      <c r="CG80" s="1050"/>
      <c r="CH80" s="1051"/>
      <c r="CI80" s="1052"/>
      <c r="CJ80" s="1052"/>
      <c r="CK80" s="1052"/>
      <c r="CL80" s="1053"/>
      <c r="CM80" s="1051"/>
      <c r="CN80" s="1052"/>
      <c r="CO80" s="1052"/>
      <c r="CP80" s="1052"/>
      <c r="CQ80" s="1053"/>
      <c r="CR80" s="1051"/>
      <c r="CS80" s="1052"/>
      <c r="CT80" s="1052"/>
      <c r="CU80" s="1052"/>
      <c r="CV80" s="1053"/>
      <c r="CW80" s="1051"/>
      <c r="CX80" s="1052"/>
      <c r="CY80" s="1052"/>
      <c r="CZ80" s="1052"/>
      <c r="DA80" s="1053"/>
      <c r="DB80" s="1051"/>
      <c r="DC80" s="1052"/>
      <c r="DD80" s="1052"/>
      <c r="DE80" s="1052"/>
      <c r="DF80" s="1053"/>
      <c r="DG80" s="1051"/>
      <c r="DH80" s="1052"/>
      <c r="DI80" s="1052"/>
      <c r="DJ80" s="1052"/>
      <c r="DK80" s="1053"/>
      <c r="DL80" s="1051"/>
      <c r="DM80" s="1052"/>
      <c r="DN80" s="1052"/>
      <c r="DO80" s="1052"/>
      <c r="DP80" s="1053"/>
      <c r="DQ80" s="1051"/>
      <c r="DR80" s="1052"/>
      <c r="DS80" s="1052"/>
      <c r="DT80" s="1052"/>
      <c r="DU80" s="1053"/>
      <c r="DV80" s="1036"/>
      <c r="DW80" s="1037"/>
      <c r="DX80" s="1037"/>
      <c r="DY80" s="1037"/>
      <c r="DZ80" s="1038"/>
      <c r="EA80" s="248"/>
    </row>
    <row r="81" spans="1:131" s="249" customFormat="1" ht="26.25" customHeight="1" x14ac:dyDescent="0.15">
      <c r="A81" s="263">
        <v>14</v>
      </c>
      <c r="B81" s="1069"/>
      <c r="C81" s="1070"/>
      <c r="D81" s="1070"/>
      <c r="E81" s="1070"/>
      <c r="F81" s="1070"/>
      <c r="G81" s="1070"/>
      <c r="H81" s="1070"/>
      <c r="I81" s="1070"/>
      <c r="J81" s="1070"/>
      <c r="K81" s="1070"/>
      <c r="L81" s="1070"/>
      <c r="M81" s="1070"/>
      <c r="N81" s="1070"/>
      <c r="O81" s="1070"/>
      <c r="P81" s="1071"/>
      <c r="Q81" s="1072"/>
      <c r="R81" s="1066"/>
      <c r="S81" s="1066"/>
      <c r="T81" s="1066"/>
      <c r="U81" s="1066"/>
      <c r="V81" s="1066"/>
      <c r="W81" s="1066"/>
      <c r="X81" s="1066"/>
      <c r="Y81" s="1066"/>
      <c r="Z81" s="1066"/>
      <c r="AA81" s="1066"/>
      <c r="AB81" s="1066"/>
      <c r="AC81" s="1066"/>
      <c r="AD81" s="1066"/>
      <c r="AE81" s="1066"/>
      <c r="AF81" s="1066"/>
      <c r="AG81" s="1066"/>
      <c r="AH81" s="1066"/>
      <c r="AI81" s="1066"/>
      <c r="AJ81" s="1066"/>
      <c r="AK81" s="1066"/>
      <c r="AL81" s="1066"/>
      <c r="AM81" s="1066"/>
      <c r="AN81" s="1066"/>
      <c r="AO81" s="1066"/>
      <c r="AP81" s="1066"/>
      <c r="AQ81" s="1066"/>
      <c r="AR81" s="1066"/>
      <c r="AS81" s="1066"/>
      <c r="AT81" s="1066"/>
      <c r="AU81" s="1066"/>
      <c r="AV81" s="1066"/>
      <c r="AW81" s="1066"/>
      <c r="AX81" s="1066"/>
      <c r="AY81" s="1066"/>
      <c r="AZ81" s="1067"/>
      <c r="BA81" s="1067"/>
      <c r="BB81" s="1067"/>
      <c r="BC81" s="1067"/>
      <c r="BD81" s="1068"/>
      <c r="BE81" s="267"/>
      <c r="BF81" s="267"/>
      <c r="BG81" s="267"/>
      <c r="BH81" s="267"/>
      <c r="BI81" s="267"/>
      <c r="BJ81" s="267"/>
      <c r="BK81" s="267"/>
      <c r="BL81" s="267"/>
      <c r="BM81" s="267"/>
      <c r="BN81" s="267"/>
      <c r="BO81" s="267"/>
      <c r="BP81" s="267"/>
      <c r="BQ81" s="264">
        <v>75</v>
      </c>
      <c r="BR81" s="269"/>
      <c r="BS81" s="1048"/>
      <c r="BT81" s="1049"/>
      <c r="BU81" s="1049"/>
      <c r="BV81" s="1049"/>
      <c r="BW81" s="1049"/>
      <c r="BX81" s="1049"/>
      <c r="BY81" s="1049"/>
      <c r="BZ81" s="1049"/>
      <c r="CA81" s="1049"/>
      <c r="CB81" s="1049"/>
      <c r="CC81" s="1049"/>
      <c r="CD81" s="1049"/>
      <c r="CE81" s="1049"/>
      <c r="CF81" s="1049"/>
      <c r="CG81" s="1050"/>
      <c r="CH81" s="1051"/>
      <c r="CI81" s="1052"/>
      <c r="CJ81" s="1052"/>
      <c r="CK81" s="1052"/>
      <c r="CL81" s="1053"/>
      <c r="CM81" s="1051"/>
      <c r="CN81" s="1052"/>
      <c r="CO81" s="1052"/>
      <c r="CP81" s="1052"/>
      <c r="CQ81" s="1053"/>
      <c r="CR81" s="1051"/>
      <c r="CS81" s="1052"/>
      <c r="CT81" s="1052"/>
      <c r="CU81" s="1052"/>
      <c r="CV81" s="1053"/>
      <c r="CW81" s="1051"/>
      <c r="CX81" s="1052"/>
      <c r="CY81" s="1052"/>
      <c r="CZ81" s="1052"/>
      <c r="DA81" s="1053"/>
      <c r="DB81" s="1051"/>
      <c r="DC81" s="1052"/>
      <c r="DD81" s="1052"/>
      <c r="DE81" s="1052"/>
      <c r="DF81" s="1053"/>
      <c r="DG81" s="1051"/>
      <c r="DH81" s="1052"/>
      <c r="DI81" s="1052"/>
      <c r="DJ81" s="1052"/>
      <c r="DK81" s="1053"/>
      <c r="DL81" s="1051"/>
      <c r="DM81" s="1052"/>
      <c r="DN81" s="1052"/>
      <c r="DO81" s="1052"/>
      <c r="DP81" s="1053"/>
      <c r="DQ81" s="1051"/>
      <c r="DR81" s="1052"/>
      <c r="DS81" s="1052"/>
      <c r="DT81" s="1052"/>
      <c r="DU81" s="1053"/>
      <c r="DV81" s="1036"/>
      <c r="DW81" s="1037"/>
      <c r="DX81" s="1037"/>
      <c r="DY81" s="1037"/>
      <c r="DZ81" s="1038"/>
      <c r="EA81" s="248"/>
    </row>
    <row r="82" spans="1:131" s="249" customFormat="1" ht="26.25" customHeight="1" x14ac:dyDescent="0.15">
      <c r="A82" s="263">
        <v>15</v>
      </c>
      <c r="B82" s="1069"/>
      <c r="C82" s="1070"/>
      <c r="D82" s="1070"/>
      <c r="E82" s="1070"/>
      <c r="F82" s="1070"/>
      <c r="G82" s="1070"/>
      <c r="H82" s="1070"/>
      <c r="I82" s="1070"/>
      <c r="J82" s="1070"/>
      <c r="K82" s="1070"/>
      <c r="L82" s="1070"/>
      <c r="M82" s="1070"/>
      <c r="N82" s="1070"/>
      <c r="O82" s="1070"/>
      <c r="P82" s="1071"/>
      <c r="Q82" s="1072"/>
      <c r="R82" s="1066"/>
      <c r="S82" s="1066"/>
      <c r="T82" s="1066"/>
      <c r="U82" s="1066"/>
      <c r="V82" s="1066"/>
      <c r="W82" s="1066"/>
      <c r="X82" s="1066"/>
      <c r="Y82" s="1066"/>
      <c r="Z82" s="1066"/>
      <c r="AA82" s="1066"/>
      <c r="AB82" s="1066"/>
      <c r="AC82" s="1066"/>
      <c r="AD82" s="1066"/>
      <c r="AE82" s="1066"/>
      <c r="AF82" s="1066"/>
      <c r="AG82" s="1066"/>
      <c r="AH82" s="1066"/>
      <c r="AI82" s="1066"/>
      <c r="AJ82" s="1066"/>
      <c r="AK82" s="1066"/>
      <c r="AL82" s="1066"/>
      <c r="AM82" s="1066"/>
      <c r="AN82" s="1066"/>
      <c r="AO82" s="1066"/>
      <c r="AP82" s="1066"/>
      <c r="AQ82" s="1066"/>
      <c r="AR82" s="1066"/>
      <c r="AS82" s="1066"/>
      <c r="AT82" s="1066"/>
      <c r="AU82" s="1066"/>
      <c r="AV82" s="1066"/>
      <c r="AW82" s="1066"/>
      <c r="AX82" s="1066"/>
      <c r="AY82" s="1066"/>
      <c r="AZ82" s="1067"/>
      <c r="BA82" s="1067"/>
      <c r="BB82" s="1067"/>
      <c r="BC82" s="1067"/>
      <c r="BD82" s="1068"/>
      <c r="BE82" s="267"/>
      <c r="BF82" s="267"/>
      <c r="BG82" s="267"/>
      <c r="BH82" s="267"/>
      <c r="BI82" s="267"/>
      <c r="BJ82" s="267"/>
      <c r="BK82" s="267"/>
      <c r="BL82" s="267"/>
      <c r="BM82" s="267"/>
      <c r="BN82" s="267"/>
      <c r="BO82" s="267"/>
      <c r="BP82" s="267"/>
      <c r="BQ82" s="264">
        <v>76</v>
      </c>
      <c r="BR82" s="269"/>
      <c r="BS82" s="1048"/>
      <c r="BT82" s="1049"/>
      <c r="BU82" s="1049"/>
      <c r="BV82" s="1049"/>
      <c r="BW82" s="1049"/>
      <c r="BX82" s="1049"/>
      <c r="BY82" s="1049"/>
      <c r="BZ82" s="1049"/>
      <c r="CA82" s="1049"/>
      <c r="CB82" s="1049"/>
      <c r="CC82" s="1049"/>
      <c r="CD82" s="1049"/>
      <c r="CE82" s="1049"/>
      <c r="CF82" s="1049"/>
      <c r="CG82" s="1050"/>
      <c r="CH82" s="1051"/>
      <c r="CI82" s="1052"/>
      <c r="CJ82" s="1052"/>
      <c r="CK82" s="1052"/>
      <c r="CL82" s="1053"/>
      <c r="CM82" s="1051"/>
      <c r="CN82" s="1052"/>
      <c r="CO82" s="1052"/>
      <c r="CP82" s="1052"/>
      <c r="CQ82" s="1053"/>
      <c r="CR82" s="1051"/>
      <c r="CS82" s="1052"/>
      <c r="CT82" s="1052"/>
      <c r="CU82" s="1052"/>
      <c r="CV82" s="1053"/>
      <c r="CW82" s="1051"/>
      <c r="CX82" s="1052"/>
      <c r="CY82" s="1052"/>
      <c r="CZ82" s="1052"/>
      <c r="DA82" s="1053"/>
      <c r="DB82" s="1051"/>
      <c r="DC82" s="1052"/>
      <c r="DD82" s="1052"/>
      <c r="DE82" s="1052"/>
      <c r="DF82" s="1053"/>
      <c r="DG82" s="1051"/>
      <c r="DH82" s="1052"/>
      <c r="DI82" s="1052"/>
      <c r="DJ82" s="1052"/>
      <c r="DK82" s="1053"/>
      <c r="DL82" s="1051"/>
      <c r="DM82" s="1052"/>
      <c r="DN82" s="1052"/>
      <c r="DO82" s="1052"/>
      <c r="DP82" s="1053"/>
      <c r="DQ82" s="1051"/>
      <c r="DR82" s="1052"/>
      <c r="DS82" s="1052"/>
      <c r="DT82" s="1052"/>
      <c r="DU82" s="1053"/>
      <c r="DV82" s="1036"/>
      <c r="DW82" s="1037"/>
      <c r="DX82" s="1037"/>
      <c r="DY82" s="1037"/>
      <c r="DZ82" s="1038"/>
      <c r="EA82" s="248"/>
    </row>
    <row r="83" spans="1:131" s="249" customFormat="1" ht="26.25" customHeight="1" x14ac:dyDescent="0.15">
      <c r="A83" s="263">
        <v>16</v>
      </c>
      <c r="B83" s="1069"/>
      <c r="C83" s="1070"/>
      <c r="D83" s="1070"/>
      <c r="E83" s="1070"/>
      <c r="F83" s="1070"/>
      <c r="G83" s="1070"/>
      <c r="H83" s="1070"/>
      <c r="I83" s="1070"/>
      <c r="J83" s="1070"/>
      <c r="K83" s="1070"/>
      <c r="L83" s="1070"/>
      <c r="M83" s="1070"/>
      <c r="N83" s="1070"/>
      <c r="O83" s="1070"/>
      <c r="P83" s="1071"/>
      <c r="Q83" s="1072"/>
      <c r="R83" s="1066"/>
      <c r="S83" s="1066"/>
      <c r="T83" s="1066"/>
      <c r="U83" s="1066"/>
      <c r="V83" s="1066"/>
      <c r="W83" s="1066"/>
      <c r="X83" s="1066"/>
      <c r="Y83" s="1066"/>
      <c r="Z83" s="1066"/>
      <c r="AA83" s="1066"/>
      <c r="AB83" s="1066"/>
      <c r="AC83" s="1066"/>
      <c r="AD83" s="1066"/>
      <c r="AE83" s="1066"/>
      <c r="AF83" s="1066"/>
      <c r="AG83" s="1066"/>
      <c r="AH83" s="1066"/>
      <c r="AI83" s="1066"/>
      <c r="AJ83" s="1066"/>
      <c r="AK83" s="1066"/>
      <c r="AL83" s="1066"/>
      <c r="AM83" s="1066"/>
      <c r="AN83" s="1066"/>
      <c r="AO83" s="1066"/>
      <c r="AP83" s="1066"/>
      <c r="AQ83" s="1066"/>
      <c r="AR83" s="1066"/>
      <c r="AS83" s="1066"/>
      <c r="AT83" s="1066"/>
      <c r="AU83" s="1066"/>
      <c r="AV83" s="1066"/>
      <c r="AW83" s="1066"/>
      <c r="AX83" s="1066"/>
      <c r="AY83" s="1066"/>
      <c r="AZ83" s="1067"/>
      <c r="BA83" s="1067"/>
      <c r="BB83" s="1067"/>
      <c r="BC83" s="1067"/>
      <c r="BD83" s="1068"/>
      <c r="BE83" s="267"/>
      <c r="BF83" s="267"/>
      <c r="BG83" s="267"/>
      <c r="BH83" s="267"/>
      <c r="BI83" s="267"/>
      <c r="BJ83" s="267"/>
      <c r="BK83" s="267"/>
      <c r="BL83" s="267"/>
      <c r="BM83" s="267"/>
      <c r="BN83" s="267"/>
      <c r="BO83" s="267"/>
      <c r="BP83" s="267"/>
      <c r="BQ83" s="264">
        <v>77</v>
      </c>
      <c r="BR83" s="269"/>
      <c r="BS83" s="1048"/>
      <c r="BT83" s="1049"/>
      <c r="BU83" s="1049"/>
      <c r="BV83" s="1049"/>
      <c r="BW83" s="1049"/>
      <c r="BX83" s="1049"/>
      <c r="BY83" s="1049"/>
      <c r="BZ83" s="1049"/>
      <c r="CA83" s="1049"/>
      <c r="CB83" s="1049"/>
      <c r="CC83" s="1049"/>
      <c r="CD83" s="1049"/>
      <c r="CE83" s="1049"/>
      <c r="CF83" s="1049"/>
      <c r="CG83" s="1050"/>
      <c r="CH83" s="1051"/>
      <c r="CI83" s="1052"/>
      <c r="CJ83" s="1052"/>
      <c r="CK83" s="1052"/>
      <c r="CL83" s="1053"/>
      <c r="CM83" s="1051"/>
      <c r="CN83" s="1052"/>
      <c r="CO83" s="1052"/>
      <c r="CP83" s="1052"/>
      <c r="CQ83" s="1053"/>
      <c r="CR83" s="1051"/>
      <c r="CS83" s="1052"/>
      <c r="CT83" s="1052"/>
      <c r="CU83" s="1052"/>
      <c r="CV83" s="1053"/>
      <c r="CW83" s="1051"/>
      <c r="CX83" s="1052"/>
      <c r="CY83" s="1052"/>
      <c r="CZ83" s="1052"/>
      <c r="DA83" s="1053"/>
      <c r="DB83" s="1051"/>
      <c r="DC83" s="1052"/>
      <c r="DD83" s="1052"/>
      <c r="DE83" s="1052"/>
      <c r="DF83" s="1053"/>
      <c r="DG83" s="1051"/>
      <c r="DH83" s="1052"/>
      <c r="DI83" s="1052"/>
      <c r="DJ83" s="1052"/>
      <c r="DK83" s="1053"/>
      <c r="DL83" s="1051"/>
      <c r="DM83" s="1052"/>
      <c r="DN83" s="1052"/>
      <c r="DO83" s="1052"/>
      <c r="DP83" s="1053"/>
      <c r="DQ83" s="1051"/>
      <c r="DR83" s="1052"/>
      <c r="DS83" s="1052"/>
      <c r="DT83" s="1052"/>
      <c r="DU83" s="1053"/>
      <c r="DV83" s="1036"/>
      <c r="DW83" s="1037"/>
      <c r="DX83" s="1037"/>
      <c r="DY83" s="1037"/>
      <c r="DZ83" s="1038"/>
      <c r="EA83" s="248"/>
    </row>
    <row r="84" spans="1:131" s="249" customFormat="1" ht="26.25" customHeight="1" x14ac:dyDescent="0.15">
      <c r="A84" s="263">
        <v>17</v>
      </c>
      <c r="B84" s="1069"/>
      <c r="C84" s="1070"/>
      <c r="D84" s="1070"/>
      <c r="E84" s="1070"/>
      <c r="F84" s="1070"/>
      <c r="G84" s="1070"/>
      <c r="H84" s="1070"/>
      <c r="I84" s="1070"/>
      <c r="J84" s="1070"/>
      <c r="K84" s="1070"/>
      <c r="L84" s="1070"/>
      <c r="M84" s="1070"/>
      <c r="N84" s="1070"/>
      <c r="O84" s="1070"/>
      <c r="P84" s="1071"/>
      <c r="Q84" s="1072"/>
      <c r="R84" s="1066"/>
      <c r="S84" s="1066"/>
      <c r="T84" s="1066"/>
      <c r="U84" s="1066"/>
      <c r="V84" s="1066"/>
      <c r="W84" s="1066"/>
      <c r="X84" s="1066"/>
      <c r="Y84" s="1066"/>
      <c r="Z84" s="1066"/>
      <c r="AA84" s="1066"/>
      <c r="AB84" s="1066"/>
      <c r="AC84" s="1066"/>
      <c r="AD84" s="1066"/>
      <c r="AE84" s="1066"/>
      <c r="AF84" s="1066"/>
      <c r="AG84" s="1066"/>
      <c r="AH84" s="1066"/>
      <c r="AI84" s="1066"/>
      <c r="AJ84" s="1066"/>
      <c r="AK84" s="1066"/>
      <c r="AL84" s="1066"/>
      <c r="AM84" s="1066"/>
      <c r="AN84" s="1066"/>
      <c r="AO84" s="1066"/>
      <c r="AP84" s="1066"/>
      <c r="AQ84" s="1066"/>
      <c r="AR84" s="1066"/>
      <c r="AS84" s="1066"/>
      <c r="AT84" s="1066"/>
      <c r="AU84" s="1066"/>
      <c r="AV84" s="1066"/>
      <c r="AW84" s="1066"/>
      <c r="AX84" s="1066"/>
      <c r="AY84" s="1066"/>
      <c r="AZ84" s="1067"/>
      <c r="BA84" s="1067"/>
      <c r="BB84" s="1067"/>
      <c r="BC84" s="1067"/>
      <c r="BD84" s="1068"/>
      <c r="BE84" s="267"/>
      <c r="BF84" s="267"/>
      <c r="BG84" s="267"/>
      <c r="BH84" s="267"/>
      <c r="BI84" s="267"/>
      <c r="BJ84" s="267"/>
      <c r="BK84" s="267"/>
      <c r="BL84" s="267"/>
      <c r="BM84" s="267"/>
      <c r="BN84" s="267"/>
      <c r="BO84" s="267"/>
      <c r="BP84" s="267"/>
      <c r="BQ84" s="264">
        <v>78</v>
      </c>
      <c r="BR84" s="269"/>
      <c r="BS84" s="1048"/>
      <c r="BT84" s="1049"/>
      <c r="BU84" s="1049"/>
      <c r="BV84" s="1049"/>
      <c r="BW84" s="1049"/>
      <c r="BX84" s="1049"/>
      <c r="BY84" s="1049"/>
      <c r="BZ84" s="1049"/>
      <c r="CA84" s="1049"/>
      <c r="CB84" s="1049"/>
      <c r="CC84" s="1049"/>
      <c r="CD84" s="1049"/>
      <c r="CE84" s="1049"/>
      <c r="CF84" s="1049"/>
      <c r="CG84" s="1050"/>
      <c r="CH84" s="1051"/>
      <c r="CI84" s="1052"/>
      <c r="CJ84" s="1052"/>
      <c r="CK84" s="1052"/>
      <c r="CL84" s="1053"/>
      <c r="CM84" s="1051"/>
      <c r="CN84" s="1052"/>
      <c r="CO84" s="1052"/>
      <c r="CP84" s="1052"/>
      <c r="CQ84" s="1053"/>
      <c r="CR84" s="1051"/>
      <c r="CS84" s="1052"/>
      <c r="CT84" s="1052"/>
      <c r="CU84" s="1052"/>
      <c r="CV84" s="1053"/>
      <c r="CW84" s="1051"/>
      <c r="CX84" s="1052"/>
      <c r="CY84" s="1052"/>
      <c r="CZ84" s="1052"/>
      <c r="DA84" s="1053"/>
      <c r="DB84" s="1051"/>
      <c r="DC84" s="1052"/>
      <c r="DD84" s="1052"/>
      <c r="DE84" s="1052"/>
      <c r="DF84" s="1053"/>
      <c r="DG84" s="1051"/>
      <c r="DH84" s="1052"/>
      <c r="DI84" s="1052"/>
      <c r="DJ84" s="1052"/>
      <c r="DK84" s="1053"/>
      <c r="DL84" s="1051"/>
      <c r="DM84" s="1052"/>
      <c r="DN84" s="1052"/>
      <c r="DO84" s="1052"/>
      <c r="DP84" s="1053"/>
      <c r="DQ84" s="1051"/>
      <c r="DR84" s="1052"/>
      <c r="DS84" s="1052"/>
      <c r="DT84" s="1052"/>
      <c r="DU84" s="1053"/>
      <c r="DV84" s="1036"/>
      <c r="DW84" s="1037"/>
      <c r="DX84" s="1037"/>
      <c r="DY84" s="1037"/>
      <c r="DZ84" s="1038"/>
      <c r="EA84" s="248"/>
    </row>
    <row r="85" spans="1:131" s="249" customFormat="1" ht="26.25" customHeight="1" x14ac:dyDescent="0.15">
      <c r="A85" s="263">
        <v>18</v>
      </c>
      <c r="B85" s="1069"/>
      <c r="C85" s="1070"/>
      <c r="D85" s="1070"/>
      <c r="E85" s="1070"/>
      <c r="F85" s="1070"/>
      <c r="G85" s="1070"/>
      <c r="H85" s="1070"/>
      <c r="I85" s="1070"/>
      <c r="J85" s="1070"/>
      <c r="K85" s="1070"/>
      <c r="L85" s="1070"/>
      <c r="M85" s="1070"/>
      <c r="N85" s="1070"/>
      <c r="O85" s="1070"/>
      <c r="P85" s="1071"/>
      <c r="Q85" s="1072"/>
      <c r="R85" s="1066"/>
      <c r="S85" s="1066"/>
      <c r="T85" s="1066"/>
      <c r="U85" s="1066"/>
      <c r="V85" s="1066"/>
      <c r="W85" s="1066"/>
      <c r="X85" s="1066"/>
      <c r="Y85" s="1066"/>
      <c r="Z85" s="1066"/>
      <c r="AA85" s="1066"/>
      <c r="AB85" s="1066"/>
      <c r="AC85" s="1066"/>
      <c r="AD85" s="1066"/>
      <c r="AE85" s="1066"/>
      <c r="AF85" s="1066"/>
      <c r="AG85" s="1066"/>
      <c r="AH85" s="1066"/>
      <c r="AI85" s="1066"/>
      <c r="AJ85" s="1066"/>
      <c r="AK85" s="1066"/>
      <c r="AL85" s="1066"/>
      <c r="AM85" s="1066"/>
      <c r="AN85" s="1066"/>
      <c r="AO85" s="1066"/>
      <c r="AP85" s="1066"/>
      <c r="AQ85" s="1066"/>
      <c r="AR85" s="1066"/>
      <c r="AS85" s="1066"/>
      <c r="AT85" s="1066"/>
      <c r="AU85" s="1066"/>
      <c r="AV85" s="1066"/>
      <c r="AW85" s="1066"/>
      <c r="AX85" s="1066"/>
      <c r="AY85" s="1066"/>
      <c r="AZ85" s="1067"/>
      <c r="BA85" s="1067"/>
      <c r="BB85" s="1067"/>
      <c r="BC85" s="1067"/>
      <c r="BD85" s="1068"/>
      <c r="BE85" s="267"/>
      <c r="BF85" s="267"/>
      <c r="BG85" s="267"/>
      <c r="BH85" s="267"/>
      <c r="BI85" s="267"/>
      <c r="BJ85" s="267"/>
      <c r="BK85" s="267"/>
      <c r="BL85" s="267"/>
      <c r="BM85" s="267"/>
      <c r="BN85" s="267"/>
      <c r="BO85" s="267"/>
      <c r="BP85" s="267"/>
      <c r="BQ85" s="264">
        <v>79</v>
      </c>
      <c r="BR85" s="269"/>
      <c r="BS85" s="1048"/>
      <c r="BT85" s="1049"/>
      <c r="BU85" s="1049"/>
      <c r="BV85" s="1049"/>
      <c r="BW85" s="1049"/>
      <c r="BX85" s="1049"/>
      <c r="BY85" s="1049"/>
      <c r="BZ85" s="1049"/>
      <c r="CA85" s="1049"/>
      <c r="CB85" s="1049"/>
      <c r="CC85" s="1049"/>
      <c r="CD85" s="1049"/>
      <c r="CE85" s="1049"/>
      <c r="CF85" s="1049"/>
      <c r="CG85" s="1050"/>
      <c r="CH85" s="1051"/>
      <c r="CI85" s="1052"/>
      <c r="CJ85" s="1052"/>
      <c r="CK85" s="1052"/>
      <c r="CL85" s="1053"/>
      <c r="CM85" s="1051"/>
      <c r="CN85" s="1052"/>
      <c r="CO85" s="1052"/>
      <c r="CP85" s="1052"/>
      <c r="CQ85" s="1053"/>
      <c r="CR85" s="1051"/>
      <c r="CS85" s="1052"/>
      <c r="CT85" s="1052"/>
      <c r="CU85" s="1052"/>
      <c r="CV85" s="1053"/>
      <c r="CW85" s="1051"/>
      <c r="CX85" s="1052"/>
      <c r="CY85" s="1052"/>
      <c r="CZ85" s="1052"/>
      <c r="DA85" s="1053"/>
      <c r="DB85" s="1051"/>
      <c r="DC85" s="1052"/>
      <c r="DD85" s="1052"/>
      <c r="DE85" s="1052"/>
      <c r="DF85" s="1053"/>
      <c r="DG85" s="1051"/>
      <c r="DH85" s="1052"/>
      <c r="DI85" s="1052"/>
      <c r="DJ85" s="1052"/>
      <c r="DK85" s="1053"/>
      <c r="DL85" s="1051"/>
      <c r="DM85" s="1052"/>
      <c r="DN85" s="1052"/>
      <c r="DO85" s="1052"/>
      <c r="DP85" s="1053"/>
      <c r="DQ85" s="1051"/>
      <c r="DR85" s="1052"/>
      <c r="DS85" s="1052"/>
      <c r="DT85" s="1052"/>
      <c r="DU85" s="1053"/>
      <c r="DV85" s="1036"/>
      <c r="DW85" s="1037"/>
      <c r="DX85" s="1037"/>
      <c r="DY85" s="1037"/>
      <c r="DZ85" s="1038"/>
      <c r="EA85" s="248"/>
    </row>
    <row r="86" spans="1:131" s="249" customFormat="1" ht="26.25" customHeight="1" x14ac:dyDescent="0.15">
      <c r="A86" s="263">
        <v>19</v>
      </c>
      <c r="B86" s="1069"/>
      <c r="C86" s="1070"/>
      <c r="D86" s="1070"/>
      <c r="E86" s="1070"/>
      <c r="F86" s="1070"/>
      <c r="G86" s="1070"/>
      <c r="H86" s="1070"/>
      <c r="I86" s="1070"/>
      <c r="J86" s="1070"/>
      <c r="K86" s="1070"/>
      <c r="L86" s="1070"/>
      <c r="M86" s="1070"/>
      <c r="N86" s="1070"/>
      <c r="O86" s="1070"/>
      <c r="P86" s="1071"/>
      <c r="Q86" s="1072"/>
      <c r="R86" s="1066"/>
      <c r="S86" s="1066"/>
      <c r="T86" s="1066"/>
      <c r="U86" s="1066"/>
      <c r="V86" s="1066"/>
      <c r="W86" s="1066"/>
      <c r="X86" s="1066"/>
      <c r="Y86" s="1066"/>
      <c r="Z86" s="1066"/>
      <c r="AA86" s="1066"/>
      <c r="AB86" s="1066"/>
      <c r="AC86" s="1066"/>
      <c r="AD86" s="1066"/>
      <c r="AE86" s="1066"/>
      <c r="AF86" s="1066"/>
      <c r="AG86" s="1066"/>
      <c r="AH86" s="1066"/>
      <c r="AI86" s="1066"/>
      <c r="AJ86" s="1066"/>
      <c r="AK86" s="1066"/>
      <c r="AL86" s="1066"/>
      <c r="AM86" s="1066"/>
      <c r="AN86" s="1066"/>
      <c r="AO86" s="1066"/>
      <c r="AP86" s="1066"/>
      <c r="AQ86" s="1066"/>
      <c r="AR86" s="1066"/>
      <c r="AS86" s="1066"/>
      <c r="AT86" s="1066"/>
      <c r="AU86" s="1066"/>
      <c r="AV86" s="1066"/>
      <c r="AW86" s="1066"/>
      <c r="AX86" s="1066"/>
      <c r="AY86" s="1066"/>
      <c r="AZ86" s="1067"/>
      <c r="BA86" s="1067"/>
      <c r="BB86" s="1067"/>
      <c r="BC86" s="1067"/>
      <c r="BD86" s="1068"/>
      <c r="BE86" s="267"/>
      <c r="BF86" s="267"/>
      <c r="BG86" s="267"/>
      <c r="BH86" s="267"/>
      <c r="BI86" s="267"/>
      <c r="BJ86" s="267"/>
      <c r="BK86" s="267"/>
      <c r="BL86" s="267"/>
      <c r="BM86" s="267"/>
      <c r="BN86" s="267"/>
      <c r="BO86" s="267"/>
      <c r="BP86" s="267"/>
      <c r="BQ86" s="264">
        <v>80</v>
      </c>
      <c r="BR86" s="269"/>
      <c r="BS86" s="1048"/>
      <c r="BT86" s="1049"/>
      <c r="BU86" s="1049"/>
      <c r="BV86" s="1049"/>
      <c r="BW86" s="1049"/>
      <c r="BX86" s="1049"/>
      <c r="BY86" s="1049"/>
      <c r="BZ86" s="1049"/>
      <c r="CA86" s="1049"/>
      <c r="CB86" s="1049"/>
      <c r="CC86" s="1049"/>
      <c r="CD86" s="1049"/>
      <c r="CE86" s="1049"/>
      <c r="CF86" s="1049"/>
      <c r="CG86" s="1050"/>
      <c r="CH86" s="1051"/>
      <c r="CI86" s="1052"/>
      <c r="CJ86" s="1052"/>
      <c r="CK86" s="1052"/>
      <c r="CL86" s="1053"/>
      <c r="CM86" s="1051"/>
      <c r="CN86" s="1052"/>
      <c r="CO86" s="1052"/>
      <c r="CP86" s="1052"/>
      <c r="CQ86" s="1053"/>
      <c r="CR86" s="1051"/>
      <c r="CS86" s="1052"/>
      <c r="CT86" s="1052"/>
      <c r="CU86" s="1052"/>
      <c r="CV86" s="1053"/>
      <c r="CW86" s="1051"/>
      <c r="CX86" s="1052"/>
      <c r="CY86" s="1052"/>
      <c r="CZ86" s="1052"/>
      <c r="DA86" s="1053"/>
      <c r="DB86" s="1051"/>
      <c r="DC86" s="1052"/>
      <c r="DD86" s="1052"/>
      <c r="DE86" s="1052"/>
      <c r="DF86" s="1053"/>
      <c r="DG86" s="1051"/>
      <c r="DH86" s="1052"/>
      <c r="DI86" s="1052"/>
      <c r="DJ86" s="1052"/>
      <c r="DK86" s="1053"/>
      <c r="DL86" s="1051"/>
      <c r="DM86" s="1052"/>
      <c r="DN86" s="1052"/>
      <c r="DO86" s="1052"/>
      <c r="DP86" s="1053"/>
      <c r="DQ86" s="1051"/>
      <c r="DR86" s="1052"/>
      <c r="DS86" s="1052"/>
      <c r="DT86" s="1052"/>
      <c r="DU86" s="1053"/>
      <c r="DV86" s="1036"/>
      <c r="DW86" s="1037"/>
      <c r="DX86" s="1037"/>
      <c r="DY86" s="1037"/>
      <c r="DZ86" s="1038"/>
      <c r="EA86" s="248"/>
    </row>
    <row r="87" spans="1:131" s="249" customFormat="1" ht="26.25" customHeight="1" x14ac:dyDescent="0.15">
      <c r="A87" s="271">
        <v>20</v>
      </c>
      <c r="B87" s="1059"/>
      <c r="C87" s="1060"/>
      <c r="D87" s="1060"/>
      <c r="E87" s="1060"/>
      <c r="F87" s="1060"/>
      <c r="G87" s="1060"/>
      <c r="H87" s="1060"/>
      <c r="I87" s="1060"/>
      <c r="J87" s="1060"/>
      <c r="K87" s="1060"/>
      <c r="L87" s="1060"/>
      <c r="M87" s="1060"/>
      <c r="N87" s="1060"/>
      <c r="O87" s="1060"/>
      <c r="P87" s="1061"/>
      <c r="Q87" s="1062"/>
      <c r="R87" s="1063"/>
      <c r="S87" s="1063"/>
      <c r="T87" s="1063"/>
      <c r="U87" s="1063"/>
      <c r="V87" s="1063"/>
      <c r="W87" s="1063"/>
      <c r="X87" s="1063"/>
      <c r="Y87" s="1063"/>
      <c r="Z87" s="1063"/>
      <c r="AA87" s="1063"/>
      <c r="AB87" s="1063"/>
      <c r="AC87" s="1063"/>
      <c r="AD87" s="1063"/>
      <c r="AE87" s="1063"/>
      <c r="AF87" s="1063"/>
      <c r="AG87" s="1063"/>
      <c r="AH87" s="1063"/>
      <c r="AI87" s="1063"/>
      <c r="AJ87" s="1063"/>
      <c r="AK87" s="1063"/>
      <c r="AL87" s="1063"/>
      <c r="AM87" s="1063"/>
      <c r="AN87" s="1063"/>
      <c r="AO87" s="1063"/>
      <c r="AP87" s="1063"/>
      <c r="AQ87" s="1063"/>
      <c r="AR87" s="1063"/>
      <c r="AS87" s="1063"/>
      <c r="AT87" s="1063"/>
      <c r="AU87" s="1063"/>
      <c r="AV87" s="1063"/>
      <c r="AW87" s="1063"/>
      <c r="AX87" s="1063"/>
      <c r="AY87" s="1063"/>
      <c r="AZ87" s="1064"/>
      <c r="BA87" s="1064"/>
      <c r="BB87" s="1064"/>
      <c r="BC87" s="1064"/>
      <c r="BD87" s="1065"/>
      <c r="BE87" s="267"/>
      <c r="BF87" s="267"/>
      <c r="BG87" s="267"/>
      <c r="BH87" s="267"/>
      <c r="BI87" s="267"/>
      <c r="BJ87" s="267"/>
      <c r="BK87" s="267"/>
      <c r="BL87" s="267"/>
      <c r="BM87" s="267"/>
      <c r="BN87" s="267"/>
      <c r="BO87" s="267"/>
      <c r="BP87" s="267"/>
      <c r="BQ87" s="264">
        <v>81</v>
      </c>
      <c r="BR87" s="269"/>
      <c r="BS87" s="1048"/>
      <c r="BT87" s="1049"/>
      <c r="BU87" s="1049"/>
      <c r="BV87" s="1049"/>
      <c r="BW87" s="1049"/>
      <c r="BX87" s="1049"/>
      <c r="BY87" s="1049"/>
      <c r="BZ87" s="1049"/>
      <c r="CA87" s="1049"/>
      <c r="CB87" s="1049"/>
      <c r="CC87" s="1049"/>
      <c r="CD87" s="1049"/>
      <c r="CE87" s="1049"/>
      <c r="CF87" s="1049"/>
      <c r="CG87" s="1050"/>
      <c r="CH87" s="1051"/>
      <c r="CI87" s="1052"/>
      <c r="CJ87" s="1052"/>
      <c r="CK87" s="1052"/>
      <c r="CL87" s="1053"/>
      <c r="CM87" s="1051"/>
      <c r="CN87" s="1052"/>
      <c r="CO87" s="1052"/>
      <c r="CP87" s="1052"/>
      <c r="CQ87" s="1053"/>
      <c r="CR87" s="1051"/>
      <c r="CS87" s="1052"/>
      <c r="CT87" s="1052"/>
      <c r="CU87" s="1052"/>
      <c r="CV87" s="1053"/>
      <c r="CW87" s="1051"/>
      <c r="CX87" s="1052"/>
      <c r="CY87" s="1052"/>
      <c r="CZ87" s="1052"/>
      <c r="DA87" s="1053"/>
      <c r="DB87" s="1051"/>
      <c r="DC87" s="1052"/>
      <c r="DD87" s="1052"/>
      <c r="DE87" s="1052"/>
      <c r="DF87" s="1053"/>
      <c r="DG87" s="1051"/>
      <c r="DH87" s="1052"/>
      <c r="DI87" s="1052"/>
      <c r="DJ87" s="1052"/>
      <c r="DK87" s="1053"/>
      <c r="DL87" s="1051"/>
      <c r="DM87" s="1052"/>
      <c r="DN87" s="1052"/>
      <c r="DO87" s="1052"/>
      <c r="DP87" s="1053"/>
      <c r="DQ87" s="1051"/>
      <c r="DR87" s="1052"/>
      <c r="DS87" s="1052"/>
      <c r="DT87" s="1052"/>
      <c r="DU87" s="1053"/>
      <c r="DV87" s="1036"/>
      <c r="DW87" s="1037"/>
      <c r="DX87" s="1037"/>
      <c r="DY87" s="1037"/>
      <c r="DZ87" s="1038"/>
      <c r="EA87" s="248"/>
    </row>
    <row r="88" spans="1:131" s="249" customFormat="1" ht="26.25" customHeight="1" thickBot="1" x14ac:dyDescent="0.2">
      <c r="A88" s="266" t="s">
        <v>388</v>
      </c>
      <c r="B88" s="1039" t="s">
        <v>422</v>
      </c>
      <c r="C88" s="1040"/>
      <c r="D88" s="1040"/>
      <c r="E88" s="1040"/>
      <c r="F88" s="1040"/>
      <c r="G88" s="1040"/>
      <c r="H88" s="1040"/>
      <c r="I88" s="1040"/>
      <c r="J88" s="1040"/>
      <c r="K88" s="1040"/>
      <c r="L88" s="1040"/>
      <c r="M88" s="1040"/>
      <c r="N88" s="1040"/>
      <c r="O88" s="1040"/>
      <c r="P88" s="1041"/>
      <c r="Q88" s="1057"/>
      <c r="R88" s="1058"/>
      <c r="S88" s="1058"/>
      <c r="T88" s="1058"/>
      <c r="U88" s="1058"/>
      <c r="V88" s="1058"/>
      <c r="W88" s="1058"/>
      <c r="X88" s="1058"/>
      <c r="Y88" s="1058"/>
      <c r="Z88" s="1058"/>
      <c r="AA88" s="1058"/>
      <c r="AB88" s="1058"/>
      <c r="AC88" s="1058"/>
      <c r="AD88" s="1058"/>
      <c r="AE88" s="1058"/>
      <c r="AF88" s="1054"/>
      <c r="AG88" s="1054"/>
      <c r="AH88" s="1054"/>
      <c r="AI88" s="1054"/>
      <c r="AJ88" s="1054"/>
      <c r="AK88" s="1058"/>
      <c r="AL88" s="1058"/>
      <c r="AM88" s="1058"/>
      <c r="AN88" s="1058"/>
      <c r="AO88" s="1058"/>
      <c r="AP88" s="1054"/>
      <c r="AQ88" s="1054"/>
      <c r="AR88" s="1054"/>
      <c r="AS88" s="1054"/>
      <c r="AT88" s="1054"/>
      <c r="AU88" s="1054"/>
      <c r="AV88" s="1054"/>
      <c r="AW88" s="1054"/>
      <c r="AX88" s="1054"/>
      <c r="AY88" s="1054"/>
      <c r="AZ88" s="1055"/>
      <c r="BA88" s="1055"/>
      <c r="BB88" s="1055"/>
      <c r="BC88" s="1055"/>
      <c r="BD88" s="1056"/>
      <c r="BE88" s="267"/>
      <c r="BF88" s="267"/>
      <c r="BG88" s="267"/>
      <c r="BH88" s="267"/>
      <c r="BI88" s="267"/>
      <c r="BJ88" s="267"/>
      <c r="BK88" s="267"/>
      <c r="BL88" s="267"/>
      <c r="BM88" s="267"/>
      <c r="BN88" s="267"/>
      <c r="BO88" s="267"/>
      <c r="BP88" s="267"/>
      <c r="BQ88" s="264">
        <v>82</v>
      </c>
      <c r="BR88" s="269"/>
      <c r="BS88" s="1048"/>
      <c r="BT88" s="1049"/>
      <c r="BU88" s="1049"/>
      <c r="BV88" s="1049"/>
      <c r="BW88" s="1049"/>
      <c r="BX88" s="1049"/>
      <c r="BY88" s="1049"/>
      <c r="BZ88" s="1049"/>
      <c r="CA88" s="1049"/>
      <c r="CB88" s="1049"/>
      <c r="CC88" s="1049"/>
      <c r="CD88" s="1049"/>
      <c r="CE88" s="1049"/>
      <c r="CF88" s="1049"/>
      <c r="CG88" s="1050"/>
      <c r="CH88" s="1051"/>
      <c r="CI88" s="1052"/>
      <c r="CJ88" s="1052"/>
      <c r="CK88" s="1052"/>
      <c r="CL88" s="1053"/>
      <c r="CM88" s="1051"/>
      <c r="CN88" s="1052"/>
      <c r="CO88" s="1052"/>
      <c r="CP88" s="1052"/>
      <c r="CQ88" s="1053"/>
      <c r="CR88" s="1051"/>
      <c r="CS88" s="1052"/>
      <c r="CT88" s="1052"/>
      <c r="CU88" s="1052"/>
      <c r="CV88" s="1053"/>
      <c r="CW88" s="1051"/>
      <c r="CX88" s="1052"/>
      <c r="CY88" s="1052"/>
      <c r="CZ88" s="1052"/>
      <c r="DA88" s="1053"/>
      <c r="DB88" s="1051"/>
      <c r="DC88" s="1052"/>
      <c r="DD88" s="1052"/>
      <c r="DE88" s="1052"/>
      <c r="DF88" s="1053"/>
      <c r="DG88" s="1051"/>
      <c r="DH88" s="1052"/>
      <c r="DI88" s="1052"/>
      <c r="DJ88" s="1052"/>
      <c r="DK88" s="1053"/>
      <c r="DL88" s="1051"/>
      <c r="DM88" s="1052"/>
      <c r="DN88" s="1052"/>
      <c r="DO88" s="1052"/>
      <c r="DP88" s="1053"/>
      <c r="DQ88" s="1051"/>
      <c r="DR88" s="1052"/>
      <c r="DS88" s="1052"/>
      <c r="DT88" s="1052"/>
      <c r="DU88" s="1053"/>
      <c r="DV88" s="1036"/>
      <c r="DW88" s="1037"/>
      <c r="DX88" s="1037"/>
      <c r="DY88" s="1037"/>
      <c r="DZ88" s="1038"/>
      <c r="EA88" s="248"/>
    </row>
    <row r="89" spans="1:131" s="249" customFormat="1" ht="26.25" hidden="1" customHeight="1" x14ac:dyDescent="0.15">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1048"/>
      <c r="BT89" s="1049"/>
      <c r="BU89" s="1049"/>
      <c r="BV89" s="1049"/>
      <c r="BW89" s="1049"/>
      <c r="BX89" s="1049"/>
      <c r="BY89" s="1049"/>
      <c r="BZ89" s="1049"/>
      <c r="CA89" s="1049"/>
      <c r="CB89" s="1049"/>
      <c r="CC89" s="1049"/>
      <c r="CD89" s="1049"/>
      <c r="CE89" s="1049"/>
      <c r="CF89" s="1049"/>
      <c r="CG89" s="1050"/>
      <c r="CH89" s="1051"/>
      <c r="CI89" s="1052"/>
      <c r="CJ89" s="1052"/>
      <c r="CK89" s="1052"/>
      <c r="CL89" s="1053"/>
      <c r="CM89" s="1051"/>
      <c r="CN89" s="1052"/>
      <c r="CO89" s="1052"/>
      <c r="CP89" s="1052"/>
      <c r="CQ89" s="1053"/>
      <c r="CR89" s="1051"/>
      <c r="CS89" s="1052"/>
      <c r="CT89" s="1052"/>
      <c r="CU89" s="1052"/>
      <c r="CV89" s="1053"/>
      <c r="CW89" s="1051"/>
      <c r="CX89" s="1052"/>
      <c r="CY89" s="1052"/>
      <c r="CZ89" s="1052"/>
      <c r="DA89" s="1053"/>
      <c r="DB89" s="1051"/>
      <c r="DC89" s="1052"/>
      <c r="DD89" s="1052"/>
      <c r="DE89" s="1052"/>
      <c r="DF89" s="1053"/>
      <c r="DG89" s="1051"/>
      <c r="DH89" s="1052"/>
      <c r="DI89" s="1052"/>
      <c r="DJ89" s="1052"/>
      <c r="DK89" s="1053"/>
      <c r="DL89" s="1051"/>
      <c r="DM89" s="1052"/>
      <c r="DN89" s="1052"/>
      <c r="DO89" s="1052"/>
      <c r="DP89" s="1053"/>
      <c r="DQ89" s="1051"/>
      <c r="DR89" s="1052"/>
      <c r="DS89" s="1052"/>
      <c r="DT89" s="1052"/>
      <c r="DU89" s="1053"/>
      <c r="DV89" s="1036"/>
      <c r="DW89" s="1037"/>
      <c r="DX89" s="1037"/>
      <c r="DY89" s="1037"/>
      <c r="DZ89" s="1038"/>
      <c r="EA89" s="248"/>
    </row>
    <row r="90" spans="1:131" s="249" customFormat="1" ht="26.25" hidden="1" customHeight="1" x14ac:dyDescent="0.15">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1048"/>
      <c r="BT90" s="1049"/>
      <c r="BU90" s="1049"/>
      <c r="BV90" s="1049"/>
      <c r="BW90" s="1049"/>
      <c r="BX90" s="1049"/>
      <c r="BY90" s="1049"/>
      <c r="BZ90" s="1049"/>
      <c r="CA90" s="1049"/>
      <c r="CB90" s="1049"/>
      <c r="CC90" s="1049"/>
      <c r="CD90" s="1049"/>
      <c r="CE90" s="1049"/>
      <c r="CF90" s="1049"/>
      <c r="CG90" s="1050"/>
      <c r="CH90" s="1051"/>
      <c r="CI90" s="1052"/>
      <c r="CJ90" s="1052"/>
      <c r="CK90" s="1052"/>
      <c r="CL90" s="1053"/>
      <c r="CM90" s="1051"/>
      <c r="CN90" s="1052"/>
      <c r="CO90" s="1052"/>
      <c r="CP90" s="1052"/>
      <c r="CQ90" s="1053"/>
      <c r="CR90" s="1051"/>
      <c r="CS90" s="1052"/>
      <c r="CT90" s="1052"/>
      <c r="CU90" s="1052"/>
      <c r="CV90" s="1053"/>
      <c r="CW90" s="1051"/>
      <c r="CX90" s="1052"/>
      <c r="CY90" s="1052"/>
      <c r="CZ90" s="1052"/>
      <c r="DA90" s="1053"/>
      <c r="DB90" s="1051"/>
      <c r="DC90" s="1052"/>
      <c r="DD90" s="1052"/>
      <c r="DE90" s="1052"/>
      <c r="DF90" s="1053"/>
      <c r="DG90" s="1051"/>
      <c r="DH90" s="1052"/>
      <c r="DI90" s="1052"/>
      <c r="DJ90" s="1052"/>
      <c r="DK90" s="1053"/>
      <c r="DL90" s="1051"/>
      <c r="DM90" s="1052"/>
      <c r="DN90" s="1052"/>
      <c r="DO90" s="1052"/>
      <c r="DP90" s="1053"/>
      <c r="DQ90" s="1051"/>
      <c r="DR90" s="1052"/>
      <c r="DS90" s="1052"/>
      <c r="DT90" s="1052"/>
      <c r="DU90" s="1053"/>
      <c r="DV90" s="1036"/>
      <c r="DW90" s="1037"/>
      <c r="DX90" s="1037"/>
      <c r="DY90" s="1037"/>
      <c r="DZ90" s="1038"/>
      <c r="EA90" s="248"/>
    </row>
    <row r="91" spans="1:131" s="249" customFormat="1" ht="26.25" hidden="1" customHeight="1" x14ac:dyDescent="0.15">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1048"/>
      <c r="BT91" s="1049"/>
      <c r="BU91" s="1049"/>
      <c r="BV91" s="1049"/>
      <c r="BW91" s="1049"/>
      <c r="BX91" s="1049"/>
      <c r="BY91" s="1049"/>
      <c r="BZ91" s="1049"/>
      <c r="CA91" s="1049"/>
      <c r="CB91" s="1049"/>
      <c r="CC91" s="1049"/>
      <c r="CD91" s="1049"/>
      <c r="CE91" s="1049"/>
      <c r="CF91" s="1049"/>
      <c r="CG91" s="1050"/>
      <c r="CH91" s="1051"/>
      <c r="CI91" s="1052"/>
      <c r="CJ91" s="1052"/>
      <c r="CK91" s="1052"/>
      <c r="CL91" s="1053"/>
      <c r="CM91" s="1051"/>
      <c r="CN91" s="1052"/>
      <c r="CO91" s="1052"/>
      <c r="CP91" s="1052"/>
      <c r="CQ91" s="1053"/>
      <c r="CR91" s="1051"/>
      <c r="CS91" s="1052"/>
      <c r="CT91" s="1052"/>
      <c r="CU91" s="1052"/>
      <c r="CV91" s="1053"/>
      <c r="CW91" s="1051"/>
      <c r="CX91" s="1052"/>
      <c r="CY91" s="1052"/>
      <c r="CZ91" s="1052"/>
      <c r="DA91" s="1053"/>
      <c r="DB91" s="1051"/>
      <c r="DC91" s="1052"/>
      <c r="DD91" s="1052"/>
      <c r="DE91" s="1052"/>
      <c r="DF91" s="1053"/>
      <c r="DG91" s="1051"/>
      <c r="DH91" s="1052"/>
      <c r="DI91" s="1052"/>
      <c r="DJ91" s="1052"/>
      <c r="DK91" s="1053"/>
      <c r="DL91" s="1051"/>
      <c r="DM91" s="1052"/>
      <c r="DN91" s="1052"/>
      <c r="DO91" s="1052"/>
      <c r="DP91" s="1053"/>
      <c r="DQ91" s="1051"/>
      <c r="DR91" s="1052"/>
      <c r="DS91" s="1052"/>
      <c r="DT91" s="1052"/>
      <c r="DU91" s="1053"/>
      <c r="DV91" s="1036"/>
      <c r="DW91" s="1037"/>
      <c r="DX91" s="1037"/>
      <c r="DY91" s="1037"/>
      <c r="DZ91" s="1038"/>
      <c r="EA91" s="248"/>
    </row>
    <row r="92" spans="1:131" s="249" customFormat="1" ht="26.25" hidden="1" customHeight="1" x14ac:dyDescent="0.15">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1048"/>
      <c r="BT92" s="1049"/>
      <c r="BU92" s="1049"/>
      <c r="BV92" s="1049"/>
      <c r="BW92" s="1049"/>
      <c r="BX92" s="1049"/>
      <c r="BY92" s="1049"/>
      <c r="BZ92" s="1049"/>
      <c r="CA92" s="1049"/>
      <c r="CB92" s="1049"/>
      <c r="CC92" s="1049"/>
      <c r="CD92" s="1049"/>
      <c r="CE92" s="1049"/>
      <c r="CF92" s="1049"/>
      <c r="CG92" s="1050"/>
      <c r="CH92" s="1051"/>
      <c r="CI92" s="1052"/>
      <c r="CJ92" s="1052"/>
      <c r="CK92" s="1052"/>
      <c r="CL92" s="1053"/>
      <c r="CM92" s="1051"/>
      <c r="CN92" s="1052"/>
      <c r="CO92" s="1052"/>
      <c r="CP92" s="1052"/>
      <c r="CQ92" s="1053"/>
      <c r="CR92" s="1051"/>
      <c r="CS92" s="1052"/>
      <c r="CT92" s="1052"/>
      <c r="CU92" s="1052"/>
      <c r="CV92" s="1053"/>
      <c r="CW92" s="1051"/>
      <c r="CX92" s="1052"/>
      <c r="CY92" s="1052"/>
      <c r="CZ92" s="1052"/>
      <c r="DA92" s="1053"/>
      <c r="DB92" s="1051"/>
      <c r="DC92" s="1052"/>
      <c r="DD92" s="1052"/>
      <c r="DE92" s="1052"/>
      <c r="DF92" s="1053"/>
      <c r="DG92" s="1051"/>
      <c r="DH92" s="1052"/>
      <c r="DI92" s="1052"/>
      <c r="DJ92" s="1052"/>
      <c r="DK92" s="1053"/>
      <c r="DL92" s="1051"/>
      <c r="DM92" s="1052"/>
      <c r="DN92" s="1052"/>
      <c r="DO92" s="1052"/>
      <c r="DP92" s="1053"/>
      <c r="DQ92" s="1051"/>
      <c r="DR92" s="1052"/>
      <c r="DS92" s="1052"/>
      <c r="DT92" s="1052"/>
      <c r="DU92" s="1053"/>
      <c r="DV92" s="1036"/>
      <c r="DW92" s="1037"/>
      <c r="DX92" s="1037"/>
      <c r="DY92" s="1037"/>
      <c r="DZ92" s="1038"/>
      <c r="EA92" s="248"/>
    </row>
    <row r="93" spans="1:131" s="249" customFormat="1" ht="26.25" hidden="1" customHeight="1" x14ac:dyDescent="0.15">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1048"/>
      <c r="BT93" s="1049"/>
      <c r="BU93" s="1049"/>
      <c r="BV93" s="1049"/>
      <c r="BW93" s="1049"/>
      <c r="BX93" s="1049"/>
      <c r="BY93" s="1049"/>
      <c r="BZ93" s="1049"/>
      <c r="CA93" s="1049"/>
      <c r="CB93" s="1049"/>
      <c r="CC93" s="1049"/>
      <c r="CD93" s="1049"/>
      <c r="CE93" s="1049"/>
      <c r="CF93" s="1049"/>
      <c r="CG93" s="1050"/>
      <c r="CH93" s="1051"/>
      <c r="CI93" s="1052"/>
      <c r="CJ93" s="1052"/>
      <c r="CK93" s="1052"/>
      <c r="CL93" s="1053"/>
      <c r="CM93" s="1051"/>
      <c r="CN93" s="1052"/>
      <c r="CO93" s="1052"/>
      <c r="CP93" s="1052"/>
      <c r="CQ93" s="1053"/>
      <c r="CR93" s="1051"/>
      <c r="CS93" s="1052"/>
      <c r="CT93" s="1052"/>
      <c r="CU93" s="1052"/>
      <c r="CV93" s="1053"/>
      <c r="CW93" s="1051"/>
      <c r="CX93" s="1052"/>
      <c r="CY93" s="1052"/>
      <c r="CZ93" s="1052"/>
      <c r="DA93" s="1053"/>
      <c r="DB93" s="1051"/>
      <c r="DC93" s="1052"/>
      <c r="DD93" s="1052"/>
      <c r="DE93" s="1052"/>
      <c r="DF93" s="1053"/>
      <c r="DG93" s="1051"/>
      <c r="DH93" s="1052"/>
      <c r="DI93" s="1052"/>
      <c r="DJ93" s="1052"/>
      <c r="DK93" s="1053"/>
      <c r="DL93" s="1051"/>
      <c r="DM93" s="1052"/>
      <c r="DN93" s="1052"/>
      <c r="DO93" s="1052"/>
      <c r="DP93" s="1053"/>
      <c r="DQ93" s="1051"/>
      <c r="DR93" s="1052"/>
      <c r="DS93" s="1052"/>
      <c r="DT93" s="1052"/>
      <c r="DU93" s="1053"/>
      <c r="DV93" s="1036"/>
      <c r="DW93" s="1037"/>
      <c r="DX93" s="1037"/>
      <c r="DY93" s="1037"/>
      <c r="DZ93" s="1038"/>
      <c r="EA93" s="248"/>
    </row>
    <row r="94" spans="1:131" s="249" customFormat="1" ht="26.25" hidden="1" customHeight="1" x14ac:dyDescent="0.15">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1048"/>
      <c r="BT94" s="1049"/>
      <c r="BU94" s="1049"/>
      <c r="BV94" s="1049"/>
      <c r="BW94" s="1049"/>
      <c r="BX94" s="1049"/>
      <c r="BY94" s="1049"/>
      <c r="BZ94" s="1049"/>
      <c r="CA94" s="1049"/>
      <c r="CB94" s="1049"/>
      <c r="CC94" s="1049"/>
      <c r="CD94" s="1049"/>
      <c r="CE94" s="1049"/>
      <c r="CF94" s="1049"/>
      <c r="CG94" s="1050"/>
      <c r="CH94" s="1051"/>
      <c r="CI94" s="1052"/>
      <c r="CJ94" s="1052"/>
      <c r="CK94" s="1052"/>
      <c r="CL94" s="1053"/>
      <c r="CM94" s="1051"/>
      <c r="CN94" s="1052"/>
      <c r="CO94" s="1052"/>
      <c r="CP94" s="1052"/>
      <c r="CQ94" s="1053"/>
      <c r="CR94" s="1051"/>
      <c r="CS94" s="1052"/>
      <c r="CT94" s="1052"/>
      <c r="CU94" s="1052"/>
      <c r="CV94" s="1053"/>
      <c r="CW94" s="1051"/>
      <c r="CX94" s="1052"/>
      <c r="CY94" s="1052"/>
      <c r="CZ94" s="1052"/>
      <c r="DA94" s="1053"/>
      <c r="DB94" s="1051"/>
      <c r="DC94" s="1052"/>
      <c r="DD94" s="1052"/>
      <c r="DE94" s="1052"/>
      <c r="DF94" s="1053"/>
      <c r="DG94" s="1051"/>
      <c r="DH94" s="1052"/>
      <c r="DI94" s="1052"/>
      <c r="DJ94" s="1052"/>
      <c r="DK94" s="1053"/>
      <c r="DL94" s="1051"/>
      <c r="DM94" s="1052"/>
      <c r="DN94" s="1052"/>
      <c r="DO94" s="1052"/>
      <c r="DP94" s="1053"/>
      <c r="DQ94" s="1051"/>
      <c r="DR94" s="1052"/>
      <c r="DS94" s="1052"/>
      <c r="DT94" s="1052"/>
      <c r="DU94" s="1053"/>
      <c r="DV94" s="1036"/>
      <c r="DW94" s="1037"/>
      <c r="DX94" s="1037"/>
      <c r="DY94" s="1037"/>
      <c r="DZ94" s="1038"/>
      <c r="EA94" s="248"/>
    </row>
    <row r="95" spans="1:131" s="249" customFormat="1" ht="26.25" hidden="1" customHeight="1" x14ac:dyDescent="0.15">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1048"/>
      <c r="BT95" s="1049"/>
      <c r="BU95" s="1049"/>
      <c r="BV95" s="1049"/>
      <c r="BW95" s="1049"/>
      <c r="BX95" s="1049"/>
      <c r="BY95" s="1049"/>
      <c r="BZ95" s="1049"/>
      <c r="CA95" s="1049"/>
      <c r="CB95" s="1049"/>
      <c r="CC95" s="1049"/>
      <c r="CD95" s="1049"/>
      <c r="CE95" s="1049"/>
      <c r="CF95" s="1049"/>
      <c r="CG95" s="1050"/>
      <c r="CH95" s="1051"/>
      <c r="CI95" s="1052"/>
      <c r="CJ95" s="1052"/>
      <c r="CK95" s="1052"/>
      <c r="CL95" s="1053"/>
      <c r="CM95" s="1051"/>
      <c r="CN95" s="1052"/>
      <c r="CO95" s="1052"/>
      <c r="CP95" s="1052"/>
      <c r="CQ95" s="1053"/>
      <c r="CR95" s="1051"/>
      <c r="CS95" s="1052"/>
      <c r="CT95" s="1052"/>
      <c r="CU95" s="1052"/>
      <c r="CV95" s="1053"/>
      <c r="CW95" s="1051"/>
      <c r="CX95" s="1052"/>
      <c r="CY95" s="1052"/>
      <c r="CZ95" s="1052"/>
      <c r="DA95" s="1053"/>
      <c r="DB95" s="1051"/>
      <c r="DC95" s="1052"/>
      <c r="DD95" s="1052"/>
      <c r="DE95" s="1052"/>
      <c r="DF95" s="1053"/>
      <c r="DG95" s="1051"/>
      <c r="DH95" s="1052"/>
      <c r="DI95" s="1052"/>
      <c r="DJ95" s="1052"/>
      <c r="DK95" s="1053"/>
      <c r="DL95" s="1051"/>
      <c r="DM95" s="1052"/>
      <c r="DN95" s="1052"/>
      <c r="DO95" s="1052"/>
      <c r="DP95" s="1053"/>
      <c r="DQ95" s="1051"/>
      <c r="DR95" s="1052"/>
      <c r="DS95" s="1052"/>
      <c r="DT95" s="1052"/>
      <c r="DU95" s="1053"/>
      <c r="DV95" s="1036"/>
      <c r="DW95" s="1037"/>
      <c r="DX95" s="1037"/>
      <c r="DY95" s="1037"/>
      <c r="DZ95" s="1038"/>
      <c r="EA95" s="248"/>
    </row>
    <row r="96" spans="1:131" s="249" customFormat="1" ht="26.25" hidden="1" customHeight="1" x14ac:dyDescent="0.15">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1048"/>
      <c r="BT96" s="1049"/>
      <c r="BU96" s="1049"/>
      <c r="BV96" s="1049"/>
      <c r="BW96" s="1049"/>
      <c r="BX96" s="1049"/>
      <c r="BY96" s="1049"/>
      <c r="BZ96" s="1049"/>
      <c r="CA96" s="1049"/>
      <c r="CB96" s="1049"/>
      <c r="CC96" s="1049"/>
      <c r="CD96" s="1049"/>
      <c r="CE96" s="1049"/>
      <c r="CF96" s="1049"/>
      <c r="CG96" s="1050"/>
      <c r="CH96" s="1051"/>
      <c r="CI96" s="1052"/>
      <c r="CJ96" s="1052"/>
      <c r="CK96" s="1052"/>
      <c r="CL96" s="1053"/>
      <c r="CM96" s="1051"/>
      <c r="CN96" s="1052"/>
      <c r="CO96" s="1052"/>
      <c r="CP96" s="1052"/>
      <c r="CQ96" s="1053"/>
      <c r="CR96" s="1051"/>
      <c r="CS96" s="1052"/>
      <c r="CT96" s="1052"/>
      <c r="CU96" s="1052"/>
      <c r="CV96" s="1053"/>
      <c r="CW96" s="1051"/>
      <c r="CX96" s="1052"/>
      <c r="CY96" s="1052"/>
      <c r="CZ96" s="1052"/>
      <c r="DA96" s="1053"/>
      <c r="DB96" s="1051"/>
      <c r="DC96" s="1052"/>
      <c r="DD96" s="1052"/>
      <c r="DE96" s="1052"/>
      <c r="DF96" s="1053"/>
      <c r="DG96" s="1051"/>
      <c r="DH96" s="1052"/>
      <c r="DI96" s="1052"/>
      <c r="DJ96" s="1052"/>
      <c r="DK96" s="1053"/>
      <c r="DL96" s="1051"/>
      <c r="DM96" s="1052"/>
      <c r="DN96" s="1052"/>
      <c r="DO96" s="1052"/>
      <c r="DP96" s="1053"/>
      <c r="DQ96" s="1051"/>
      <c r="DR96" s="1052"/>
      <c r="DS96" s="1052"/>
      <c r="DT96" s="1052"/>
      <c r="DU96" s="1053"/>
      <c r="DV96" s="1036"/>
      <c r="DW96" s="1037"/>
      <c r="DX96" s="1037"/>
      <c r="DY96" s="1037"/>
      <c r="DZ96" s="1038"/>
      <c r="EA96" s="248"/>
    </row>
    <row r="97" spans="1:131" s="249" customFormat="1" ht="26.25" hidden="1" customHeight="1" x14ac:dyDescent="0.15">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1048"/>
      <c r="BT97" s="1049"/>
      <c r="BU97" s="1049"/>
      <c r="BV97" s="1049"/>
      <c r="BW97" s="1049"/>
      <c r="BX97" s="1049"/>
      <c r="BY97" s="1049"/>
      <c r="BZ97" s="1049"/>
      <c r="CA97" s="1049"/>
      <c r="CB97" s="1049"/>
      <c r="CC97" s="1049"/>
      <c r="CD97" s="1049"/>
      <c r="CE97" s="1049"/>
      <c r="CF97" s="1049"/>
      <c r="CG97" s="1050"/>
      <c r="CH97" s="1051"/>
      <c r="CI97" s="1052"/>
      <c r="CJ97" s="1052"/>
      <c r="CK97" s="1052"/>
      <c r="CL97" s="1053"/>
      <c r="CM97" s="1051"/>
      <c r="CN97" s="1052"/>
      <c r="CO97" s="1052"/>
      <c r="CP97" s="1052"/>
      <c r="CQ97" s="1053"/>
      <c r="CR97" s="1051"/>
      <c r="CS97" s="1052"/>
      <c r="CT97" s="1052"/>
      <c r="CU97" s="1052"/>
      <c r="CV97" s="1053"/>
      <c r="CW97" s="1051"/>
      <c r="CX97" s="1052"/>
      <c r="CY97" s="1052"/>
      <c r="CZ97" s="1052"/>
      <c r="DA97" s="1053"/>
      <c r="DB97" s="1051"/>
      <c r="DC97" s="1052"/>
      <c r="DD97" s="1052"/>
      <c r="DE97" s="1052"/>
      <c r="DF97" s="1053"/>
      <c r="DG97" s="1051"/>
      <c r="DH97" s="1052"/>
      <c r="DI97" s="1052"/>
      <c r="DJ97" s="1052"/>
      <c r="DK97" s="1053"/>
      <c r="DL97" s="1051"/>
      <c r="DM97" s="1052"/>
      <c r="DN97" s="1052"/>
      <c r="DO97" s="1052"/>
      <c r="DP97" s="1053"/>
      <c r="DQ97" s="1051"/>
      <c r="DR97" s="1052"/>
      <c r="DS97" s="1052"/>
      <c r="DT97" s="1052"/>
      <c r="DU97" s="1053"/>
      <c r="DV97" s="1036"/>
      <c r="DW97" s="1037"/>
      <c r="DX97" s="1037"/>
      <c r="DY97" s="1037"/>
      <c r="DZ97" s="1038"/>
      <c r="EA97" s="248"/>
    </row>
    <row r="98" spans="1:131" s="249" customFormat="1" ht="26.25" hidden="1" customHeight="1" x14ac:dyDescent="0.15">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1048"/>
      <c r="BT98" s="1049"/>
      <c r="BU98" s="1049"/>
      <c r="BV98" s="1049"/>
      <c r="BW98" s="1049"/>
      <c r="BX98" s="1049"/>
      <c r="BY98" s="1049"/>
      <c r="BZ98" s="1049"/>
      <c r="CA98" s="1049"/>
      <c r="CB98" s="1049"/>
      <c r="CC98" s="1049"/>
      <c r="CD98" s="1049"/>
      <c r="CE98" s="1049"/>
      <c r="CF98" s="1049"/>
      <c r="CG98" s="1050"/>
      <c r="CH98" s="1051"/>
      <c r="CI98" s="1052"/>
      <c r="CJ98" s="1052"/>
      <c r="CK98" s="1052"/>
      <c r="CL98" s="1053"/>
      <c r="CM98" s="1051"/>
      <c r="CN98" s="1052"/>
      <c r="CO98" s="1052"/>
      <c r="CP98" s="1052"/>
      <c r="CQ98" s="1053"/>
      <c r="CR98" s="1051"/>
      <c r="CS98" s="1052"/>
      <c r="CT98" s="1052"/>
      <c r="CU98" s="1052"/>
      <c r="CV98" s="1053"/>
      <c r="CW98" s="1051"/>
      <c r="CX98" s="1052"/>
      <c r="CY98" s="1052"/>
      <c r="CZ98" s="1052"/>
      <c r="DA98" s="1053"/>
      <c r="DB98" s="1051"/>
      <c r="DC98" s="1052"/>
      <c r="DD98" s="1052"/>
      <c r="DE98" s="1052"/>
      <c r="DF98" s="1053"/>
      <c r="DG98" s="1051"/>
      <c r="DH98" s="1052"/>
      <c r="DI98" s="1052"/>
      <c r="DJ98" s="1052"/>
      <c r="DK98" s="1053"/>
      <c r="DL98" s="1051"/>
      <c r="DM98" s="1052"/>
      <c r="DN98" s="1052"/>
      <c r="DO98" s="1052"/>
      <c r="DP98" s="1053"/>
      <c r="DQ98" s="1051"/>
      <c r="DR98" s="1052"/>
      <c r="DS98" s="1052"/>
      <c r="DT98" s="1052"/>
      <c r="DU98" s="1053"/>
      <c r="DV98" s="1036"/>
      <c r="DW98" s="1037"/>
      <c r="DX98" s="1037"/>
      <c r="DY98" s="1037"/>
      <c r="DZ98" s="1038"/>
      <c r="EA98" s="248"/>
    </row>
    <row r="99" spans="1:131" s="249" customFormat="1" ht="26.25" hidden="1" customHeight="1" x14ac:dyDescent="0.15">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1048"/>
      <c r="BT99" s="1049"/>
      <c r="BU99" s="1049"/>
      <c r="BV99" s="1049"/>
      <c r="BW99" s="1049"/>
      <c r="BX99" s="1049"/>
      <c r="BY99" s="1049"/>
      <c r="BZ99" s="1049"/>
      <c r="CA99" s="1049"/>
      <c r="CB99" s="1049"/>
      <c r="CC99" s="1049"/>
      <c r="CD99" s="1049"/>
      <c r="CE99" s="1049"/>
      <c r="CF99" s="1049"/>
      <c r="CG99" s="1050"/>
      <c r="CH99" s="1051"/>
      <c r="CI99" s="1052"/>
      <c r="CJ99" s="1052"/>
      <c r="CK99" s="1052"/>
      <c r="CL99" s="1053"/>
      <c r="CM99" s="1051"/>
      <c r="CN99" s="1052"/>
      <c r="CO99" s="1052"/>
      <c r="CP99" s="1052"/>
      <c r="CQ99" s="1053"/>
      <c r="CR99" s="1051"/>
      <c r="CS99" s="1052"/>
      <c r="CT99" s="1052"/>
      <c r="CU99" s="1052"/>
      <c r="CV99" s="1053"/>
      <c r="CW99" s="1051"/>
      <c r="CX99" s="1052"/>
      <c r="CY99" s="1052"/>
      <c r="CZ99" s="1052"/>
      <c r="DA99" s="1053"/>
      <c r="DB99" s="1051"/>
      <c r="DC99" s="1052"/>
      <c r="DD99" s="1052"/>
      <c r="DE99" s="1052"/>
      <c r="DF99" s="1053"/>
      <c r="DG99" s="1051"/>
      <c r="DH99" s="1052"/>
      <c r="DI99" s="1052"/>
      <c r="DJ99" s="1052"/>
      <c r="DK99" s="1053"/>
      <c r="DL99" s="1051"/>
      <c r="DM99" s="1052"/>
      <c r="DN99" s="1052"/>
      <c r="DO99" s="1052"/>
      <c r="DP99" s="1053"/>
      <c r="DQ99" s="1051"/>
      <c r="DR99" s="1052"/>
      <c r="DS99" s="1052"/>
      <c r="DT99" s="1052"/>
      <c r="DU99" s="1053"/>
      <c r="DV99" s="1036"/>
      <c r="DW99" s="1037"/>
      <c r="DX99" s="1037"/>
      <c r="DY99" s="1037"/>
      <c r="DZ99" s="1038"/>
      <c r="EA99" s="248"/>
    </row>
    <row r="100" spans="1:131" s="249" customFormat="1" ht="26.25" hidden="1" customHeight="1" x14ac:dyDescent="0.15">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1048"/>
      <c r="BT100" s="1049"/>
      <c r="BU100" s="1049"/>
      <c r="BV100" s="1049"/>
      <c r="BW100" s="1049"/>
      <c r="BX100" s="1049"/>
      <c r="BY100" s="1049"/>
      <c r="BZ100" s="1049"/>
      <c r="CA100" s="1049"/>
      <c r="CB100" s="1049"/>
      <c r="CC100" s="1049"/>
      <c r="CD100" s="1049"/>
      <c r="CE100" s="1049"/>
      <c r="CF100" s="1049"/>
      <c r="CG100" s="1050"/>
      <c r="CH100" s="1051"/>
      <c r="CI100" s="1052"/>
      <c r="CJ100" s="1052"/>
      <c r="CK100" s="1052"/>
      <c r="CL100" s="1053"/>
      <c r="CM100" s="1051"/>
      <c r="CN100" s="1052"/>
      <c r="CO100" s="1052"/>
      <c r="CP100" s="1052"/>
      <c r="CQ100" s="1053"/>
      <c r="CR100" s="1051"/>
      <c r="CS100" s="1052"/>
      <c r="CT100" s="1052"/>
      <c r="CU100" s="1052"/>
      <c r="CV100" s="1053"/>
      <c r="CW100" s="1051"/>
      <c r="CX100" s="1052"/>
      <c r="CY100" s="1052"/>
      <c r="CZ100" s="1052"/>
      <c r="DA100" s="1053"/>
      <c r="DB100" s="1051"/>
      <c r="DC100" s="1052"/>
      <c r="DD100" s="1052"/>
      <c r="DE100" s="1052"/>
      <c r="DF100" s="1053"/>
      <c r="DG100" s="1051"/>
      <c r="DH100" s="1052"/>
      <c r="DI100" s="1052"/>
      <c r="DJ100" s="1052"/>
      <c r="DK100" s="1053"/>
      <c r="DL100" s="1051"/>
      <c r="DM100" s="1052"/>
      <c r="DN100" s="1052"/>
      <c r="DO100" s="1052"/>
      <c r="DP100" s="1053"/>
      <c r="DQ100" s="1051"/>
      <c r="DR100" s="1052"/>
      <c r="DS100" s="1052"/>
      <c r="DT100" s="1052"/>
      <c r="DU100" s="1053"/>
      <c r="DV100" s="1036"/>
      <c r="DW100" s="1037"/>
      <c r="DX100" s="1037"/>
      <c r="DY100" s="1037"/>
      <c r="DZ100" s="1038"/>
      <c r="EA100" s="248"/>
    </row>
    <row r="101" spans="1:131" s="249" customFormat="1" ht="26.25" hidden="1" customHeight="1" x14ac:dyDescent="0.15">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1048"/>
      <c r="BT101" s="1049"/>
      <c r="BU101" s="1049"/>
      <c r="BV101" s="1049"/>
      <c r="BW101" s="1049"/>
      <c r="BX101" s="1049"/>
      <c r="BY101" s="1049"/>
      <c r="BZ101" s="1049"/>
      <c r="CA101" s="1049"/>
      <c r="CB101" s="1049"/>
      <c r="CC101" s="1049"/>
      <c r="CD101" s="1049"/>
      <c r="CE101" s="1049"/>
      <c r="CF101" s="1049"/>
      <c r="CG101" s="1050"/>
      <c r="CH101" s="1051"/>
      <c r="CI101" s="1052"/>
      <c r="CJ101" s="1052"/>
      <c r="CK101" s="1052"/>
      <c r="CL101" s="1053"/>
      <c r="CM101" s="1051"/>
      <c r="CN101" s="1052"/>
      <c r="CO101" s="1052"/>
      <c r="CP101" s="1052"/>
      <c r="CQ101" s="1053"/>
      <c r="CR101" s="1051"/>
      <c r="CS101" s="1052"/>
      <c r="CT101" s="1052"/>
      <c r="CU101" s="1052"/>
      <c r="CV101" s="1053"/>
      <c r="CW101" s="1051"/>
      <c r="CX101" s="1052"/>
      <c r="CY101" s="1052"/>
      <c r="CZ101" s="1052"/>
      <c r="DA101" s="1053"/>
      <c r="DB101" s="1051"/>
      <c r="DC101" s="1052"/>
      <c r="DD101" s="1052"/>
      <c r="DE101" s="1052"/>
      <c r="DF101" s="1053"/>
      <c r="DG101" s="1051"/>
      <c r="DH101" s="1052"/>
      <c r="DI101" s="1052"/>
      <c r="DJ101" s="1052"/>
      <c r="DK101" s="1053"/>
      <c r="DL101" s="1051"/>
      <c r="DM101" s="1052"/>
      <c r="DN101" s="1052"/>
      <c r="DO101" s="1052"/>
      <c r="DP101" s="1053"/>
      <c r="DQ101" s="1051"/>
      <c r="DR101" s="1052"/>
      <c r="DS101" s="1052"/>
      <c r="DT101" s="1052"/>
      <c r="DU101" s="1053"/>
      <c r="DV101" s="1036"/>
      <c r="DW101" s="1037"/>
      <c r="DX101" s="1037"/>
      <c r="DY101" s="1037"/>
      <c r="DZ101" s="1038"/>
      <c r="EA101" s="248"/>
    </row>
    <row r="102" spans="1:131" s="249" customFormat="1" ht="26.25" customHeight="1" thickBot="1" x14ac:dyDescent="0.2">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388</v>
      </c>
      <c r="BR102" s="1039" t="s">
        <v>423</v>
      </c>
      <c r="BS102" s="1040"/>
      <c r="BT102" s="1040"/>
      <c r="BU102" s="1040"/>
      <c r="BV102" s="1040"/>
      <c r="BW102" s="1040"/>
      <c r="BX102" s="1040"/>
      <c r="BY102" s="1040"/>
      <c r="BZ102" s="1040"/>
      <c r="CA102" s="1040"/>
      <c r="CB102" s="1040"/>
      <c r="CC102" s="1040"/>
      <c r="CD102" s="1040"/>
      <c r="CE102" s="1040"/>
      <c r="CF102" s="1040"/>
      <c r="CG102" s="1041"/>
      <c r="CH102" s="1042"/>
      <c r="CI102" s="1043"/>
      <c r="CJ102" s="1043"/>
      <c r="CK102" s="1043"/>
      <c r="CL102" s="1044"/>
      <c r="CM102" s="1042"/>
      <c r="CN102" s="1043"/>
      <c r="CO102" s="1043"/>
      <c r="CP102" s="1043"/>
      <c r="CQ102" s="1044"/>
      <c r="CR102" s="1045"/>
      <c r="CS102" s="1046"/>
      <c r="CT102" s="1046"/>
      <c r="CU102" s="1046"/>
      <c r="CV102" s="1047"/>
      <c r="CW102" s="1045"/>
      <c r="CX102" s="1046"/>
      <c r="CY102" s="1046"/>
      <c r="CZ102" s="1046"/>
      <c r="DA102" s="1047"/>
      <c r="DB102" s="1045"/>
      <c r="DC102" s="1046"/>
      <c r="DD102" s="1046"/>
      <c r="DE102" s="1046"/>
      <c r="DF102" s="1047"/>
      <c r="DG102" s="1045"/>
      <c r="DH102" s="1046"/>
      <c r="DI102" s="1046"/>
      <c r="DJ102" s="1046"/>
      <c r="DK102" s="1047"/>
      <c r="DL102" s="1045"/>
      <c r="DM102" s="1046"/>
      <c r="DN102" s="1046"/>
      <c r="DO102" s="1046"/>
      <c r="DP102" s="1047"/>
      <c r="DQ102" s="1045"/>
      <c r="DR102" s="1046"/>
      <c r="DS102" s="1046"/>
      <c r="DT102" s="1046"/>
      <c r="DU102" s="1047"/>
      <c r="DV102" s="1028"/>
      <c r="DW102" s="1029"/>
      <c r="DX102" s="1029"/>
      <c r="DY102" s="1029"/>
      <c r="DZ102" s="1030"/>
      <c r="EA102" s="248"/>
    </row>
    <row r="103" spans="1:131" s="249" customFormat="1" ht="26.25" customHeight="1" x14ac:dyDescent="0.15">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1031" t="s">
        <v>424</v>
      </c>
      <c r="BR103" s="1031"/>
      <c r="BS103" s="1031"/>
      <c r="BT103" s="1031"/>
      <c r="BU103" s="1031"/>
      <c r="BV103" s="1031"/>
      <c r="BW103" s="1031"/>
      <c r="BX103" s="1031"/>
      <c r="BY103" s="1031"/>
      <c r="BZ103" s="1031"/>
      <c r="CA103" s="1031"/>
      <c r="CB103" s="1031"/>
      <c r="CC103" s="1031"/>
      <c r="CD103" s="1031"/>
      <c r="CE103" s="1031"/>
      <c r="CF103" s="1031"/>
      <c r="CG103" s="1031"/>
      <c r="CH103" s="1031"/>
      <c r="CI103" s="1031"/>
      <c r="CJ103" s="1031"/>
      <c r="CK103" s="1031"/>
      <c r="CL103" s="1031"/>
      <c r="CM103" s="1031"/>
      <c r="CN103" s="1031"/>
      <c r="CO103" s="1031"/>
      <c r="CP103" s="1031"/>
      <c r="CQ103" s="1031"/>
      <c r="CR103" s="1031"/>
      <c r="CS103" s="1031"/>
      <c r="CT103" s="1031"/>
      <c r="CU103" s="1031"/>
      <c r="CV103" s="1031"/>
      <c r="CW103" s="1031"/>
      <c r="CX103" s="1031"/>
      <c r="CY103" s="1031"/>
      <c r="CZ103" s="1031"/>
      <c r="DA103" s="1031"/>
      <c r="DB103" s="1031"/>
      <c r="DC103" s="1031"/>
      <c r="DD103" s="1031"/>
      <c r="DE103" s="1031"/>
      <c r="DF103" s="1031"/>
      <c r="DG103" s="1031"/>
      <c r="DH103" s="1031"/>
      <c r="DI103" s="1031"/>
      <c r="DJ103" s="1031"/>
      <c r="DK103" s="1031"/>
      <c r="DL103" s="1031"/>
      <c r="DM103" s="1031"/>
      <c r="DN103" s="1031"/>
      <c r="DO103" s="1031"/>
      <c r="DP103" s="1031"/>
      <c r="DQ103" s="1031"/>
      <c r="DR103" s="1031"/>
      <c r="DS103" s="1031"/>
      <c r="DT103" s="1031"/>
      <c r="DU103" s="1031"/>
      <c r="DV103" s="1031"/>
      <c r="DW103" s="1031"/>
      <c r="DX103" s="1031"/>
      <c r="DY103" s="1031"/>
      <c r="DZ103" s="1031"/>
      <c r="EA103" s="248"/>
    </row>
    <row r="104" spans="1:131" s="249" customFormat="1" ht="26.25" customHeight="1" x14ac:dyDescent="0.15">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1032" t="s">
        <v>425</v>
      </c>
      <c r="BR104" s="1032"/>
      <c r="BS104" s="1032"/>
      <c r="BT104" s="1032"/>
      <c r="BU104" s="1032"/>
      <c r="BV104" s="1032"/>
      <c r="BW104" s="1032"/>
      <c r="BX104" s="1032"/>
      <c r="BY104" s="1032"/>
      <c r="BZ104" s="1032"/>
      <c r="CA104" s="1032"/>
      <c r="CB104" s="1032"/>
      <c r="CC104" s="1032"/>
      <c r="CD104" s="1032"/>
      <c r="CE104" s="1032"/>
      <c r="CF104" s="1032"/>
      <c r="CG104" s="1032"/>
      <c r="CH104" s="1032"/>
      <c r="CI104" s="1032"/>
      <c r="CJ104" s="1032"/>
      <c r="CK104" s="1032"/>
      <c r="CL104" s="1032"/>
      <c r="CM104" s="1032"/>
      <c r="CN104" s="1032"/>
      <c r="CO104" s="1032"/>
      <c r="CP104" s="1032"/>
      <c r="CQ104" s="1032"/>
      <c r="CR104" s="1032"/>
      <c r="CS104" s="1032"/>
      <c r="CT104" s="1032"/>
      <c r="CU104" s="1032"/>
      <c r="CV104" s="1032"/>
      <c r="CW104" s="1032"/>
      <c r="CX104" s="1032"/>
      <c r="CY104" s="1032"/>
      <c r="CZ104" s="1032"/>
      <c r="DA104" s="1032"/>
      <c r="DB104" s="1032"/>
      <c r="DC104" s="1032"/>
      <c r="DD104" s="1032"/>
      <c r="DE104" s="1032"/>
      <c r="DF104" s="1032"/>
      <c r="DG104" s="1032"/>
      <c r="DH104" s="1032"/>
      <c r="DI104" s="1032"/>
      <c r="DJ104" s="1032"/>
      <c r="DK104" s="1032"/>
      <c r="DL104" s="1032"/>
      <c r="DM104" s="1032"/>
      <c r="DN104" s="1032"/>
      <c r="DO104" s="1032"/>
      <c r="DP104" s="1032"/>
      <c r="DQ104" s="1032"/>
      <c r="DR104" s="1032"/>
      <c r="DS104" s="1032"/>
      <c r="DT104" s="1032"/>
      <c r="DU104" s="1032"/>
      <c r="DV104" s="1032"/>
      <c r="DW104" s="1032"/>
      <c r="DX104" s="1032"/>
      <c r="DY104" s="1032"/>
      <c r="DZ104" s="1032"/>
      <c r="EA104" s="248"/>
    </row>
    <row r="105" spans="1:131" s="249" customFormat="1" ht="11.25" customHeight="1" x14ac:dyDescent="0.15">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x14ac:dyDescent="0.15">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x14ac:dyDescent="0.2">
      <c r="A107" s="277" t="s">
        <v>426</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427</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x14ac:dyDescent="0.15">
      <c r="A108" s="1033" t="s">
        <v>428</v>
      </c>
      <c r="B108" s="1034"/>
      <c r="C108" s="1034"/>
      <c r="D108" s="1034"/>
      <c r="E108" s="1034"/>
      <c r="F108" s="1034"/>
      <c r="G108" s="1034"/>
      <c r="H108" s="1034"/>
      <c r="I108" s="1034"/>
      <c r="J108" s="1034"/>
      <c r="K108" s="1034"/>
      <c r="L108" s="1034"/>
      <c r="M108" s="1034"/>
      <c r="N108" s="1034"/>
      <c r="O108" s="1034"/>
      <c r="P108" s="1034"/>
      <c r="Q108" s="1034"/>
      <c r="R108" s="1034"/>
      <c r="S108" s="1034"/>
      <c r="T108" s="1034"/>
      <c r="U108" s="1034"/>
      <c r="V108" s="1034"/>
      <c r="W108" s="1034"/>
      <c r="X108" s="1034"/>
      <c r="Y108" s="1034"/>
      <c r="Z108" s="1034"/>
      <c r="AA108" s="1034"/>
      <c r="AB108" s="1034"/>
      <c r="AC108" s="1034"/>
      <c r="AD108" s="1034"/>
      <c r="AE108" s="1034"/>
      <c r="AF108" s="1034"/>
      <c r="AG108" s="1034"/>
      <c r="AH108" s="1034"/>
      <c r="AI108" s="1034"/>
      <c r="AJ108" s="1034"/>
      <c r="AK108" s="1034"/>
      <c r="AL108" s="1034"/>
      <c r="AM108" s="1034"/>
      <c r="AN108" s="1034"/>
      <c r="AO108" s="1034"/>
      <c r="AP108" s="1034"/>
      <c r="AQ108" s="1034"/>
      <c r="AR108" s="1034"/>
      <c r="AS108" s="1034"/>
      <c r="AT108" s="1035"/>
      <c r="AU108" s="1033" t="s">
        <v>429</v>
      </c>
      <c r="AV108" s="1034"/>
      <c r="AW108" s="1034"/>
      <c r="AX108" s="1034"/>
      <c r="AY108" s="1034"/>
      <c r="AZ108" s="1034"/>
      <c r="BA108" s="1034"/>
      <c r="BB108" s="1034"/>
      <c r="BC108" s="1034"/>
      <c r="BD108" s="1034"/>
      <c r="BE108" s="1034"/>
      <c r="BF108" s="1034"/>
      <c r="BG108" s="1034"/>
      <c r="BH108" s="1034"/>
      <c r="BI108" s="1034"/>
      <c r="BJ108" s="1034"/>
      <c r="BK108" s="1034"/>
      <c r="BL108" s="1034"/>
      <c r="BM108" s="1034"/>
      <c r="BN108" s="1034"/>
      <c r="BO108" s="1034"/>
      <c r="BP108" s="1034"/>
      <c r="BQ108" s="1034"/>
      <c r="BR108" s="1034"/>
      <c r="BS108" s="1034"/>
      <c r="BT108" s="1034"/>
      <c r="BU108" s="1034"/>
      <c r="BV108" s="1034"/>
      <c r="BW108" s="1034"/>
      <c r="BX108" s="1034"/>
      <c r="BY108" s="1034"/>
      <c r="BZ108" s="1034"/>
      <c r="CA108" s="1034"/>
      <c r="CB108" s="1034"/>
      <c r="CC108" s="1034"/>
      <c r="CD108" s="1034"/>
      <c r="CE108" s="1034"/>
      <c r="CF108" s="1034"/>
      <c r="CG108" s="1034"/>
      <c r="CH108" s="1034"/>
      <c r="CI108" s="1034"/>
      <c r="CJ108" s="1034"/>
      <c r="CK108" s="1034"/>
      <c r="CL108" s="1034"/>
      <c r="CM108" s="1034"/>
      <c r="CN108" s="1034"/>
      <c r="CO108" s="1034"/>
      <c r="CP108" s="1034"/>
      <c r="CQ108" s="1034"/>
      <c r="CR108" s="1034"/>
      <c r="CS108" s="1034"/>
      <c r="CT108" s="1034"/>
      <c r="CU108" s="1034"/>
      <c r="CV108" s="1034"/>
      <c r="CW108" s="1034"/>
      <c r="CX108" s="1034"/>
      <c r="CY108" s="1034"/>
      <c r="CZ108" s="1034"/>
      <c r="DA108" s="1034"/>
      <c r="DB108" s="1034"/>
      <c r="DC108" s="1034"/>
      <c r="DD108" s="1034"/>
      <c r="DE108" s="1034"/>
      <c r="DF108" s="1034"/>
      <c r="DG108" s="1034"/>
      <c r="DH108" s="1034"/>
      <c r="DI108" s="1034"/>
      <c r="DJ108" s="1034"/>
      <c r="DK108" s="1034"/>
      <c r="DL108" s="1034"/>
      <c r="DM108" s="1034"/>
      <c r="DN108" s="1034"/>
      <c r="DO108" s="1034"/>
      <c r="DP108" s="1034"/>
      <c r="DQ108" s="1034"/>
      <c r="DR108" s="1034"/>
      <c r="DS108" s="1034"/>
      <c r="DT108" s="1034"/>
      <c r="DU108" s="1034"/>
      <c r="DV108" s="1034"/>
      <c r="DW108" s="1034"/>
      <c r="DX108" s="1034"/>
      <c r="DY108" s="1034"/>
      <c r="DZ108" s="1035"/>
    </row>
    <row r="109" spans="1:131" s="248" customFormat="1" ht="26.25" customHeight="1" x14ac:dyDescent="0.15">
      <c r="A109" s="988" t="s">
        <v>430</v>
      </c>
      <c r="B109" s="989"/>
      <c r="C109" s="989"/>
      <c r="D109" s="989"/>
      <c r="E109" s="989"/>
      <c r="F109" s="989"/>
      <c r="G109" s="989"/>
      <c r="H109" s="989"/>
      <c r="I109" s="989"/>
      <c r="J109" s="989"/>
      <c r="K109" s="989"/>
      <c r="L109" s="989"/>
      <c r="M109" s="989"/>
      <c r="N109" s="989"/>
      <c r="O109" s="989"/>
      <c r="P109" s="989"/>
      <c r="Q109" s="989"/>
      <c r="R109" s="989"/>
      <c r="S109" s="989"/>
      <c r="T109" s="989"/>
      <c r="U109" s="989"/>
      <c r="V109" s="989"/>
      <c r="W109" s="989"/>
      <c r="X109" s="989"/>
      <c r="Y109" s="989"/>
      <c r="Z109" s="990"/>
      <c r="AA109" s="991" t="s">
        <v>431</v>
      </c>
      <c r="AB109" s="989"/>
      <c r="AC109" s="989"/>
      <c r="AD109" s="989"/>
      <c r="AE109" s="990"/>
      <c r="AF109" s="991" t="s">
        <v>432</v>
      </c>
      <c r="AG109" s="989"/>
      <c r="AH109" s="989"/>
      <c r="AI109" s="989"/>
      <c r="AJ109" s="990"/>
      <c r="AK109" s="991" t="s">
        <v>303</v>
      </c>
      <c r="AL109" s="989"/>
      <c r="AM109" s="989"/>
      <c r="AN109" s="989"/>
      <c r="AO109" s="990"/>
      <c r="AP109" s="991" t="s">
        <v>433</v>
      </c>
      <c r="AQ109" s="989"/>
      <c r="AR109" s="989"/>
      <c r="AS109" s="989"/>
      <c r="AT109" s="1020"/>
      <c r="AU109" s="988" t="s">
        <v>430</v>
      </c>
      <c r="AV109" s="989"/>
      <c r="AW109" s="989"/>
      <c r="AX109" s="989"/>
      <c r="AY109" s="989"/>
      <c r="AZ109" s="989"/>
      <c r="BA109" s="989"/>
      <c r="BB109" s="989"/>
      <c r="BC109" s="989"/>
      <c r="BD109" s="989"/>
      <c r="BE109" s="989"/>
      <c r="BF109" s="989"/>
      <c r="BG109" s="989"/>
      <c r="BH109" s="989"/>
      <c r="BI109" s="989"/>
      <c r="BJ109" s="989"/>
      <c r="BK109" s="989"/>
      <c r="BL109" s="989"/>
      <c r="BM109" s="989"/>
      <c r="BN109" s="989"/>
      <c r="BO109" s="989"/>
      <c r="BP109" s="990"/>
      <c r="BQ109" s="991" t="s">
        <v>431</v>
      </c>
      <c r="BR109" s="989"/>
      <c r="BS109" s="989"/>
      <c r="BT109" s="989"/>
      <c r="BU109" s="990"/>
      <c r="BV109" s="991" t="s">
        <v>432</v>
      </c>
      <c r="BW109" s="989"/>
      <c r="BX109" s="989"/>
      <c r="BY109" s="989"/>
      <c r="BZ109" s="990"/>
      <c r="CA109" s="991" t="s">
        <v>303</v>
      </c>
      <c r="CB109" s="989"/>
      <c r="CC109" s="989"/>
      <c r="CD109" s="989"/>
      <c r="CE109" s="990"/>
      <c r="CF109" s="1027" t="s">
        <v>433</v>
      </c>
      <c r="CG109" s="1027"/>
      <c r="CH109" s="1027"/>
      <c r="CI109" s="1027"/>
      <c r="CJ109" s="1027"/>
      <c r="CK109" s="991" t="s">
        <v>434</v>
      </c>
      <c r="CL109" s="989"/>
      <c r="CM109" s="989"/>
      <c r="CN109" s="989"/>
      <c r="CO109" s="989"/>
      <c r="CP109" s="989"/>
      <c r="CQ109" s="989"/>
      <c r="CR109" s="989"/>
      <c r="CS109" s="989"/>
      <c r="CT109" s="989"/>
      <c r="CU109" s="989"/>
      <c r="CV109" s="989"/>
      <c r="CW109" s="989"/>
      <c r="CX109" s="989"/>
      <c r="CY109" s="989"/>
      <c r="CZ109" s="989"/>
      <c r="DA109" s="989"/>
      <c r="DB109" s="989"/>
      <c r="DC109" s="989"/>
      <c r="DD109" s="989"/>
      <c r="DE109" s="989"/>
      <c r="DF109" s="990"/>
      <c r="DG109" s="991" t="s">
        <v>431</v>
      </c>
      <c r="DH109" s="989"/>
      <c r="DI109" s="989"/>
      <c r="DJ109" s="989"/>
      <c r="DK109" s="990"/>
      <c r="DL109" s="991" t="s">
        <v>432</v>
      </c>
      <c r="DM109" s="989"/>
      <c r="DN109" s="989"/>
      <c r="DO109" s="989"/>
      <c r="DP109" s="990"/>
      <c r="DQ109" s="991" t="s">
        <v>303</v>
      </c>
      <c r="DR109" s="989"/>
      <c r="DS109" s="989"/>
      <c r="DT109" s="989"/>
      <c r="DU109" s="990"/>
      <c r="DV109" s="991" t="s">
        <v>433</v>
      </c>
      <c r="DW109" s="989"/>
      <c r="DX109" s="989"/>
      <c r="DY109" s="989"/>
      <c r="DZ109" s="1020"/>
    </row>
    <row r="110" spans="1:131" s="248" customFormat="1" ht="26.25" customHeight="1" x14ac:dyDescent="0.15">
      <c r="A110" s="891" t="s">
        <v>435</v>
      </c>
      <c r="B110" s="892"/>
      <c r="C110" s="892"/>
      <c r="D110" s="892"/>
      <c r="E110" s="892"/>
      <c r="F110" s="892"/>
      <c r="G110" s="892"/>
      <c r="H110" s="892"/>
      <c r="I110" s="892"/>
      <c r="J110" s="892"/>
      <c r="K110" s="892"/>
      <c r="L110" s="892"/>
      <c r="M110" s="892"/>
      <c r="N110" s="892"/>
      <c r="O110" s="892"/>
      <c r="P110" s="892"/>
      <c r="Q110" s="892"/>
      <c r="R110" s="892"/>
      <c r="S110" s="892"/>
      <c r="T110" s="892"/>
      <c r="U110" s="892"/>
      <c r="V110" s="892"/>
      <c r="W110" s="892"/>
      <c r="X110" s="892"/>
      <c r="Y110" s="892"/>
      <c r="Z110" s="893"/>
      <c r="AA110" s="981">
        <v>4499353</v>
      </c>
      <c r="AB110" s="982"/>
      <c r="AC110" s="982"/>
      <c r="AD110" s="982"/>
      <c r="AE110" s="983"/>
      <c r="AF110" s="984">
        <v>4572725</v>
      </c>
      <c r="AG110" s="982"/>
      <c r="AH110" s="982"/>
      <c r="AI110" s="982"/>
      <c r="AJ110" s="983"/>
      <c r="AK110" s="984">
        <v>4520960</v>
      </c>
      <c r="AL110" s="982"/>
      <c r="AM110" s="982"/>
      <c r="AN110" s="982"/>
      <c r="AO110" s="983"/>
      <c r="AP110" s="985">
        <v>29.4</v>
      </c>
      <c r="AQ110" s="986"/>
      <c r="AR110" s="986"/>
      <c r="AS110" s="986"/>
      <c r="AT110" s="987"/>
      <c r="AU110" s="1021" t="s">
        <v>73</v>
      </c>
      <c r="AV110" s="1022"/>
      <c r="AW110" s="1022"/>
      <c r="AX110" s="1022"/>
      <c r="AY110" s="1022"/>
      <c r="AZ110" s="947" t="s">
        <v>436</v>
      </c>
      <c r="BA110" s="892"/>
      <c r="BB110" s="892"/>
      <c r="BC110" s="892"/>
      <c r="BD110" s="892"/>
      <c r="BE110" s="892"/>
      <c r="BF110" s="892"/>
      <c r="BG110" s="892"/>
      <c r="BH110" s="892"/>
      <c r="BI110" s="892"/>
      <c r="BJ110" s="892"/>
      <c r="BK110" s="892"/>
      <c r="BL110" s="892"/>
      <c r="BM110" s="892"/>
      <c r="BN110" s="892"/>
      <c r="BO110" s="892"/>
      <c r="BP110" s="893"/>
      <c r="BQ110" s="948">
        <v>37479279</v>
      </c>
      <c r="BR110" s="929"/>
      <c r="BS110" s="929"/>
      <c r="BT110" s="929"/>
      <c r="BU110" s="929"/>
      <c r="BV110" s="929">
        <v>37128874</v>
      </c>
      <c r="BW110" s="929"/>
      <c r="BX110" s="929"/>
      <c r="BY110" s="929"/>
      <c r="BZ110" s="929"/>
      <c r="CA110" s="929">
        <v>35586358</v>
      </c>
      <c r="CB110" s="929"/>
      <c r="CC110" s="929"/>
      <c r="CD110" s="929"/>
      <c r="CE110" s="929"/>
      <c r="CF110" s="953">
        <v>231.6</v>
      </c>
      <c r="CG110" s="954"/>
      <c r="CH110" s="954"/>
      <c r="CI110" s="954"/>
      <c r="CJ110" s="954"/>
      <c r="CK110" s="1017" t="s">
        <v>437</v>
      </c>
      <c r="CL110" s="903"/>
      <c r="CM110" s="978" t="s">
        <v>438</v>
      </c>
      <c r="CN110" s="979"/>
      <c r="CO110" s="979"/>
      <c r="CP110" s="979"/>
      <c r="CQ110" s="979"/>
      <c r="CR110" s="979"/>
      <c r="CS110" s="979"/>
      <c r="CT110" s="979"/>
      <c r="CU110" s="979"/>
      <c r="CV110" s="979"/>
      <c r="CW110" s="979"/>
      <c r="CX110" s="979"/>
      <c r="CY110" s="979"/>
      <c r="CZ110" s="979"/>
      <c r="DA110" s="979"/>
      <c r="DB110" s="979"/>
      <c r="DC110" s="979"/>
      <c r="DD110" s="979"/>
      <c r="DE110" s="979"/>
      <c r="DF110" s="980"/>
      <c r="DG110" s="948" t="s">
        <v>413</v>
      </c>
      <c r="DH110" s="929"/>
      <c r="DI110" s="929"/>
      <c r="DJ110" s="929"/>
      <c r="DK110" s="929"/>
      <c r="DL110" s="929" t="s">
        <v>413</v>
      </c>
      <c r="DM110" s="929"/>
      <c r="DN110" s="929"/>
      <c r="DO110" s="929"/>
      <c r="DP110" s="929"/>
      <c r="DQ110" s="929" t="s">
        <v>413</v>
      </c>
      <c r="DR110" s="929"/>
      <c r="DS110" s="929"/>
      <c r="DT110" s="929"/>
      <c r="DU110" s="929"/>
      <c r="DV110" s="930" t="s">
        <v>137</v>
      </c>
      <c r="DW110" s="930"/>
      <c r="DX110" s="930"/>
      <c r="DY110" s="930"/>
      <c r="DZ110" s="931"/>
    </row>
    <row r="111" spans="1:131" s="248" customFormat="1" ht="26.25" customHeight="1" x14ac:dyDescent="0.15">
      <c r="A111" s="858" t="s">
        <v>439</v>
      </c>
      <c r="B111" s="859"/>
      <c r="C111" s="859"/>
      <c r="D111" s="859"/>
      <c r="E111" s="859"/>
      <c r="F111" s="859"/>
      <c r="G111" s="859"/>
      <c r="H111" s="859"/>
      <c r="I111" s="859"/>
      <c r="J111" s="859"/>
      <c r="K111" s="859"/>
      <c r="L111" s="859"/>
      <c r="M111" s="859"/>
      <c r="N111" s="859"/>
      <c r="O111" s="859"/>
      <c r="P111" s="859"/>
      <c r="Q111" s="859"/>
      <c r="R111" s="859"/>
      <c r="S111" s="859"/>
      <c r="T111" s="859"/>
      <c r="U111" s="859"/>
      <c r="V111" s="859"/>
      <c r="W111" s="859"/>
      <c r="X111" s="859"/>
      <c r="Y111" s="859"/>
      <c r="Z111" s="1016"/>
      <c r="AA111" s="1009" t="s">
        <v>413</v>
      </c>
      <c r="AB111" s="1010"/>
      <c r="AC111" s="1010"/>
      <c r="AD111" s="1010"/>
      <c r="AE111" s="1011"/>
      <c r="AF111" s="1012" t="s">
        <v>440</v>
      </c>
      <c r="AG111" s="1010"/>
      <c r="AH111" s="1010"/>
      <c r="AI111" s="1010"/>
      <c r="AJ111" s="1011"/>
      <c r="AK111" s="1012" t="s">
        <v>137</v>
      </c>
      <c r="AL111" s="1010"/>
      <c r="AM111" s="1010"/>
      <c r="AN111" s="1010"/>
      <c r="AO111" s="1011"/>
      <c r="AP111" s="1013" t="s">
        <v>137</v>
      </c>
      <c r="AQ111" s="1014"/>
      <c r="AR111" s="1014"/>
      <c r="AS111" s="1014"/>
      <c r="AT111" s="1015"/>
      <c r="AU111" s="1023"/>
      <c r="AV111" s="1024"/>
      <c r="AW111" s="1024"/>
      <c r="AX111" s="1024"/>
      <c r="AY111" s="1024"/>
      <c r="AZ111" s="899" t="s">
        <v>441</v>
      </c>
      <c r="BA111" s="834"/>
      <c r="BB111" s="834"/>
      <c r="BC111" s="834"/>
      <c r="BD111" s="834"/>
      <c r="BE111" s="834"/>
      <c r="BF111" s="834"/>
      <c r="BG111" s="834"/>
      <c r="BH111" s="834"/>
      <c r="BI111" s="834"/>
      <c r="BJ111" s="834"/>
      <c r="BK111" s="834"/>
      <c r="BL111" s="834"/>
      <c r="BM111" s="834"/>
      <c r="BN111" s="834"/>
      <c r="BO111" s="834"/>
      <c r="BP111" s="835"/>
      <c r="BQ111" s="900">
        <v>5625</v>
      </c>
      <c r="BR111" s="901"/>
      <c r="BS111" s="901"/>
      <c r="BT111" s="901"/>
      <c r="BU111" s="901"/>
      <c r="BV111" s="901">
        <v>2233</v>
      </c>
      <c r="BW111" s="901"/>
      <c r="BX111" s="901"/>
      <c r="BY111" s="901"/>
      <c r="BZ111" s="901"/>
      <c r="CA111" s="901">
        <v>775</v>
      </c>
      <c r="CB111" s="901"/>
      <c r="CC111" s="901"/>
      <c r="CD111" s="901"/>
      <c r="CE111" s="901"/>
      <c r="CF111" s="962">
        <v>0</v>
      </c>
      <c r="CG111" s="963"/>
      <c r="CH111" s="963"/>
      <c r="CI111" s="963"/>
      <c r="CJ111" s="963"/>
      <c r="CK111" s="1018"/>
      <c r="CL111" s="905"/>
      <c r="CM111" s="908" t="s">
        <v>442</v>
      </c>
      <c r="CN111" s="909"/>
      <c r="CO111" s="909"/>
      <c r="CP111" s="909"/>
      <c r="CQ111" s="909"/>
      <c r="CR111" s="909"/>
      <c r="CS111" s="909"/>
      <c r="CT111" s="909"/>
      <c r="CU111" s="909"/>
      <c r="CV111" s="909"/>
      <c r="CW111" s="909"/>
      <c r="CX111" s="909"/>
      <c r="CY111" s="909"/>
      <c r="CZ111" s="909"/>
      <c r="DA111" s="909"/>
      <c r="DB111" s="909"/>
      <c r="DC111" s="909"/>
      <c r="DD111" s="909"/>
      <c r="DE111" s="909"/>
      <c r="DF111" s="910"/>
      <c r="DG111" s="900" t="s">
        <v>413</v>
      </c>
      <c r="DH111" s="901"/>
      <c r="DI111" s="901"/>
      <c r="DJ111" s="901"/>
      <c r="DK111" s="901"/>
      <c r="DL111" s="901" t="s">
        <v>443</v>
      </c>
      <c r="DM111" s="901"/>
      <c r="DN111" s="901"/>
      <c r="DO111" s="901"/>
      <c r="DP111" s="901"/>
      <c r="DQ111" s="901" t="s">
        <v>443</v>
      </c>
      <c r="DR111" s="901"/>
      <c r="DS111" s="901"/>
      <c r="DT111" s="901"/>
      <c r="DU111" s="901"/>
      <c r="DV111" s="878" t="s">
        <v>440</v>
      </c>
      <c r="DW111" s="878"/>
      <c r="DX111" s="878"/>
      <c r="DY111" s="878"/>
      <c r="DZ111" s="879"/>
    </row>
    <row r="112" spans="1:131" s="248" customFormat="1" ht="26.25" customHeight="1" x14ac:dyDescent="0.15">
      <c r="A112" s="1003" t="s">
        <v>444</v>
      </c>
      <c r="B112" s="1004"/>
      <c r="C112" s="834" t="s">
        <v>445</v>
      </c>
      <c r="D112" s="834"/>
      <c r="E112" s="834"/>
      <c r="F112" s="834"/>
      <c r="G112" s="834"/>
      <c r="H112" s="834"/>
      <c r="I112" s="834"/>
      <c r="J112" s="834"/>
      <c r="K112" s="834"/>
      <c r="L112" s="834"/>
      <c r="M112" s="834"/>
      <c r="N112" s="834"/>
      <c r="O112" s="834"/>
      <c r="P112" s="834"/>
      <c r="Q112" s="834"/>
      <c r="R112" s="834"/>
      <c r="S112" s="834"/>
      <c r="T112" s="834"/>
      <c r="U112" s="834"/>
      <c r="V112" s="834"/>
      <c r="W112" s="834"/>
      <c r="X112" s="834"/>
      <c r="Y112" s="834"/>
      <c r="Z112" s="835"/>
      <c r="AA112" s="863" t="s">
        <v>440</v>
      </c>
      <c r="AB112" s="864"/>
      <c r="AC112" s="864"/>
      <c r="AD112" s="864"/>
      <c r="AE112" s="865"/>
      <c r="AF112" s="866" t="s">
        <v>413</v>
      </c>
      <c r="AG112" s="864"/>
      <c r="AH112" s="864"/>
      <c r="AI112" s="864"/>
      <c r="AJ112" s="865"/>
      <c r="AK112" s="866" t="s">
        <v>413</v>
      </c>
      <c r="AL112" s="864"/>
      <c r="AM112" s="864"/>
      <c r="AN112" s="864"/>
      <c r="AO112" s="865"/>
      <c r="AP112" s="911" t="s">
        <v>413</v>
      </c>
      <c r="AQ112" s="912"/>
      <c r="AR112" s="912"/>
      <c r="AS112" s="912"/>
      <c r="AT112" s="913"/>
      <c r="AU112" s="1023"/>
      <c r="AV112" s="1024"/>
      <c r="AW112" s="1024"/>
      <c r="AX112" s="1024"/>
      <c r="AY112" s="1024"/>
      <c r="AZ112" s="899" t="s">
        <v>446</v>
      </c>
      <c r="BA112" s="834"/>
      <c r="BB112" s="834"/>
      <c r="BC112" s="834"/>
      <c r="BD112" s="834"/>
      <c r="BE112" s="834"/>
      <c r="BF112" s="834"/>
      <c r="BG112" s="834"/>
      <c r="BH112" s="834"/>
      <c r="BI112" s="834"/>
      <c r="BJ112" s="834"/>
      <c r="BK112" s="834"/>
      <c r="BL112" s="834"/>
      <c r="BM112" s="834"/>
      <c r="BN112" s="834"/>
      <c r="BO112" s="834"/>
      <c r="BP112" s="835"/>
      <c r="BQ112" s="900">
        <v>24427986</v>
      </c>
      <c r="BR112" s="901"/>
      <c r="BS112" s="901"/>
      <c r="BT112" s="901"/>
      <c r="BU112" s="901"/>
      <c r="BV112" s="901">
        <v>21569005</v>
      </c>
      <c r="BW112" s="901"/>
      <c r="BX112" s="901"/>
      <c r="BY112" s="901"/>
      <c r="BZ112" s="901"/>
      <c r="CA112" s="901">
        <v>18681039</v>
      </c>
      <c r="CB112" s="901"/>
      <c r="CC112" s="901"/>
      <c r="CD112" s="901"/>
      <c r="CE112" s="901"/>
      <c r="CF112" s="962">
        <v>121.6</v>
      </c>
      <c r="CG112" s="963"/>
      <c r="CH112" s="963"/>
      <c r="CI112" s="963"/>
      <c r="CJ112" s="963"/>
      <c r="CK112" s="1018"/>
      <c r="CL112" s="905"/>
      <c r="CM112" s="908" t="s">
        <v>447</v>
      </c>
      <c r="CN112" s="909"/>
      <c r="CO112" s="909"/>
      <c r="CP112" s="909"/>
      <c r="CQ112" s="909"/>
      <c r="CR112" s="909"/>
      <c r="CS112" s="909"/>
      <c r="CT112" s="909"/>
      <c r="CU112" s="909"/>
      <c r="CV112" s="909"/>
      <c r="CW112" s="909"/>
      <c r="CX112" s="909"/>
      <c r="CY112" s="909"/>
      <c r="CZ112" s="909"/>
      <c r="DA112" s="909"/>
      <c r="DB112" s="909"/>
      <c r="DC112" s="909"/>
      <c r="DD112" s="909"/>
      <c r="DE112" s="909"/>
      <c r="DF112" s="910"/>
      <c r="DG112" s="900" t="s">
        <v>440</v>
      </c>
      <c r="DH112" s="901"/>
      <c r="DI112" s="901"/>
      <c r="DJ112" s="901"/>
      <c r="DK112" s="901"/>
      <c r="DL112" s="901" t="s">
        <v>137</v>
      </c>
      <c r="DM112" s="901"/>
      <c r="DN112" s="901"/>
      <c r="DO112" s="901"/>
      <c r="DP112" s="901"/>
      <c r="DQ112" s="901" t="s">
        <v>413</v>
      </c>
      <c r="DR112" s="901"/>
      <c r="DS112" s="901"/>
      <c r="DT112" s="901"/>
      <c r="DU112" s="901"/>
      <c r="DV112" s="878" t="s">
        <v>413</v>
      </c>
      <c r="DW112" s="878"/>
      <c r="DX112" s="878"/>
      <c r="DY112" s="878"/>
      <c r="DZ112" s="879"/>
    </row>
    <row r="113" spans="1:130" s="248" customFormat="1" ht="26.25" customHeight="1" x14ac:dyDescent="0.15">
      <c r="A113" s="1005"/>
      <c r="B113" s="1006"/>
      <c r="C113" s="834" t="s">
        <v>448</v>
      </c>
      <c r="D113" s="834"/>
      <c r="E113" s="834"/>
      <c r="F113" s="834"/>
      <c r="G113" s="834"/>
      <c r="H113" s="834"/>
      <c r="I113" s="834"/>
      <c r="J113" s="834"/>
      <c r="K113" s="834"/>
      <c r="L113" s="834"/>
      <c r="M113" s="834"/>
      <c r="N113" s="834"/>
      <c r="O113" s="834"/>
      <c r="P113" s="834"/>
      <c r="Q113" s="834"/>
      <c r="R113" s="834"/>
      <c r="S113" s="834"/>
      <c r="T113" s="834"/>
      <c r="U113" s="834"/>
      <c r="V113" s="834"/>
      <c r="W113" s="834"/>
      <c r="X113" s="834"/>
      <c r="Y113" s="834"/>
      <c r="Z113" s="835"/>
      <c r="AA113" s="1009">
        <v>1640476</v>
      </c>
      <c r="AB113" s="1010"/>
      <c r="AC113" s="1010"/>
      <c r="AD113" s="1010"/>
      <c r="AE113" s="1011"/>
      <c r="AF113" s="1012">
        <v>1626988</v>
      </c>
      <c r="AG113" s="1010"/>
      <c r="AH113" s="1010"/>
      <c r="AI113" s="1010"/>
      <c r="AJ113" s="1011"/>
      <c r="AK113" s="1012">
        <v>1507468</v>
      </c>
      <c r="AL113" s="1010"/>
      <c r="AM113" s="1010"/>
      <c r="AN113" s="1010"/>
      <c r="AO113" s="1011"/>
      <c r="AP113" s="1013">
        <v>9.8000000000000007</v>
      </c>
      <c r="AQ113" s="1014"/>
      <c r="AR113" s="1014"/>
      <c r="AS113" s="1014"/>
      <c r="AT113" s="1015"/>
      <c r="AU113" s="1023"/>
      <c r="AV113" s="1024"/>
      <c r="AW113" s="1024"/>
      <c r="AX113" s="1024"/>
      <c r="AY113" s="1024"/>
      <c r="AZ113" s="899" t="s">
        <v>449</v>
      </c>
      <c r="BA113" s="834"/>
      <c r="BB113" s="834"/>
      <c r="BC113" s="834"/>
      <c r="BD113" s="834"/>
      <c r="BE113" s="834"/>
      <c r="BF113" s="834"/>
      <c r="BG113" s="834"/>
      <c r="BH113" s="834"/>
      <c r="BI113" s="834"/>
      <c r="BJ113" s="834"/>
      <c r="BK113" s="834"/>
      <c r="BL113" s="834"/>
      <c r="BM113" s="834"/>
      <c r="BN113" s="834"/>
      <c r="BO113" s="834"/>
      <c r="BP113" s="835"/>
      <c r="BQ113" s="900">
        <v>61833</v>
      </c>
      <c r="BR113" s="901"/>
      <c r="BS113" s="901"/>
      <c r="BT113" s="901"/>
      <c r="BU113" s="901"/>
      <c r="BV113" s="901">
        <v>217865</v>
      </c>
      <c r="BW113" s="901"/>
      <c r="BX113" s="901"/>
      <c r="BY113" s="901"/>
      <c r="BZ113" s="901"/>
      <c r="CA113" s="901">
        <v>292100</v>
      </c>
      <c r="CB113" s="901"/>
      <c r="CC113" s="901"/>
      <c r="CD113" s="901"/>
      <c r="CE113" s="901"/>
      <c r="CF113" s="962">
        <v>1.9</v>
      </c>
      <c r="CG113" s="963"/>
      <c r="CH113" s="963"/>
      <c r="CI113" s="963"/>
      <c r="CJ113" s="963"/>
      <c r="CK113" s="1018"/>
      <c r="CL113" s="905"/>
      <c r="CM113" s="908" t="s">
        <v>450</v>
      </c>
      <c r="CN113" s="909"/>
      <c r="CO113" s="909"/>
      <c r="CP113" s="909"/>
      <c r="CQ113" s="909"/>
      <c r="CR113" s="909"/>
      <c r="CS113" s="909"/>
      <c r="CT113" s="909"/>
      <c r="CU113" s="909"/>
      <c r="CV113" s="909"/>
      <c r="CW113" s="909"/>
      <c r="CX113" s="909"/>
      <c r="CY113" s="909"/>
      <c r="CZ113" s="909"/>
      <c r="DA113" s="909"/>
      <c r="DB113" s="909"/>
      <c r="DC113" s="909"/>
      <c r="DD113" s="909"/>
      <c r="DE113" s="909"/>
      <c r="DF113" s="910"/>
      <c r="DG113" s="863" t="s">
        <v>137</v>
      </c>
      <c r="DH113" s="864"/>
      <c r="DI113" s="864"/>
      <c r="DJ113" s="864"/>
      <c r="DK113" s="865"/>
      <c r="DL113" s="866" t="s">
        <v>137</v>
      </c>
      <c r="DM113" s="864"/>
      <c r="DN113" s="864"/>
      <c r="DO113" s="864"/>
      <c r="DP113" s="865"/>
      <c r="DQ113" s="866" t="s">
        <v>413</v>
      </c>
      <c r="DR113" s="864"/>
      <c r="DS113" s="864"/>
      <c r="DT113" s="864"/>
      <c r="DU113" s="865"/>
      <c r="DV113" s="911" t="s">
        <v>440</v>
      </c>
      <c r="DW113" s="912"/>
      <c r="DX113" s="912"/>
      <c r="DY113" s="912"/>
      <c r="DZ113" s="913"/>
    </row>
    <row r="114" spans="1:130" s="248" customFormat="1" ht="26.25" customHeight="1" x14ac:dyDescent="0.15">
      <c r="A114" s="1005"/>
      <c r="B114" s="1006"/>
      <c r="C114" s="834" t="s">
        <v>451</v>
      </c>
      <c r="D114" s="834"/>
      <c r="E114" s="834"/>
      <c r="F114" s="834"/>
      <c r="G114" s="834"/>
      <c r="H114" s="834"/>
      <c r="I114" s="834"/>
      <c r="J114" s="834"/>
      <c r="K114" s="834"/>
      <c r="L114" s="834"/>
      <c r="M114" s="834"/>
      <c r="N114" s="834"/>
      <c r="O114" s="834"/>
      <c r="P114" s="834"/>
      <c r="Q114" s="834"/>
      <c r="R114" s="834"/>
      <c r="S114" s="834"/>
      <c r="T114" s="834"/>
      <c r="U114" s="834"/>
      <c r="V114" s="834"/>
      <c r="W114" s="834"/>
      <c r="X114" s="834"/>
      <c r="Y114" s="834"/>
      <c r="Z114" s="835"/>
      <c r="AA114" s="863" t="s">
        <v>413</v>
      </c>
      <c r="AB114" s="864"/>
      <c r="AC114" s="864"/>
      <c r="AD114" s="864"/>
      <c r="AE114" s="865"/>
      <c r="AF114" s="866">
        <v>4533</v>
      </c>
      <c r="AG114" s="864"/>
      <c r="AH114" s="864"/>
      <c r="AI114" s="864"/>
      <c r="AJ114" s="865"/>
      <c r="AK114" s="866">
        <v>16460</v>
      </c>
      <c r="AL114" s="864"/>
      <c r="AM114" s="864"/>
      <c r="AN114" s="864"/>
      <c r="AO114" s="865"/>
      <c r="AP114" s="911">
        <v>0.1</v>
      </c>
      <c r="AQ114" s="912"/>
      <c r="AR114" s="912"/>
      <c r="AS114" s="912"/>
      <c r="AT114" s="913"/>
      <c r="AU114" s="1023"/>
      <c r="AV114" s="1024"/>
      <c r="AW114" s="1024"/>
      <c r="AX114" s="1024"/>
      <c r="AY114" s="1024"/>
      <c r="AZ114" s="899" t="s">
        <v>452</v>
      </c>
      <c r="BA114" s="834"/>
      <c r="BB114" s="834"/>
      <c r="BC114" s="834"/>
      <c r="BD114" s="834"/>
      <c r="BE114" s="834"/>
      <c r="BF114" s="834"/>
      <c r="BG114" s="834"/>
      <c r="BH114" s="834"/>
      <c r="BI114" s="834"/>
      <c r="BJ114" s="834"/>
      <c r="BK114" s="834"/>
      <c r="BL114" s="834"/>
      <c r="BM114" s="834"/>
      <c r="BN114" s="834"/>
      <c r="BO114" s="834"/>
      <c r="BP114" s="835"/>
      <c r="BQ114" s="900">
        <v>4967990</v>
      </c>
      <c r="BR114" s="901"/>
      <c r="BS114" s="901"/>
      <c r="BT114" s="901"/>
      <c r="BU114" s="901"/>
      <c r="BV114" s="901">
        <v>4827756</v>
      </c>
      <c r="BW114" s="901"/>
      <c r="BX114" s="901"/>
      <c r="BY114" s="901"/>
      <c r="BZ114" s="901"/>
      <c r="CA114" s="901">
        <v>4801337</v>
      </c>
      <c r="CB114" s="901"/>
      <c r="CC114" s="901"/>
      <c r="CD114" s="901"/>
      <c r="CE114" s="901"/>
      <c r="CF114" s="962">
        <v>31.3</v>
      </c>
      <c r="CG114" s="963"/>
      <c r="CH114" s="963"/>
      <c r="CI114" s="963"/>
      <c r="CJ114" s="963"/>
      <c r="CK114" s="1018"/>
      <c r="CL114" s="905"/>
      <c r="CM114" s="908" t="s">
        <v>453</v>
      </c>
      <c r="CN114" s="909"/>
      <c r="CO114" s="909"/>
      <c r="CP114" s="909"/>
      <c r="CQ114" s="909"/>
      <c r="CR114" s="909"/>
      <c r="CS114" s="909"/>
      <c r="CT114" s="909"/>
      <c r="CU114" s="909"/>
      <c r="CV114" s="909"/>
      <c r="CW114" s="909"/>
      <c r="CX114" s="909"/>
      <c r="CY114" s="909"/>
      <c r="CZ114" s="909"/>
      <c r="DA114" s="909"/>
      <c r="DB114" s="909"/>
      <c r="DC114" s="909"/>
      <c r="DD114" s="909"/>
      <c r="DE114" s="909"/>
      <c r="DF114" s="910"/>
      <c r="DG114" s="863" t="s">
        <v>413</v>
      </c>
      <c r="DH114" s="864"/>
      <c r="DI114" s="864"/>
      <c r="DJ114" s="864"/>
      <c r="DK114" s="865"/>
      <c r="DL114" s="866" t="s">
        <v>137</v>
      </c>
      <c r="DM114" s="864"/>
      <c r="DN114" s="864"/>
      <c r="DO114" s="864"/>
      <c r="DP114" s="865"/>
      <c r="DQ114" s="866" t="s">
        <v>413</v>
      </c>
      <c r="DR114" s="864"/>
      <c r="DS114" s="864"/>
      <c r="DT114" s="864"/>
      <c r="DU114" s="865"/>
      <c r="DV114" s="911" t="s">
        <v>137</v>
      </c>
      <c r="DW114" s="912"/>
      <c r="DX114" s="912"/>
      <c r="DY114" s="912"/>
      <c r="DZ114" s="913"/>
    </row>
    <row r="115" spans="1:130" s="248" customFormat="1" ht="26.25" customHeight="1" x14ac:dyDescent="0.15">
      <c r="A115" s="1005"/>
      <c r="B115" s="1006"/>
      <c r="C115" s="834" t="s">
        <v>454</v>
      </c>
      <c r="D115" s="834"/>
      <c r="E115" s="834"/>
      <c r="F115" s="834"/>
      <c r="G115" s="834"/>
      <c r="H115" s="834"/>
      <c r="I115" s="834"/>
      <c r="J115" s="834"/>
      <c r="K115" s="834"/>
      <c r="L115" s="834"/>
      <c r="M115" s="834"/>
      <c r="N115" s="834"/>
      <c r="O115" s="834"/>
      <c r="P115" s="834"/>
      <c r="Q115" s="834"/>
      <c r="R115" s="834"/>
      <c r="S115" s="834"/>
      <c r="T115" s="834"/>
      <c r="U115" s="834"/>
      <c r="V115" s="834"/>
      <c r="W115" s="834"/>
      <c r="X115" s="834"/>
      <c r="Y115" s="834"/>
      <c r="Z115" s="835"/>
      <c r="AA115" s="1009">
        <v>16892</v>
      </c>
      <c r="AB115" s="1010"/>
      <c r="AC115" s="1010"/>
      <c r="AD115" s="1010"/>
      <c r="AE115" s="1011"/>
      <c r="AF115" s="1012">
        <v>3353</v>
      </c>
      <c r="AG115" s="1010"/>
      <c r="AH115" s="1010"/>
      <c r="AI115" s="1010"/>
      <c r="AJ115" s="1011"/>
      <c r="AK115" s="1012">
        <v>885</v>
      </c>
      <c r="AL115" s="1010"/>
      <c r="AM115" s="1010"/>
      <c r="AN115" s="1010"/>
      <c r="AO115" s="1011"/>
      <c r="AP115" s="1013">
        <v>0</v>
      </c>
      <c r="AQ115" s="1014"/>
      <c r="AR115" s="1014"/>
      <c r="AS115" s="1014"/>
      <c r="AT115" s="1015"/>
      <c r="AU115" s="1023"/>
      <c r="AV115" s="1024"/>
      <c r="AW115" s="1024"/>
      <c r="AX115" s="1024"/>
      <c r="AY115" s="1024"/>
      <c r="AZ115" s="899" t="s">
        <v>455</v>
      </c>
      <c r="BA115" s="834"/>
      <c r="BB115" s="834"/>
      <c r="BC115" s="834"/>
      <c r="BD115" s="834"/>
      <c r="BE115" s="834"/>
      <c r="BF115" s="834"/>
      <c r="BG115" s="834"/>
      <c r="BH115" s="834"/>
      <c r="BI115" s="834"/>
      <c r="BJ115" s="834"/>
      <c r="BK115" s="834"/>
      <c r="BL115" s="834"/>
      <c r="BM115" s="834"/>
      <c r="BN115" s="834"/>
      <c r="BO115" s="834"/>
      <c r="BP115" s="835"/>
      <c r="BQ115" s="900" t="s">
        <v>137</v>
      </c>
      <c r="BR115" s="901"/>
      <c r="BS115" s="901"/>
      <c r="BT115" s="901"/>
      <c r="BU115" s="901"/>
      <c r="BV115" s="901" t="s">
        <v>413</v>
      </c>
      <c r="BW115" s="901"/>
      <c r="BX115" s="901"/>
      <c r="BY115" s="901"/>
      <c r="BZ115" s="901"/>
      <c r="CA115" s="901" t="s">
        <v>443</v>
      </c>
      <c r="CB115" s="901"/>
      <c r="CC115" s="901"/>
      <c r="CD115" s="901"/>
      <c r="CE115" s="901"/>
      <c r="CF115" s="962" t="s">
        <v>413</v>
      </c>
      <c r="CG115" s="963"/>
      <c r="CH115" s="963"/>
      <c r="CI115" s="963"/>
      <c r="CJ115" s="963"/>
      <c r="CK115" s="1018"/>
      <c r="CL115" s="905"/>
      <c r="CM115" s="899" t="s">
        <v>456</v>
      </c>
      <c r="CN115" s="1002"/>
      <c r="CO115" s="1002"/>
      <c r="CP115" s="1002"/>
      <c r="CQ115" s="1002"/>
      <c r="CR115" s="1002"/>
      <c r="CS115" s="1002"/>
      <c r="CT115" s="1002"/>
      <c r="CU115" s="1002"/>
      <c r="CV115" s="1002"/>
      <c r="CW115" s="1002"/>
      <c r="CX115" s="1002"/>
      <c r="CY115" s="1002"/>
      <c r="CZ115" s="1002"/>
      <c r="DA115" s="1002"/>
      <c r="DB115" s="1002"/>
      <c r="DC115" s="1002"/>
      <c r="DD115" s="1002"/>
      <c r="DE115" s="1002"/>
      <c r="DF115" s="835"/>
      <c r="DG115" s="863" t="s">
        <v>413</v>
      </c>
      <c r="DH115" s="864"/>
      <c r="DI115" s="864"/>
      <c r="DJ115" s="864"/>
      <c r="DK115" s="865"/>
      <c r="DL115" s="866" t="s">
        <v>137</v>
      </c>
      <c r="DM115" s="864"/>
      <c r="DN115" s="864"/>
      <c r="DO115" s="864"/>
      <c r="DP115" s="865"/>
      <c r="DQ115" s="866" t="s">
        <v>413</v>
      </c>
      <c r="DR115" s="864"/>
      <c r="DS115" s="864"/>
      <c r="DT115" s="864"/>
      <c r="DU115" s="865"/>
      <c r="DV115" s="911" t="s">
        <v>443</v>
      </c>
      <c r="DW115" s="912"/>
      <c r="DX115" s="912"/>
      <c r="DY115" s="912"/>
      <c r="DZ115" s="913"/>
    </row>
    <row r="116" spans="1:130" s="248" customFormat="1" ht="26.25" customHeight="1" x14ac:dyDescent="0.15">
      <c r="A116" s="1007"/>
      <c r="B116" s="1008"/>
      <c r="C116" s="967" t="s">
        <v>457</v>
      </c>
      <c r="D116" s="967"/>
      <c r="E116" s="967"/>
      <c r="F116" s="967"/>
      <c r="G116" s="967"/>
      <c r="H116" s="967"/>
      <c r="I116" s="967"/>
      <c r="J116" s="967"/>
      <c r="K116" s="967"/>
      <c r="L116" s="967"/>
      <c r="M116" s="967"/>
      <c r="N116" s="967"/>
      <c r="O116" s="967"/>
      <c r="P116" s="967"/>
      <c r="Q116" s="967"/>
      <c r="R116" s="967"/>
      <c r="S116" s="967"/>
      <c r="T116" s="967"/>
      <c r="U116" s="967"/>
      <c r="V116" s="967"/>
      <c r="W116" s="967"/>
      <c r="X116" s="967"/>
      <c r="Y116" s="967"/>
      <c r="Z116" s="968"/>
      <c r="AA116" s="863" t="s">
        <v>137</v>
      </c>
      <c r="AB116" s="864"/>
      <c r="AC116" s="864"/>
      <c r="AD116" s="864"/>
      <c r="AE116" s="865"/>
      <c r="AF116" s="866" t="s">
        <v>137</v>
      </c>
      <c r="AG116" s="864"/>
      <c r="AH116" s="864"/>
      <c r="AI116" s="864"/>
      <c r="AJ116" s="865"/>
      <c r="AK116" s="866" t="s">
        <v>413</v>
      </c>
      <c r="AL116" s="864"/>
      <c r="AM116" s="864"/>
      <c r="AN116" s="864"/>
      <c r="AO116" s="865"/>
      <c r="AP116" s="911" t="s">
        <v>413</v>
      </c>
      <c r="AQ116" s="912"/>
      <c r="AR116" s="912"/>
      <c r="AS116" s="912"/>
      <c r="AT116" s="913"/>
      <c r="AU116" s="1023"/>
      <c r="AV116" s="1024"/>
      <c r="AW116" s="1024"/>
      <c r="AX116" s="1024"/>
      <c r="AY116" s="1024"/>
      <c r="AZ116" s="950" t="s">
        <v>458</v>
      </c>
      <c r="BA116" s="951"/>
      <c r="BB116" s="951"/>
      <c r="BC116" s="951"/>
      <c r="BD116" s="951"/>
      <c r="BE116" s="951"/>
      <c r="BF116" s="951"/>
      <c r="BG116" s="951"/>
      <c r="BH116" s="951"/>
      <c r="BI116" s="951"/>
      <c r="BJ116" s="951"/>
      <c r="BK116" s="951"/>
      <c r="BL116" s="951"/>
      <c r="BM116" s="951"/>
      <c r="BN116" s="951"/>
      <c r="BO116" s="951"/>
      <c r="BP116" s="952"/>
      <c r="BQ116" s="900" t="s">
        <v>413</v>
      </c>
      <c r="BR116" s="901"/>
      <c r="BS116" s="901"/>
      <c r="BT116" s="901"/>
      <c r="BU116" s="901"/>
      <c r="BV116" s="901" t="s">
        <v>440</v>
      </c>
      <c r="BW116" s="901"/>
      <c r="BX116" s="901"/>
      <c r="BY116" s="901"/>
      <c r="BZ116" s="901"/>
      <c r="CA116" s="901" t="s">
        <v>413</v>
      </c>
      <c r="CB116" s="901"/>
      <c r="CC116" s="901"/>
      <c r="CD116" s="901"/>
      <c r="CE116" s="901"/>
      <c r="CF116" s="962" t="s">
        <v>137</v>
      </c>
      <c r="CG116" s="963"/>
      <c r="CH116" s="963"/>
      <c r="CI116" s="963"/>
      <c r="CJ116" s="963"/>
      <c r="CK116" s="1018"/>
      <c r="CL116" s="905"/>
      <c r="CM116" s="908" t="s">
        <v>459</v>
      </c>
      <c r="CN116" s="909"/>
      <c r="CO116" s="909"/>
      <c r="CP116" s="909"/>
      <c r="CQ116" s="909"/>
      <c r="CR116" s="909"/>
      <c r="CS116" s="909"/>
      <c r="CT116" s="909"/>
      <c r="CU116" s="909"/>
      <c r="CV116" s="909"/>
      <c r="CW116" s="909"/>
      <c r="CX116" s="909"/>
      <c r="CY116" s="909"/>
      <c r="CZ116" s="909"/>
      <c r="DA116" s="909"/>
      <c r="DB116" s="909"/>
      <c r="DC116" s="909"/>
      <c r="DD116" s="909"/>
      <c r="DE116" s="909"/>
      <c r="DF116" s="910"/>
      <c r="DG116" s="863" t="s">
        <v>413</v>
      </c>
      <c r="DH116" s="864"/>
      <c r="DI116" s="864"/>
      <c r="DJ116" s="864"/>
      <c r="DK116" s="865"/>
      <c r="DL116" s="866" t="s">
        <v>137</v>
      </c>
      <c r="DM116" s="864"/>
      <c r="DN116" s="864"/>
      <c r="DO116" s="864"/>
      <c r="DP116" s="865"/>
      <c r="DQ116" s="866" t="s">
        <v>440</v>
      </c>
      <c r="DR116" s="864"/>
      <c r="DS116" s="864"/>
      <c r="DT116" s="864"/>
      <c r="DU116" s="865"/>
      <c r="DV116" s="911" t="s">
        <v>443</v>
      </c>
      <c r="DW116" s="912"/>
      <c r="DX116" s="912"/>
      <c r="DY116" s="912"/>
      <c r="DZ116" s="913"/>
    </row>
    <row r="117" spans="1:130" s="248" customFormat="1" ht="26.25" customHeight="1" x14ac:dyDescent="0.15">
      <c r="A117" s="988" t="s">
        <v>186</v>
      </c>
      <c r="B117" s="989"/>
      <c r="C117" s="989"/>
      <c r="D117" s="989"/>
      <c r="E117" s="989"/>
      <c r="F117" s="989"/>
      <c r="G117" s="989"/>
      <c r="H117" s="989"/>
      <c r="I117" s="989"/>
      <c r="J117" s="989"/>
      <c r="K117" s="989"/>
      <c r="L117" s="989"/>
      <c r="M117" s="989"/>
      <c r="N117" s="989"/>
      <c r="O117" s="989"/>
      <c r="P117" s="989"/>
      <c r="Q117" s="989"/>
      <c r="R117" s="989"/>
      <c r="S117" s="989"/>
      <c r="T117" s="989"/>
      <c r="U117" s="989"/>
      <c r="V117" s="989"/>
      <c r="W117" s="989"/>
      <c r="X117" s="989"/>
      <c r="Y117" s="964" t="s">
        <v>460</v>
      </c>
      <c r="Z117" s="990"/>
      <c r="AA117" s="995">
        <v>6156721</v>
      </c>
      <c r="AB117" s="996"/>
      <c r="AC117" s="996"/>
      <c r="AD117" s="996"/>
      <c r="AE117" s="997"/>
      <c r="AF117" s="998">
        <v>6207599</v>
      </c>
      <c r="AG117" s="996"/>
      <c r="AH117" s="996"/>
      <c r="AI117" s="996"/>
      <c r="AJ117" s="997"/>
      <c r="AK117" s="998">
        <v>6045773</v>
      </c>
      <c r="AL117" s="996"/>
      <c r="AM117" s="996"/>
      <c r="AN117" s="996"/>
      <c r="AO117" s="997"/>
      <c r="AP117" s="999"/>
      <c r="AQ117" s="1000"/>
      <c r="AR117" s="1000"/>
      <c r="AS117" s="1000"/>
      <c r="AT117" s="1001"/>
      <c r="AU117" s="1023"/>
      <c r="AV117" s="1024"/>
      <c r="AW117" s="1024"/>
      <c r="AX117" s="1024"/>
      <c r="AY117" s="1024"/>
      <c r="AZ117" s="950" t="s">
        <v>461</v>
      </c>
      <c r="BA117" s="951"/>
      <c r="BB117" s="951"/>
      <c r="BC117" s="951"/>
      <c r="BD117" s="951"/>
      <c r="BE117" s="951"/>
      <c r="BF117" s="951"/>
      <c r="BG117" s="951"/>
      <c r="BH117" s="951"/>
      <c r="BI117" s="951"/>
      <c r="BJ117" s="951"/>
      <c r="BK117" s="951"/>
      <c r="BL117" s="951"/>
      <c r="BM117" s="951"/>
      <c r="BN117" s="951"/>
      <c r="BO117" s="951"/>
      <c r="BP117" s="952"/>
      <c r="BQ117" s="900" t="s">
        <v>413</v>
      </c>
      <c r="BR117" s="901"/>
      <c r="BS117" s="901"/>
      <c r="BT117" s="901"/>
      <c r="BU117" s="901"/>
      <c r="BV117" s="901" t="s">
        <v>440</v>
      </c>
      <c r="BW117" s="901"/>
      <c r="BX117" s="901"/>
      <c r="BY117" s="901"/>
      <c r="BZ117" s="901"/>
      <c r="CA117" s="901" t="s">
        <v>137</v>
      </c>
      <c r="CB117" s="901"/>
      <c r="CC117" s="901"/>
      <c r="CD117" s="901"/>
      <c r="CE117" s="901"/>
      <c r="CF117" s="962" t="s">
        <v>137</v>
      </c>
      <c r="CG117" s="963"/>
      <c r="CH117" s="963"/>
      <c r="CI117" s="963"/>
      <c r="CJ117" s="963"/>
      <c r="CK117" s="1018"/>
      <c r="CL117" s="905"/>
      <c r="CM117" s="908" t="s">
        <v>462</v>
      </c>
      <c r="CN117" s="909"/>
      <c r="CO117" s="909"/>
      <c r="CP117" s="909"/>
      <c r="CQ117" s="909"/>
      <c r="CR117" s="909"/>
      <c r="CS117" s="909"/>
      <c r="CT117" s="909"/>
      <c r="CU117" s="909"/>
      <c r="CV117" s="909"/>
      <c r="CW117" s="909"/>
      <c r="CX117" s="909"/>
      <c r="CY117" s="909"/>
      <c r="CZ117" s="909"/>
      <c r="DA117" s="909"/>
      <c r="DB117" s="909"/>
      <c r="DC117" s="909"/>
      <c r="DD117" s="909"/>
      <c r="DE117" s="909"/>
      <c r="DF117" s="910"/>
      <c r="DG117" s="863" t="s">
        <v>137</v>
      </c>
      <c r="DH117" s="864"/>
      <c r="DI117" s="864"/>
      <c r="DJ117" s="864"/>
      <c r="DK117" s="865"/>
      <c r="DL117" s="866" t="s">
        <v>137</v>
      </c>
      <c r="DM117" s="864"/>
      <c r="DN117" s="864"/>
      <c r="DO117" s="864"/>
      <c r="DP117" s="865"/>
      <c r="DQ117" s="866" t="s">
        <v>137</v>
      </c>
      <c r="DR117" s="864"/>
      <c r="DS117" s="864"/>
      <c r="DT117" s="864"/>
      <c r="DU117" s="865"/>
      <c r="DV117" s="911" t="s">
        <v>137</v>
      </c>
      <c r="DW117" s="912"/>
      <c r="DX117" s="912"/>
      <c r="DY117" s="912"/>
      <c r="DZ117" s="913"/>
    </row>
    <row r="118" spans="1:130" s="248" customFormat="1" ht="26.25" customHeight="1" x14ac:dyDescent="0.15">
      <c r="A118" s="988" t="s">
        <v>434</v>
      </c>
      <c r="B118" s="989"/>
      <c r="C118" s="989"/>
      <c r="D118" s="989"/>
      <c r="E118" s="989"/>
      <c r="F118" s="989"/>
      <c r="G118" s="989"/>
      <c r="H118" s="989"/>
      <c r="I118" s="989"/>
      <c r="J118" s="989"/>
      <c r="K118" s="989"/>
      <c r="L118" s="989"/>
      <c r="M118" s="989"/>
      <c r="N118" s="989"/>
      <c r="O118" s="989"/>
      <c r="P118" s="989"/>
      <c r="Q118" s="989"/>
      <c r="R118" s="989"/>
      <c r="S118" s="989"/>
      <c r="T118" s="989"/>
      <c r="U118" s="989"/>
      <c r="V118" s="989"/>
      <c r="W118" s="989"/>
      <c r="X118" s="989"/>
      <c r="Y118" s="989"/>
      <c r="Z118" s="990"/>
      <c r="AA118" s="991" t="s">
        <v>431</v>
      </c>
      <c r="AB118" s="989"/>
      <c r="AC118" s="989"/>
      <c r="AD118" s="989"/>
      <c r="AE118" s="990"/>
      <c r="AF118" s="991" t="s">
        <v>432</v>
      </c>
      <c r="AG118" s="989"/>
      <c r="AH118" s="989"/>
      <c r="AI118" s="989"/>
      <c r="AJ118" s="990"/>
      <c r="AK118" s="991" t="s">
        <v>303</v>
      </c>
      <c r="AL118" s="989"/>
      <c r="AM118" s="989"/>
      <c r="AN118" s="989"/>
      <c r="AO118" s="990"/>
      <c r="AP118" s="992" t="s">
        <v>433</v>
      </c>
      <c r="AQ118" s="993"/>
      <c r="AR118" s="993"/>
      <c r="AS118" s="993"/>
      <c r="AT118" s="994"/>
      <c r="AU118" s="1023"/>
      <c r="AV118" s="1024"/>
      <c r="AW118" s="1024"/>
      <c r="AX118" s="1024"/>
      <c r="AY118" s="1024"/>
      <c r="AZ118" s="966" t="s">
        <v>463</v>
      </c>
      <c r="BA118" s="967"/>
      <c r="BB118" s="967"/>
      <c r="BC118" s="967"/>
      <c r="BD118" s="967"/>
      <c r="BE118" s="967"/>
      <c r="BF118" s="967"/>
      <c r="BG118" s="967"/>
      <c r="BH118" s="967"/>
      <c r="BI118" s="967"/>
      <c r="BJ118" s="967"/>
      <c r="BK118" s="967"/>
      <c r="BL118" s="967"/>
      <c r="BM118" s="967"/>
      <c r="BN118" s="967"/>
      <c r="BO118" s="967"/>
      <c r="BP118" s="968"/>
      <c r="BQ118" s="969" t="s">
        <v>137</v>
      </c>
      <c r="BR118" s="932"/>
      <c r="BS118" s="932"/>
      <c r="BT118" s="932"/>
      <c r="BU118" s="932"/>
      <c r="BV118" s="932" t="s">
        <v>137</v>
      </c>
      <c r="BW118" s="932"/>
      <c r="BX118" s="932"/>
      <c r="BY118" s="932"/>
      <c r="BZ118" s="932"/>
      <c r="CA118" s="932" t="s">
        <v>137</v>
      </c>
      <c r="CB118" s="932"/>
      <c r="CC118" s="932"/>
      <c r="CD118" s="932"/>
      <c r="CE118" s="932"/>
      <c r="CF118" s="962" t="s">
        <v>440</v>
      </c>
      <c r="CG118" s="963"/>
      <c r="CH118" s="963"/>
      <c r="CI118" s="963"/>
      <c r="CJ118" s="963"/>
      <c r="CK118" s="1018"/>
      <c r="CL118" s="905"/>
      <c r="CM118" s="908" t="s">
        <v>464</v>
      </c>
      <c r="CN118" s="909"/>
      <c r="CO118" s="909"/>
      <c r="CP118" s="909"/>
      <c r="CQ118" s="909"/>
      <c r="CR118" s="909"/>
      <c r="CS118" s="909"/>
      <c r="CT118" s="909"/>
      <c r="CU118" s="909"/>
      <c r="CV118" s="909"/>
      <c r="CW118" s="909"/>
      <c r="CX118" s="909"/>
      <c r="CY118" s="909"/>
      <c r="CZ118" s="909"/>
      <c r="DA118" s="909"/>
      <c r="DB118" s="909"/>
      <c r="DC118" s="909"/>
      <c r="DD118" s="909"/>
      <c r="DE118" s="909"/>
      <c r="DF118" s="910"/>
      <c r="DG118" s="863" t="s">
        <v>137</v>
      </c>
      <c r="DH118" s="864"/>
      <c r="DI118" s="864"/>
      <c r="DJ118" s="864"/>
      <c r="DK118" s="865"/>
      <c r="DL118" s="866" t="s">
        <v>413</v>
      </c>
      <c r="DM118" s="864"/>
      <c r="DN118" s="864"/>
      <c r="DO118" s="864"/>
      <c r="DP118" s="865"/>
      <c r="DQ118" s="866" t="s">
        <v>137</v>
      </c>
      <c r="DR118" s="864"/>
      <c r="DS118" s="864"/>
      <c r="DT118" s="864"/>
      <c r="DU118" s="865"/>
      <c r="DV118" s="911" t="s">
        <v>137</v>
      </c>
      <c r="DW118" s="912"/>
      <c r="DX118" s="912"/>
      <c r="DY118" s="912"/>
      <c r="DZ118" s="913"/>
    </row>
    <row r="119" spans="1:130" s="248" customFormat="1" ht="26.25" customHeight="1" x14ac:dyDescent="0.15">
      <c r="A119" s="902" t="s">
        <v>437</v>
      </c>
      <c r="B119" s="903"/>
      <c r="C119" s="978" t="s">
        <v>438</v>
      </c>
      <c r="D119" s="979"/>
      <c r="E119" s="979"/>
      <c r="F119" s="979"/>
      <c r="G119" s="979"/>
      <c r="H119" s="979"/>
      <c r="I119" s="979"/>
      <c r="J119" s="979"/>
      <c r="K119" s="979"/>
      <c r="L119" s="979"/>
      <c r="M119" s="979"/>
      <c r="N119" s="979"/>
      <c r="O119" s="979"/>
      <c r="P119" s="979"/>
      <c r="Q119" s="979"/>
      <c r="R119" s="979"/>
      <c r="S119" s="979"/>
      <c r="T119" s="979"/>
      <c r="U119" s="979"/>
      <c r="V119" s="979"/>
      <c r="W119" s="979"/>
      <c r="X119" s="979"/>
      <c r="Y119" s="979"/>
      <c r="Z119" s="980"/>
      <c r="AA119" s="981" t="s">
        <v>440</v>
      </c>
      <c r="AB119" s="982"/>
      <c r="AC119" s="982"/>
      <c r="AD119" s="982"/>
      <c r="AE119" s="983"/>
      <c r="AF119" s="984" t="s">
        <v>413</v>
      </c>
      <c r="AG119" s="982"/>
      <c r="AH119" s="982"/>
      <c r="AI119" s="982"/>
      <c r="AJ119" s="983"/>
      <c r="AK119" s="984" t="s">
        <v>137</v>
      </c>
      <c r="AL119" s="982"/>
      <c r="AM119" s="982"/>
      <c r="AN119" s="982"/>
      <c r="AO119" s="983"/>
      <c r="AP119" s="985" t="s">
        <v>137</v>
      </c>
      <c r="AQ119" s="986"/>
      <c r="AR119" s="986"/>
      <c r="AS119" s="986"/>
      <c r="AT119" s="987"/>
      <c r="AU119" s="1025"/>
      <c r="AV119" s="1026"/>
      <c r="AW119" s="1026"/>
      <c r="AX119" s="1026"/>
      <c r="AY119" s="1026"/>
      <c r="AZ119" s="279" t="s">
        <v>186</v>
      </c>
      <c r="BA119" s="279"/>
      <c r="BB119" s="279"/>
      <c r="BC119" s="279"/>
      <c r="BD119" s="279"/>
      <c r="BE119" s="279"/>
      <c r="BF119" s="279"/>
      <c r="BG119" s="279"/>
      <c r="BH119" s="279"/>
      <c r="BI119" s="279"/>
      <c r="BJ119" s="279"/>
      <c r="BK119" s="279"/>
      <c r="BL119" s="279"/>
      <c r="BM119" s="279"/>
      <c r="BN119" s="279"/>
      <c r="BO119" s="964" t="s">
        <v>465</v>
      </c>
      <c r="BP119" s="965"/>
      <c r="BQ119" s="969">
        <v>66942713</v>
      </c>
      <c r="BR119" s="932"/>
      <c r="BS119" s="932"/>
      <c r="BT119" s="932"/>
      <c r="BU119" s="932"/>
      <c r="BV119" s="932">
        <v>63745733</v>
      </c>
      <c r="BW119" s="932"/>
      <c r="BX119" s="932"/>
      <c r="BY119" s="932"/>
      <c r="BZ119" s="932"/>
      <c r="CA119" s="932">
        <v>59361609</v>
      </c>
      <c r="CB119" s="932"/>
      <c r="CC119" s="932"/>
      <c r="CD119" s="932"/>
      <c r="CE119" s="932"/>
      <c r="CF119" s="830"/>
      <c r="CG119" s="831"/>
      <c r="CH119" s="831"/>
      <c r="CI119" s="831"/>
      <c r="CJ119" s="921"/>
      <c r="CK119" s="1019"/>
      <c r="CL119" s="907"/>
      <c r="CM119" s="925" t="s">
        <v>466</v>
      </c>
      <c r="CN119" s="926"/>
      <c r="CO119" s="926"/>
      <c r="CP119" s="926"/>
      <c r="CQ119" s="926"/>
      <c r="CR119" s="926"/>
      <c r="CS119" s="926"/>
      <c r="CT119" s="926"/>
      <c r="CU119" s="926"/>
      <c r="CV119" s="926"/>
      <c r="CW119" s="926"/>
      <c r="CX119" s="926"/>
      <c r="CY119" s="926"/>
      <c r="CZ119" s="926"/>
      <c r="DA119" s="926"/>
      <c r="DB119" s="926"/>
      <c r="DC119" s="926"/>
      <c r="DD119" s="926"/>
      <c r="DE119" s="926"/>
      <c r="DF119" s="927"/>
      <c r="DG119" s="846">
        <v>5625</v>
      </c>
      <c r="DH119" s="847"/>
      <c r="DI119" s="847"/>
      <c r="DJ119" s="847"/>
      <c r="DK119" s="848"/>
      <c r="DL119" s="849">
        <v>2233</v>
      </c>
      <c r="DM119" s="847"/>
      <c r="DN119" s="847"/>
      <c r="DO119" s="847"/>
      <c r="DP119" s="848"/>
      <c r="DQ119" s="849">
        <v>775</v>
      </c>
      <c r="DR119" s="847"/>
      <c r="DS119" s="847"/>
      <c r="DT119" s="847"/>
      <c r="DU119" s="848"/>
      <c r="DV119" s="935">
        <v>0</v>
      </c>
      <c r="DW119" s="936"/>
      <c r="DX119" s="936"/>
      <c r="DY119" s="936"/>
      <c r="DZ119" s="937"/>
    </row>
    <row r="120" spans="1:130" s="248" customFormat="1" ht="26.25" customHeight="1" x14ac:dyDescent="0.15">
      <c r="A120" s="904"/>
      <c r="B120" s="905"/>
      <c r="C120" s="908" t="s">
        <v>442</v>
      </c>
      <c r="D120" s="909"/>
      <c r="E120" s="909"/>
      <c r="F120" s="909"/>
      <c r="G120" s="909"/>
      <c r="H120" s="909"/>
      <c r="I120" s="909"/>
      <c r="J120" s="909"/>
      <c r="K120" s="909"/>
      <c r="L120" s="909"/>
      <c r="M120" s="909"/>
      <c r="N120" s="909"/>
      <c r="O120" s="909"/>
      <c r="P120" s="909"/>
      <c r="Q120" s="909"/>
      <c r="R120" s="909"/>
      <c r="S120" s="909"/>
      <c r="T120" s="909"/>
      <c r="U120" s="909"/>
      <c r="V120" s="909"/>
      <c r="W120" s="909"/>
      <c r="X120" s="909"/>
      <c r="Y120" s="909"/>
      <c r="Z120" s="910"/>
      <c r="AA120" s="863" t="s">
        <v>413</v>
      </c>
      <c r="AB120" s="864"/>
      <c r="AC120" s="864"/>
      <c r="AD120" s="864"/>
      <c r="AE120" s="865"/>
      <c r="AF120" s="866" t="s">
        <v>137</v>
      </c>
      <c r="AG120" s="864"/>
      <c r="AH120" s="864"/>
      <c r="AI120" s="864"/>
      <c r="AJ120" s="865"/>
      <c r="AK120" s="866" t="s">
        <v>413</v>
      </c>
      <c r="AL120" s="864"/>
      <c r="AM120" s="864"/>
      <c r="AN120" s="864"/>
      <c r="AO120" s="865"/>
      <c r="AP120" s="911" t="s">
        <v>413</v>
      </c>
      <c r="AQ120" s="912"/>
      <c r="AR120" s="912"/>
      <c r="AS120" s="912"/>
      <c r="AT120" s="913"/>
      <c r="AU120" s="970" t="s">
        <v>467</v>
      </c>
      <c r="AV120" s="971"/>
      <c r="AW120" s="971"/>
      <c r="AX120" s="971"/>
      <c r="AY120" s="972"/>
      <c r="AZ120" s="947" t="s">
        <v>468</v>
      </c>
      <c r="BA120" s="892"/>
      <c r="BB120" s="892"/>
      <c r="BC120" s="892"/>
      <c r="BD120" s="892"/>
      <c r="BE120" s="892"/>
      <c r="BF120" s="892"/>
      <c r="BG120" s="892"/>
      <c r="BH120" s="892"/>
      <c r="BI120" s="892"/>
      <c r="BJ120" s="892"/>
      <c r="BK120" s="892"/>
      <c r="BL120" s="892"/>
      <c r="BM120" s="892"/>
      <c r="BN120" s="892"/>
      <c r="BO120" s="892"/>
      <c r="BP120" s="893"/>
      <c r="BQ120" s="948">
        <v>13143125</v>
      </c>
      <c r="BR120" s="929"/>
      <c r="BS120" s="929"/>
      <c r="BT120" s="929"/>
      <c r="BU120" s="929"/>
      <c r="BV120" s="929">
        <v>14474806</v>
      </c>
      <c r="BW120" s="929"/>
      <c r="BX120" s="929"/>
      <c r="BY120" s="929"/>
      <c r="BZ120" s="929"/>
      <c r="CA120" s="929">
        <v>14937686</v>
      </c>
      <c r="CB120" s="929"/>
      <c r="CC120" s="929"/>
      <c r="CD120" s="929"/>
      <c r="CE120" s="929"/>
      <c r="CF120" s="953">
        <v>97.2</v>
      </c>
      <c r="CG120" s="954"/>
      <c r="CH120" s="954"/>
      <c r="CI120" s="954"/>
      <c r="CJ120" s="954"/>
      <c r="CK120" s="955" t="s">
        <v>469</v>
      </c>
      <c r="CL120" s="939"/>
      <c r="CM120" s="939"/>
      <c r="CN120" s="939"/>
      <c r="CO120" s="940"/>
      <c r="CP120" s="959" t="s">
        <v>470</v>
      </c>
      <c r="CQ120" s="960"/>
      <c r="CR120" s="960"/>
      <c r="CS120" s="960"/>
      <c r="CT120" s="960"/>
      <c r="CU120" s="960"/>
      <c r="CV120" s="960"/>
      <c r="CW120" s="960"/>
      <c r="CX120" s="960"/>
      <c r="CY120" s="960"/>
      <c r="CZ120" s="960"/>
      <c r="DA120" s="960"/>
      <c r="DB120" s="960"/>
      <c r="DC120" s="960"/>
      <c r="DD120" s="960"/>
      <c r="DE120" s="960"/>
      <c r="DF120" s="961"/>
      <c r="DG120" s="948">
        <v>21832046</v>
      </c>
      <c r="DH120" s="929"/>
      <c r="DI120" s="929"/>
      <c r="DJ120" s="929"/>
      <c r="DK120" s="929"/>
      <c r="DL120" s="929">
        <v>19766143</v>
      </c>
      <c r="DM120" s="929"/>
      <c r="DN120" s="929"/>
      <c r="DO120" s="929"/>
      <c r="DP120" s="929"/>
      <c r="DQ120" s="929">
        <v>17394560</v>
      </c>
      <c r="DR120" s="929"/>
      <c r="DS120" s="929"/>
      <c r="DT120" s="929"/>
      <c r="DU120" s="929"/>
      <c r="DV120" s="930">
        <v>113.2</v>
      </c>
      <c r="DW120" s="930"/>
      <c r="DX120" s="930"/>
      <c r="DY120" s="930"/>
      <c r="DZ120" s="931"/>
    </row>
    <row r="121" spans="1:130" s="248" customFormat="1" ht="26.25" customHeight="1" x14ac:dyDescent="0.15">
      <c r="A121" s="904"/>
      <c r="B121" s="905"/>
      <c r="C121" s="950" t="s">
        <v>471</v>
      </c>
      <c r="D121" s="951"/>
      <c r="E121" s="951"/>
      <c r="F121" s="951"/>
      <c r="G121" s="951"/>
      <c r="H121" s="951"/>
      <c r="I121" s="951"/>
      <c r="J121" s="951"/>
      <c r="K121" s="951"/>
      <c r="L121" s="951"/>
      <c r="M121" s="951"/>
      <c r="N121" s="951"/>
      <c r="O121" s="951"/>
      <c r="P121" s="951"/>
      <c r="Q121" s="951"/>
      <c r="R121" s="951"/>
      <c r="S121" s="951"/>
      <c r="T121" s="951"/>
      <c r="U121" s="951"/>
      <c r="V121" s="951"/>
      <c r="W121" s="951"/>
      <c r="X121" s="951"/>
      <c r="Y121" s="951"/>
      <c r="Z121" s="952"/>
      <c r="AA121" s="863" t="s">
        <v>413</v>
      </c>
      <c r="AB121" s="864"/>
      <c r="AC121" s="864"/>
      <c r="AD121" s="864"/>
      <c r="AE121" s="865"/>
      <c r="AF121" s="866" t="s">
        <v>440</v>
      </c>
      <c r="AG121" s="864"/>
      <c r="AH121" s="864"/>
      <c r="AI121" s="864"/>
      <c r="AJ121" s="865"/>
      <c r="AK121" s="866" t="s">
        <v>137</v>
      </c>
      <c r="AL121" s="864"/>
      <c r="AM121" s="864"/>
      <c r="AN121" s="864"/>
      <c r="AO121" s="865"/>
      <c r="AP121" s="911" t="s">
        <v>413</v>
      </c>
      <c r="AQ121" s="912"/>
      <c r="AR121" s="912"/>
      <c r="AS121" s="912"/>
      <c r="AT121" s="913"/>
      <c r="AU121" s="973"/>
      <c r="AV121" s="974"/>
      <c r="AW121" s="974"/>
      <c r="AX121" s="974"/>
      <c r="AY121" s="975"/>
      <c r="AZ121" s="899" t="s">
        <v>472</v>
      </c>
      <c r="BA121" s="834"/>
      <c r="BB121" s="834"/>
      <c r="BC121" s="834"/>
      <c r="BD121" s="834"/>
      <c r="BE121" s="834"/>
      <c r="BF121" s="834"/>
      <c r="BG121" s="834"/>
      <c r="BH121" s="834"/>
      <c r="BI121" s="834"/>
      <c r="BJ121" s="834"/>
      <c r="BK121" s="834"/>
      <c r="BL121" s="834"/>
      <c r="BM121" s="834"/>
      <c r="BN121" s="834"/>
      <c r="BO121" s="834"/>
      <c r="BP121" s="835"/>
      <c r="BQ121" s="900">
        <v>669589</v>
      </c>
      <c r="BR121" s="901"/>
      <c r="BS121" s="901"/>
      <c r="BT121" s="901"/>
      <c r="BU121" s="901"/>
      <c r="BV121" s="901">
        <v>565084</v>
      </c>
      <c r="BW121" s="901"/>
      <c r="BX121" s="901"/>
      <c r="BY121" s="901"/>
      <c r="BZ121" s="901"/>
      <c r="CA121" s="901">
        <v>484220</v>
      </c>
      <c r="CB121" s="901"/>
      <c r="CC121" s="901"/>
      <c r="CD121" s="901"/>
      <c r="CE121" s="901"/>
      <c r="CF121" s="962">
        <v>3.2</v>
      </c>
      <c r="CG121" s="963"/>
      <c r="CH121" s="963"/>
      <c r="CI121" s="963"/>
      <c r="CJ121" s="963"/>
      <c r="CK121" s="956"/>
      <c r="CL121" s="942"/>
      <c r="CM121" s="942"/>
      <c r="CN121" s="942"/>
      <c r="CO121" s="943"/>
      <c r="CP121" s="922" t="s">
        <v>473</v>
      </c>
      <c r="CQ121" s="923"/>
      <c r="CR121" s="923"/>
      <c r="CS121" s="923"/>
      <c r="CT121" s="923"/>
      <c r="CU121" s="923"/>
      <c r="CV121" s="923"/>
      <c r="CW121" s="923"/>
      <c r="CX121" s="923"/>
      <c r="CY121" s="923"/>
      <c r="CZ121" s="923"/>
      <c r="DA121" s="923"/>
      <c r="DB121" s="923"/>
      <c r="DC121" s="923"/>
      <c r="DD121" s="923"/>
      <c r="DE121" s="923"/>
      <c r="DF121" s="924"/>
      <c r="DG121" s="900">
        <v>2530625</v>
      </c>
      <c r="DH121" s="901"/>
      <c r="DI121" s="901"/>
      <c r="DJ121" s="901"/>
      <c r="DK121" s="901"/>
      <c r="DL121" s="901">
        <v>1749418</v>
      </c>
      <c r="DM121" s="901"/>
      <c r="DN121" s="901"/>
      <c r="DO121" s="901"/>
      <c r="DP121" s="901"/>
      <c r="DQ121" s="901">
        <v>1238567</v>
      </c>
      <c r="DR121" s="901"/>
      <c r="DS121" s="901"/>
      <c r="DT121" s="901"/>
      <c r="DU121" s="901"/>
      <c r="DV121" s="878">
        <v>8.1</v>
      </c>
      <c r="DW121" s="878"/>
      <c r="DX121" s="878"/>
      <c r="DY121" s="878"/>
      <c r="DZ121" s="879"/>
    </row>
    <row r="122" spans="1:130" s="248" customFormat="1" ht="26.25" customHeight="1" x14ac:dyDescent="0.15">
      <c r="A122" s="904"/>
      <c r="B122" s="905"/>
      <c r="C122" s="908" t="s">
        <v>453</v>
      </c>
      <c r="D122" s="909"/>
      <c r="E122" s="909"/>
      <c r="F122" s="909"/>
      <c r="G122" s="909"/>
      <c r="H122" s="909"/>
      <c r="I122" s="909"/>
      <c r="J122" s="909"/>
      <c r="K122" s="909"/>
      <c r="L122" s="909"/>
      <c r="M122" s="909"/>
      <c r="N122" s="909"/>
      <c r="O122" s="909"/>
      <c r="P122" s="909"/>
      <c r="Q122" s="909"/>
      <c r="R122" s="909"/>
      <c r="S122" s="909"/>
      <c r="T122" s="909"/>
      <c r="U122" s="909"/>
      <c r="V122" s="909"/>
      <c r="W122" s="909"/>
      <c r="X122" s="909"/>
      <c r="Y122" s="909"/>
      <c r="Z122" s="910"/>
      <c r="AA122" s="863" t="s">
        <v>137</v>
      </c>
      <c r="AB122" s="864"/>
      <c r="AC122" s="864"/>
      <c r="AD122" s="864"/>
      <c r="AE122" s="865"/>
      <c r="AF122" s="866" t="s">
        <v>137</v>
      </c>
      <c r="AG122" s="864"/>
      <c r="AH122" s="864"/>
      <c r="AI122" s="864"/>
      <c r="AJ122" s="865"/>
      <c r="AK122" s="866" t="s">
        <v>137</v>
      </c>
      <c r="AL122" s="864"/>
      <c r="AM122" s="864"/>
      <c r="AN122" s="864"/>
      <c r="AO122" s="865"/>
      <c r="AP122" s="911" t="s">
        <v>440</v>
      </c>
      <c r="AQ122" s="912"/>
      <c r="AR122" s="912"/>
      <c r="AS122" s="912"/>
      <c r="AT122" s="913"/>
      <c r="AU122" s="973"/>
      <c r="AV122" s="974"/>
      <c r="AW122" s="974"/>
      <c r="AX122" s="974"/>
      <c r="AY122" s="975"/>
      <c r="AZ122" s="966" t="s">
        <v>474</v>
      </c>
      <c r="BA122" s="967"/>
      <c r="BB122" s="967"/>
      <c r="BC122" s="967"/>
      <c r="BD122" s="967"/>
      <c r="BE122" s="967"/>
      <c r="BF122" s="967"/>
      <c r="BG122" s="967"/>
      <c r="BH122" s="967"/>
      <c r="BI122" s="967"/>
      <c r="BJ122" s="967"/>
      <c r="BK122" s="967"/>
      <c r="BL122" s="967"/>
      <c r="BM122" s="967"/>
      <c r="BN122" s="967"/>
      <c r="BO122" s="967"/>
      <c r="BP122" s="968"/>
      <c r="BQ122" s="969">
        <v>50878378</v>
      </c>
      <c r="BR122" s="932"/>
      <c r="BS122" s="932"/>
      <c r="BT122" s="932"/>
      <c r="BU122" s="932"/>
      <c r="BV122" s="932">
        <v>48948817</v>
      </c>
      <c r="BW122" s="932"/>
      <c r="BX122" s="932"/>
      <c r="BY122" s="932"/>
      <c r="BZ122" s="932"/>
      <c r="CA122" s="932">
        <v>46029501</v>
      </c>
      <c r="CB122" s="932"/>
      <c r="CC122" s="932"/>
      <c r="CD122" s="932"/>
      <c r="CE122" s="932"/>
      <c r="CF122" s="933">
        <v>299.60000000000002</v>
      </c>
      <c r="CG122" s="934"/>
      <c r="CH122" s="934"/>
      <c r="CI122" s="934"/>
      <c r="CJ122" s="934"/>
      <c r="CK122" s="956"/>
      <c r="CL122" s="942"/>
      <c r="CM122" s="942"/>
      <c r="CN122" s="942"/>
      <c r="CO122" s="943"/>
      <c r="CP122" s="922" t="s">
        <v>475</v>
      </c>
      <c r="CQ122" s="923"/>
      <c r="CR122" s="923"/>
      <c r="CS122" s="923"/>
      <c r="CT122" s="923"/>
      <c r="CU122" s="923"/>
      <c r="CV122" s="923"/>
      <c r="CW122" s="923"/>
      <c r="CX122" s="923"/>
      <c r="CY122" s="923"/>
      <c r="CZ122" s="923"/>
      <c r="DA122" s="923"/>
      <c r="DB122" s="923"/>
      <c r="DC122" s="923"/>
      <c r="DD122" s="923"/>
      <c r="DE122" s="923"/>
      <c r="DF122" s="924"/>
      <c r="DG122" s="900">
        <v>65315</v>
      </c>
      <c r="DH122" s="901"/>
      <c r="DI122" s="901"/>
      <c r="DJ122" s="901"/>
      <c r="DK122" s="901"/>
      <c r="DL122" s="901">
        <v>53444</v>
      </c>
      <c r="DM122" s="901"/>
      <c r="DN122" s="901"/>
      <c r="DO122" s="901"/>
      <c r="DP122" s="901"/>
      <c r="DQ122" s="901">
        <v>47912</v>
      </c>
      <c r="DR122" s="901"/>
      <c r="DS122" s="901"/>
      <c r="DT122" s="901"/>
      <c r="DU122" s="901"/>
      <c r="DV122" s="878">
        <v>0.3</v>
      </c>
      <c r="DW122" s="878"/>
      <c r="DX122" s="878"/>
      <c r="DY122" s="878"/>
      <c r="DZ122" s="879"/>
    </row>
    <row r="123" spans="1:130" s="248" customFormat="1" ht="26.25" customHeight="1" x14ac:dyDescent="0.15">
      <c r="A123" s="904"/>
      <c r="B123" s="905"/>
      <c r="C123" s="908" t="s">
        <v>459</v>
      </c>
      <c r="D123" s="909"/>
      <c r="E123" s="909"/>
      <c r="F123" s="909"/>
      <c r="G123" s="909"/>
      <c r="H123" s="909"/>
      <c r="I123" s="909"/>
      <c r="J123" s="909"/>
      <c r="K123" s="909"/>
      <c r="L123" s="909"/>
      <c r="M123" s="909"/>
      <c r="N123" s="909"/>
      <c r="O123" s="909"/>
      <c r="P123" s="909"/>
      <c r="Q123" s="909"/>
      <c r="R123" s="909"/>
      <c r="S123" s="909"/>
      <c r="T123" s="909"/>
      <c r="U123" s="909"/>
      <c r="V123" s="909"/>
      <c r="W123" s="909"/>
      <c r="X123" s="909"/>
      <c r="Y123" s="909"/>
      <c r="Z123" s="910"/>
      <c r="AA123" s="863" t="s">
        <v>440</v>
      </c>
      <c r="AB123" s="864"/>
      <c r="AC123" s="864"/>
      <c r="AD123" s="864"/>
      <c r="AE123" s="865"/>
      <c r="AF123" s="866" t="s">
        <v>413</v>
      </c>
      <c r="AG123" s="864"/>
      <c r="AH123" s="864"/>
      <c r="AI123" s="864"/>
      <c r="AJ123" s="865"/>
      <c r="AK123" s="866" t="s">
        <v>413</v>
      </c>
      <c r="AL123" s="864"/>
      <c r="AM123" s="864"/>
      <c r="AN123" s="864"/>
      <c r="AO123" s="865"/>
      <c r="AP123" s="911" t="s">
        <v>440</v>
      </c>
      <c r="AQ123" s="912"/>
      <c r="AR123" s="912"/>
      <c r="AS123" s="912"/>
      <c r="AT123" s="913"/>
      <c r="AU123" s="976"/>
      <c r="AV123" s="977"/>
      <c r="AW123" s="977"/>
      <c r="AX123" s="977"/>
      <c r="AY123" s="977"/>
      <c r="AZ123" s="279" t="s">
        <v>186</v>
      </c>
      <c r="BA123" s="279"/>
      <c r="BB123" s="279"/>
      <c r="BC123" s="279"/>
      <c r="BD123" s="279"/>
      <c r="BE123" s="279"/>
      <c r="BF123" s="279"/>
      <c r="BG123" s="279"/>
      <c r="BH123" s="279"/>
      <c r="BI123" s="279"/>
      <c r="BJ123" s="279"/>
      <c r="BK123" s="279"/>
      <c r="BL123" s="279"/>
      <c r="BM123" s="279"/>
      <c r="BN123" s="279"/>
      <c r="BO123" s="964" t="s">
        <v>476</v>
      </c>
      <c r="BP123" s="965"/>
      <c r="BQ123" s="919">
        <v>64691092</v>
      </c>
      <c r="BR123" s="920"/>
      <c r="BS123" s="920"/>
      <c r="BT123" s="920"/>
      <c r="BU123" s="920"/>
      <c r="BV123" s="920">
        <v>63988707</v>
      </c>
      <c r="BW123" s="920"/>
      <c r="BX123" s="920"/>
      <c r="BY123" s="920"/>
      <c r="BZ123" s="920"/>
      <c r="CA123" s="920">
        <v>61451407</v>
      </c>
      <c r="CB123" s="920"/>
      <c r="CC123" s="920"/>
      <c r="CD123" s="920"/>
      <c r="CE123" s="920"/>
      <c r="CF123" s="830"/>
      <c r="CG123" s="831"/>
      <c r="CH123" s="831"/>
      <c r="CI123" s="831"/>
      <c r="CJ123" s="921"/>
      <c r="CK123" s="956"/>
      <c r="CL123" s="942"/>
      <c r="CM123" s="942"/>
      <c r="CN123" s="942"/>
      <c r="CO123" s="943"/>
      <c r="CP123" s="922" t="s">
        <v>477</v>
      </c>
      <c r="CQ123" s="923"/>
      <c r="CR123" s="923"/>
      <c r="CS123" s="923"/>
      <c r="CT123" s="923"/>
      <c r="CU123" s="923"/>
      <c r="CV123" s="923"/>
      <c r="CW123" s="923"/>
      <c r="CX123" s="923"/>
      <c r="CY123" s="923"/>
      <c r="CZ123" s="923"/>
      <c r="DA123" s="923"/>
      <c r="DB123" s="923"/>
      <c r="DC123" s="923"/>
      <c r="DD123" s="923"/>
      <c r="DE123" s="923"/>
      <c r="DF123" s="924"/>
      <c r="DG123" s="863" t="s">
        <v>413</v>
      </c>
      <c r="DH123" s="864"/>
      <c r="DI123" s="864"/>
      <c r="DJ123" s="864"/>
      <c r="DK123" s="865"/>
      <c r="DL123" s="866" t="s">
        <v>440</v>
      </c>
      <c r="DM123" s="864"/>
      <c r="DN123" s="864"/>
      <c r="DO123" s="864"/>
      <c r="DP123" s="865"/>
      <c r="DQ123" s="866" t="s">
        <v>137</v>
      </c>
      <c r="DR123" s="864"/>
      <c r="DS123" s="864"/>
      <c r="DT123" s="864"/>
      <c r="DU123" s="865"/>
      <c r="DV123" s="911" t="s">
        <v>137</v>
      </c>
      <c r="DW123" s="912"/>
      <c r="DX123" s="912"/>
      <c r="DY123" s="912"/>
      <c r="DZ123" s="913"/>
    </row>
    <row r="124" spans="1:130" s="248" customFormat="1" ht="26.25" customHeight="1" thickBot="1" x14ac:dyDescent="0.2">
      <c r="A124" s="904"/>
      <c r="B124" s="905"/>
      <c r="C124" s="908" t="s">
        <v>462</v>
      </c>
      <c r="D124" s="909"/>
      <c r="E124" s="909"/>
      <c r="F124" s="909"/>
      <c r="G124" s="909"/>
      <c r="H124" s="909"/>
      <c r="I124" s="909"/>
      <c r="J124" s="909"/>
      <c r="K124" s="909"/>
      <c r="L124" s="909"/>
      <c r="M124" s="909"/>
      <c r="N124" s="909"/>
      <c r="O124" s="909"/>
      <c r="P124" s="909"/>
      <c r="Q124" s="909"/>
      <c r="R124" s="909"/>
      <c r="S124" s="909"/>
      <c r="T124" s="909"/>
      <c r="U124" s="909"/>
      <c r="V124" s="909"/>
      <c r="W124" s="909"/>
      <c r="X124" s="909"/>
      <c r="Y124" s="909"/>
      <c r="Z124" s="910"/>
      <c r="AA124" s="863" t="s">
        <v>413</v>
      </c>
      <c r="AB124" s="864"/>
      <c r="AC124" s="864"/>
      <c r="AD124" s="864"/>
      <c r="AE124" s="865"/>
      <c r="AF124" s="866" t="s">
        <v>413</v>
      </c>
      <c r="AG124" s="864"/>
      <c r="AH124" s="864"/>
      <c r="AI124" s="864"/>
      <c r="AJ124" s="865"/>
      <c r="AK124" s="866" t="s">
        <v>137</v>
      </c>
      <c r="AL124" s="864"/>
      <c r="AM124" s="864"/>
      <c r="AN124" s="864"/>
      <c r="AO124" s="865"/>
      <c r="AP124" s="911" t="s">
        <v>413</v>
      </c>
      <c r="AQ124" s="912"/>
      <c r="AR124" s="912"/>
      <c r="AS124" s="912"/>
      <c r="AT124" s="913"/>
      <c r="AU124" s="914" t="s">
        <v>478</v>
      </c>
      <c r="AV124" s="915"/>
      <c r="AW124" s="915"/>
      <c r="AX124" s="915"/>
      <c r="AY124" s="915"/>
      <c r="AZ124" s="915"/>
      <c r="BA124" s="915"/>
      <c r="BB124" s="915"/>
      <c r="BC124" s="915"/>
      <c r="BD124" s="915"/>
      <c r="BE124" s="915"/>
      <c r="BF124" s="915"/>
      <c r="BG124" s="915"/>
      <c r="BH124" s="915"/>
      <c r="BI124" s="915"/>
      <c r="BJ124" s="915"/>
      <c r="BK124" s="915"/>
      <c r="BL124" s="915"/>
      <c r="BM124" s="915"/>
      <c r="BN124" s="915"/>
      <c r="BO124" s="915"/>
      <c r="BP124" s="916"/>
      <c r="BQ124" s="917">
        <v>13.8</v>
      </c>
      <c r="BR124" s="918"/>
      <c r="BS124" s="918"/>
      <c r="BT124" s="918"/>
      <c r="BU124" s="918"/>
      <c r="BV124" s="918" t="s">
        <v>440</v>
      </c>
      <c r="BW124" s="918"/>
      <c r="BX124" s="918"/>
      <c r="BY124" s="918"/>
      <c r="BZ124" s="918"/>
      <c r="CA124" s="918" t="s">
        <v>440</v>
      </c>
      <c r="CB124" s="918"/>
      <c r="CC124" s="918"/>
      <c r="CD124" s="918"/>
      <c r="CE124" s="918"/>
      <c r="CF124" s="808"/>
      <c r="CG124" s="809"/>
      <c r="CH124" s="809"/>
      <c r="CI124" s="809"/>
      <c r="CJ124" s="949"/>
      <c r="CK124" s="957"/>
      <c r="CL124" s="957"/>
      <c r="CM124" s="957"/>
      <c r="CN124" s="957"/>
      <c r="CO124" s="958"/>
      <c r="CP124" s="922" t="s">
        <v>479</v>
      </c>
      <c r="CQ124" s="923"/>
      <c r="CR124" s="923"/>
      <c r="CS124" s="923"/>
      <c r="CT124" s="923"/>
      <c r="CU124" s="923"/>
      <c r="CV124" s="923"/>
      <c r="CW124" s="923"/>
      <c r="CX124" s="923"/>
      <c r="CY124" s="923"/>
      <c r="CZ124" s="923"/>
      <c r="DA124" s="923"/>
      <c r="DB124" s="923"/>
      <c r="DC124" s="923"/>
      <c r="DD124" s="923"/>
      <c r="DE124" s="923"/>
      <c r="DF124" s="924"/>
      <c r="DG124" s="846" t="s">
        <v>440</v>
      </c>
      <c r="DH124" s="847"/>
      <c r="DI124" s="847"/>
      <c r="DJ124" s="847"/>
      <c r="DK124" s="848"/>
      <c r="DL124" s="849" t="s">
        <v>440</v>
      </c>
      <c r="DM124" s="847"/>
      <c r="DN124" s="847"/>
      <c r="DO124" s="847"/>
      <c r="DP124" s="848"/>
      <c r="DQ124" s="849" t="s">
        <v>137</v>
      </c>
      <c r="DR124" s="847"/>
      <c r="DS124" s="847"/>
      <c r="DT124" s="847"/>
      <c r="DU124" s="848"/>
      <c r="DV124" s="935" t="s">
        <v>440</v>
      </c>
      <c r="DW124" s="936"/>
      <c r="DX124" s="936"/>
      <c r="DY124" s="936"/>
      <c r="DZ124" s="937"/>
    </row>
    <row r="125" spans="1:130" s="248" customFormat="1" ht="26.25" customHeight="1" x14ac:dyDescent="0.15">
      <c r="A125" s="904"/>
      <c r="B125" s="905"/>
      <c r="C125" s="908" t="s">
        <v>464</v>
      </c>
      <c r="D125" s="909"/>
      <c r="E125" s="909"/>
      <c r="F125" s="909"/>
      <c r="G125" s="909"/>
      <c r="H125" s="909"/>
      <c r="I125" s="909"/>
      <c r="J125" s="909"/>
      <c r="K125" s="909"/>
      <c r="L125" s="909"/>
      <c r="M125" s="909"/>
      <c r="N125" s="909"/>
      <c r="O125" s="909"/>
      <c r="P125" s="909"/>
      <c r="Q125" s="909"/>
      <c r="R125" s="909"/>
      <c r="S125" s="909"/>
      <c r="T125" s="909"/>
      <c r="U125" s="909"/>
      <c r="V125" s="909"/>
      <c r="W125" s="909"/>
      <c r="X125" s="909"/>
      <c r="Y125" s="909"/>
      <c r="Z125" s="910"/>
      <c r="AA125" s="863" t="s">
        <v>137</v>
      </c>
      <c r="AB125" s="864"/>
      <c r="AC125" s="864"/>
      <c r="AD125" s="864"/>
      <c r="AE125" s="865"/>
      <c r="AF125" s="866" t="s">
        <v>413</v>
      </c>
      <c r="AG125" s="864"/>
      <c r="AH125" s="864"/>
      <c r="AI125" s="864"/>
      <c r="AJ125" s="865"/>
      <c r="AK125" s="866" t="s">
        <v>440</v>
      </c>
      <c r="AL125" s="864"/>
      <c r="AM125" s="864"/>
      <c r="AN125" s="864"/>
      <c r="AO125" s="865"/>
      <c r="AP125" s="911" t="s">
        <v>440</v>
      </c>
      <c r="AQ125" s="912"/>
      <c r="AR125" s="912"/>
      <c r="AS125" s="912"/>
      <c r="AT125" s="913"/>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938" t="s">
        <v>480</v>
      </c>
      <c r="CL125" s="939"/>
      <c r="CM125" s="939"/>
      <c r="CN125" s="939"/>
      <c r="CO125" s="940"/>
      <c r="CP125" s="947" t="s">
        <v>481</v>
      </c>
      <c r="CQ125" s="892"/>
      <c r="CR125" s="892"/>
      <c r="CS125" s="892"/>
      <c r="CT125" s="892"/>
      <c r="CU125" s="892"/>
      <c r="CV125" s="892"/>
      <c r="CW125" s="892"/>
      <c r="CX125" s="892"/>
      <c r="CY125" s="892"/>
      <c r="CZ125" s="892"/>
      <c r="DA125" s="892"/>
      <c r="DB125" s="892"/>
      <c r="DC125" s="892"/>
      <c r="DD125" s="892"/>
      <c r="DE125" s="892"/>
      <c r="DF125" s="893"/>
      <c r="DG125" s="948" t="s">
        <v>440</v>
      </c>
      <c r="DH125" s="929"/>
      <c r="DI125" s="929"/>
      <c r="DJ125" s="929"/>
      <c r="DK125" s="929"/>
      <c r="DL125" s="929" t="s">
        <v>137</v>
      </c>
      <c r="DM125" s="929"/>
      <c r="DN125" s="929"/>
      <c r="DO125" s="929"/>
      <c r="DP125" s="929"/>
      <c r="DQ125" s="929" t="s">
        <v>413</v>
      </c>
      <c r="DR125" s="929"/>
      <c r="DS125" s="929"/>
      <c r="DT125" s="929"/>
      <c r="DU125" s="929"/>
      <c r="DV125" s="930" t="s">
        <v>413</v>
      </c>
      <c r="DW125" s="930"/>
      <c r="DX125" s="930"/>
      <c r="DY125" s="930"/>
      <c r="DZ125" s="931"/>
    </row>
    <row r="126" spans="1:130" s="248" customFormat="1" ht="26.25" customHeight="1" thickBot="1" x14ac:dyDescent="0.2">
      <c r="A126" s="904"/>
      <c r="B126" s="905"/>
      <c r="C126" s="908" t="s">
        <v>466</v>
      </c>
      <c r="D126" s="909"/>
      <c r="E126" s="909"/>
      <c r="F126" s="909"/>
      <c r="G126" s="909"/>
      <c r="H126" s="909"/>
      <c r="I126" s="909"/>
      <c r="J126" s="909"/>
      <c r="K126" s="909"/>
      <c r="L126" s="909"/>
      <c r="M126" s="909"/>
      <c r="N126" s="909"/>
      <c r="O126" s="909"/>
      <c r="P126" s="909"/>
      <c r="Q126" s="909"/>
      <c r="R126" s="909"/>
      <c r="S126" s="909"/>
      <c r="T126" s="909"/>
      <c r="U126" s="909"/>
      <c r="V126" s="909"/>
      <c r="W126" s="909"/>
      <c r="X126" s="909"/>
      <c r="Y126" s="909"/>
      <c r="Z126" s="910"/>
      <c r="AA126" s="863">
        <v>16213</v>
      </c>
      <c r="AB126" s="864"/>
      <c r="AC126" s="864"/>
      <c r="AD126" s="864"/>
      <c r="AE126" s="865"/>
      <c r="AF126" s="866">
        <v>2960</v>
      </c>
      <c r="AG126" s="864"/>
      <c r="AH126" s="864"/>
      <c r="AI126" s="864"/>
      <c r="AJ126" s="865"/>
      <c r="AK126" s="866">
        <v>775</v>
      </c>
      <c r="AL126" s="864"/>
      <c r="AM126" s="864"/>
      <c r="AN126" s="864"/>
      <c r="AO126" s="865"/>
      <c r="AP126" s="911">
        <v>0</v>
      </c>
      <c r="AQ126" s="912"/>
      <c r="AR126" s="912"/>
      <c r="AS126" s="912"/>
      <c r="AT126" s="913"/>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941"/>
      <c r="CL126" s="942"/>
      <c r="CM126" s="942"/>
      <c r="CN126" s="942"/>
      <c r="CO126" s="943"/>
      <c r="CP126" s="899" t="s">
        <v>482</v>
      </c>
      <c r="CQ126" s="834"/>
      <c r="CR126" s="834"/>
      <c r="CS126" s="834"/>
      <c r="CT126" s="834"/>
      <c r="CU126" s="834"/>
      <c r="CV126" s="834"/>
      <c r="CW126" s="834"/>
      <c r="CX126" s="834"/>
      <c r="CY126" s="834"/>
      <c r="CZ126" s="834"/>
      <c r="DA126" s="834"/>
      <c r="DB126" s="834"/>
      <c r="DC126" s="834"/>
      <c r="DD126" s="834"/>
      <c r="DE126" s="834"/>
      <c r="DF126" s="835"/>
      <c r="DG126" s="900" t="s">
        <v>413</v>
      </c>
      <c r="DH126" s="901"/>
      <c r="DI126" s="901"/>
      <c r="DJ126" s="901"/>
      <c r="DK126" s="901"/>
      <c r="DL126" s="901" t="s">
        <v>440</v>
      </c>
      <c r="DM126" s="901"/>
      <c r="DN126" s="901"/>
      <c r="DO126" s="901"/>
      <c r="DP126" s="901"/>
      <c r="DQ126" s="901" t="s">
        <v>137</v>
      </c>
      <c r="DR126" s="901"/>
      <c r="DS126" s="901"/>
      <c r="DT126" s="901"/>
      <c r="DU126" s="901"/>
      <c r="DV126" s="878" t="s">
        <v>440</v>
      </c>
      <c r="DW126" s="878"/>
      <c r="DX126" s="878"/>
      <c r="DY126" s="878"/>
      <c r="DZ126" s="879"/>
    </row>
    <row r="127" spans="1:130" s="248" customFormat="1" ht="26.25" customHeight="1" x14ac:dyDescent="0.15">
      <c r="A127" s="906"/>
      <c r="B127" s="907"/>
      <c r="C127" s="925" t="s">
        <v>483</v>
      </c>
      <c r="D127" s="926"/>
      <c r="E127" s="926"/>
      <c r="F127" s="926"/>
      <c r="G127" s="926"/>
      <c r="H127" s="926"/>
      <c r="I127" s="926"/>
      <c r="J127" s="926"/>
      <c r="K127" s="926"/>
      <c r="L127" s="926"/>
      <c r="M127" s="926"/>
      <c r="N127" s="926"/>
      <c r="O127" s="926"/>
      <c r="P127" s="926"/>
      <c r="Q127" s="926"/>
      <c r="R127" s="926"/>
      <c r="S127" s="926"/>
      <c r="T127" s="926"/>
      <c r="U127" s="926"/>
      <c r="V127" s="926"/>
      <c r="W127" s="926"/>
      <c r="X127" s="926"/>
      <c r="Y127" s="926"/>
      <c r="Z127" s="927"/>
      <c r="AA127" s="863">
        <v>679</v>
      </c>
      <c r="AB127" s="864"/>
      <c r="AC127" s="864"/>
      <c r="AD127" s="864"/>
      <c r="AE127" s="865"/>
      <c r="AF127" s="866">
        <v>393</v>
      </c>
      <c r="AG127" s="864"/>
      <c r="AH127" s="864"/>
      <c r="AI127" s="864"/>
      <c r="AJ127" s="865"/>
      <c r="AK127" s="866">
        <v>110</v>
      </c>
      <c r="AL127" s="864"/>
      <c r="AM127" s="864"/>
      <c r="AN127" s="864"/>
      <c r="AO127" s="865"/>
      <c r="AP127" s="911">
        <v>0</v>
      </c>
      <c r="AQ127" s="912"/>
      <c r="AR127" s="912"/>
      <c r="AS127" s="912"/>
      <c r="AT127" s="913"/>
      <c r="AU127" s="284"/>
      <c r="AV127" s="284"/>
      <c r="AW127" s="284"/>
      <c r="AX127" s="928" t="s">
        <v>484</v>
      </c>
      <c r="AY127" s="896"/>
      <c r="AZ127" s="896"/>
      <c r="BA127" s="896"/>
      <c r="BB127" s="896"/>
      <c r="BC127" s="896"/>
      <c r="BD127" s="896"/>
      <c r="BE127" s="897"/>
      <c r="BF127" s="895" t="s">
        <v>485</v>
      </c>
      <c r="BG127" s="896"/>
      <c r="BH127" s="896"/>
      <c r="BI127" s="896"/>
      <c r="BJ127" s="896"/>
      <c r="BK127" s="896"/>
      <c r="BL127" s="897"/>
      <c r="BM127" s="895" t="s">
        <v>486</v>
      </c>
      <c r="BN127" s="896"/>
      <c r="BO127" s="896"/>
      <c r="BP127" s="896"/>
      <c r="BQ127" s="896"/>
      <c r="BR127" s="896"/>
      <c r="BS127" s="897"/>
      <c r="BT127" s="895" t="s">
        <v>487</v>
      </c>
      <c r="BU127" s="896"/>
      <c r="BV127" s="896"/>
      <c r="BW127" s="896"/>
      <c r="BX127" s="896"/>
      <c r="BY127" s="896"/>
      <c r="BZ127" s="898"/>
      <c r="CA127" s="284"/>
      <c r="CB127" s="284"/>
      <c r="CC127" s="284"/>
      <c r="CD127" s="285"/>
      <c r="CE127" s="285"/>
      <c r="CF127" s="285"/>
      <c r="CG127" s="282"/>
      <c r="CH127" s="282"/>
      <c r="CI127" s="282"/>
      <c r="CJ127" s="283"/>
      <c r="CK127" s="941"/>
      <c r="CL127" s="942"/>
      <c r="CM127" s="942"/>
      <c r="CN127" s="942"/>
      <c r="CO127" s="943"/>
      <c r="CP127" s="899" t="s">
        <v>488</v>
      </c>
      <c r="CQ127" s="834"/>
      <c r="CR127" s="834"/>
      <c r="CS127" s="834"/>
      <c r="CT127" s="834"/>
      <c r="CU127" s="834"/>
      <c r="CV127" s="834"/>
      <c r="CW127" s="834"/>
      <c r="CX127" s="834"/>
      <c r="CY127" s="834"/>
      <c r="CZ127" s="834"/>
      <c r="DA127" s="834"/>
      <c r="DB127" s="834"/>
      <c r="DC127" s="834"/>
      <c r="DD127" s="834"/>
      <c r="DE127" s="834"/>
      <c r="DF127" s="835"/>
      <c r="DG127" s="900" t="s">
        <v>413</v>
      </c>
      <c r="DH127" s="901"/>
      <c r="DI127" s="901"/>
      <c r="DJ127" s="901"/>
      <c r="DK127" s="901"/>
      <c r="DL127" s="901" t="s">
        <v>413</v>
      </c>
      <c r="DM127" s="901"/>
      <c r="DN127" s="901"/>
      <c r="DO127" s="901"/>
      <c r="DP127" s="901"/>
      <c r="DQ127" s="901" t="s">
        <v>413</v>
      </c>
      <c r="DR127" s="901"/>
      <c r="DS127" s="901"/>
      <c r="DT127" s="901"/>
      <c r="DU127" s="901"/>
      <c r="DV127" s="878" t="s">
        <v>137</v>
      </c>
      <c r="DW127" s="878"/>
      <c r="DX127" s="878"/>
      <c r="DY127" s="878"/>
      <c r="DZ127" s="879"/>
    </row>
    <row r="128" spans="1:130" s="248" customFormat="1" ht="26.25" customHeight="1" thickBot="1" x14ac:dyDescent="0.2">
      <c r="A128" s="880" t="s">
        <v>489</v>
      </c>
      <c r="B128" s="881"/>
      <c r="C128" s="881"/>
      <c r="D128" s="881"/>
      <c r="E128" s="881"/>
      <c r="F128" s="881"/>
      <c r="G128" s="881"/>
      <c r="H128" s="881"/>
      <c r="I128" s="881"/>
      <c r="J128" s="881"/>
      <c r="K128" s="881"/>
      <c r="L128" s="881"/>
      <c r="M128" s="881"/>
      <c r="N128" s="881"/>
      <c r="O128" s="881"/>
      <c r="P128" s="881"/>
      <c r="Q128" s="881"/>
      <c r="R128" s="881"/>
      <c r="S128" s="881"/>
      <c r="T128" s="881"/>
      <c r="U128" s="881"/>
      <c r="V128" s="881"/>
      <c r="W128" s="882" t="s">
        <v>490</v>
      </c>
      <c r="X128" s="882"/>
      <c r="Y128" s="882"/>
      <c r="Z128" s="883"/>
      <c r="AA128" s="884">
        <v>126179</v>
      </c>
      <c r="AB128" s="885"/>
      <c r="AC128" s="885"/>
      <c r="AD128" s="885"/>
      <c r="AE128" s="886"/>
      <c r="AF128" s="887">
        <v>119950</v>
      </c>
      <c r="AG128" s="885"/>
      <c r="AH128" s="885"/>
      <c r="AI128" s="885"/>
      <c r="AJ128" s="886"/>
      <c r="AK128" s="887">
        <v>106536</v>
      </c>
      <c r="AL128" s="885"/>
      <c r="AM128" s="885"/>
      <c r="AN128" s="885"/>
      <c r="AO128" s="886"/>
      <c r="AP128" s="888"/>
      <c r="AQ128" s="889"/>
      <c r="AR128" s="889"/>
      <c r="AS128" s="889"/>
      <c r="AT128" s="890"/>
      <c r="AU128" s="284"/>
      <c r="AV128" s="284"/>
      <c r="AW128" s="284"/>
      <c r="AX128" s="891" t="s">
        <v>491</v>
      </c>
      <c r="AY128" s="892"/>
      <c r="AZ128" s="892"/>
      <c r="BA128" s="892"/>
      <c r="BB128" s="892"/>
      <c r="BC128" s="892"/>
      <c r="BD128" s="892"/>
      <c r="BE128" s="893"/>
      <c r="BF128" s="870" t="s">
        <v>440</v>
      </c>
      <c r="BG128" s="871"/>
      <c r="BH128" s="871"/>
      <c r="BI128" s="871"/>
      <c r="BJ128" s="871"/>
      <c r="BK128" s="871"/>
      <c r="BL128" s="894"/>
      <c r="BM128" s="870">
        <v>12.45</v>
      </c>
      <c r="BN128" s="871"/>
      <c r="BO128" s="871"/>
      <c r="BP128" s="871"/>
      <c r="BQ128" s="871"/>
      <c r="BR128" s="871"/>
      <c r="BS128" s="894"/>
      <c r="BT128" s="870">
        <v>20</v>
      </c>
      <c r="BU128" s="871"/>
      <c r="BV128" s="871"/>
      <c r="BW128" s="871"/>
      <c r="BX128" s="871"/>
      <c r="BY128" s="871"/>
      <c r="BZ128" s="872"/>
      <c r="CA128" s="285"/>
      <c r="CB128" s="285"/>
      <c r="CC128" s="285"/>
      <c r="CD128" s="285"/>
      <c r="CE128" s="285"/>
      <c r="CF128" s="285"/>
      <c r="CG128" s="282"/>
      <c r="CH128" s="282"/>
      <c r="CI128" s="282"/>
      <c r="CJ128" s="283"/>
      <c r="CK128" s="944"/>
      <c r="CL128" s="945"/>
      <c r="CM128" s="945"/>
      <c r="CN128" s="945"/>
      <c r="CO128" s="946"/>
      <c r="CP128" s="873" t="s">
        <v>492</v>
      </c>
      <c r="CQ128" s="812"/>
      <c r="CR128" s="812"/>
      <c r="CS128" s="812"/>
      <c r="CT128" s="812"/>
      <c r="CU128" s="812"/>
      <c r="CV128" s="812"/>
      <c r="CW128" s="812"/>
      <c r="CX128" s="812"/>
      <c r="CY128" s="812"/>
      <c r="CZ128" s="812"/>
      <c r="DA128" s="812"/>
      <c r="DB128" s="812"/>
      <c r="DC128" s="812"/>
      <c r="DD128" s="812"/>
      <c r="DE128" s="812"/>
      <c r="DF128" s="813"/>
      <c r="DG128" s="874" t="s">
        <v>413</v>
      </c>
      <c r="DH128" s="875"/>
      <c r="DI128" s="875"/>
      <c r="DJ128" s="875"/>
      <c r="DK128" s="875"/>
      <c r="DL128" s="875" t="s">
        <v>137</v>
      </c>
      <c r="DM128" s="875"/>
      <c r="DN128" s="875"/>
      <c r="DO128" s="875"/>
      <c r="DP128" s="875"/>
      <c r="DQ128" s="875" t="s">
        <v>137</v>
      </c>
      <c r="DR128" s="875"/>
      <c r="DS128" s="875"/>
      <c r="DT128" s="875"/>
      <c r="DU128" s="875"/>
      <c r="DV128" s="876" t="s">
        <v>137</v>
      </c>
      <c r="DW128" s="876"/>
      <c r="DX128" s="876"/>
      <c r="DY128" s="876"/>
      <c r="DZ128" s="877"/>
    </row>
    <row r="129" spans="1:131" s="248" customFormat="1" ht="26.25" customHeight="1" x14ac:dyDescent="0.15">
      <c r="A129" s="858" t="s">
        <v>107</v>
      </c>
      <c r="B129" s="859"/>
      <c r="C129" s="859"/>
      <c r="D129" s="859"/>
      <c r="E129" s="859"/>
      <c r="F129" s="859"/>
      <c r="G129" s="859"/>
      <c r="H129" s="859"/>
      <c r="I129" s="859"/>
      <c r="J129" s="859"/>
      <c r="K129" s="859"/>
      <c r="L129" s="859"/>
      <c r="M129" s="859"/>
      <c r="N129" s="859"/>
      <c r="O129" s="859"/>
      <c r="P129" s="859"/>
      <c r="Q129" s="859"/>
      <c r="R129" s="859"/>
      <c r="S129" s="859"/>
      <c r="T129" s="859"/>
      <c r="U129" s="859"/>
      <c r="V129" s="859"/>
      <c r="W129" s="860" t="s">
        <v>493</v>
      </c>
      <c r="X129" s="861"/>
      <c r="Y129" s="861"/>
      <c r="Z129" s="862"/>
      <c r="AA129" s="863">
        <v>21268877</v>
      </c>
      <c r="AB129" s="864"/>
      <c r="AC129" s="864"/>
      <c r="AD129" s="864"/>
      <c r="AE129" s="865"/>
      <c r="AF129" s="866">
        <v>21203798</v>
      </c>
      <c r="AG129" s="864"/>
      <c r="AH129" s="864"/>
      <c r="AI129" s="864"/>
      <c r="AJ129" s="865"/>
      <c r="AK129" s="866">
        <v>20459041</v>
      </c>
      <c r="AL129" s="864"/>
      <c r="AM129" s="864"/>
      <c r="AN129" s="864"/>
      <c r="AO129" s="865"/>
      <c r="AP129" s="867"/>
      <c r="AQ129" s="868"/>
      <c r="AR129" s="868"/>
      <c r="AS129" s="868"/>
      <c r="AT129" s="869"/>
      <c r="AU129" s="286"/>
      <c r="AV129" s="286"/>
      <c r="AW129" s="286"/>
      <c r="AX129" s="833" t="s">
        <v>494</v>
      </c>
      <c r="AY129" s="834"/>
      <c r="AZ129" s="834"/>
      <c r="BA129" s="834"/>
      <c r="BB129" s="834"/>
      <c r="BC129" s="834"/>
      <c r="BD129" s="834"/>
      <c r="BE129" s="835"/>
      <c r="BF129" s="853" t="s">
        <v>137</v>
      </c>
      <c r="BG129" s="854"/>
      <c r="BH129" s="854"/>
      <c r="BI129" s="854"/>
      <c r="BJ129" s="854"/>
      <c r="BK129" s="854"/>
      <c r="BL129" s="855"/>
      <c r="BM129" s="853">
        <v>17.45</v>
      </c>
      <c r="BN129" s="854"/>
      <c r="BO129" s="854"/>
      <c r="BP129" s="854"/>
      <c r="BQ129" s="854"/>
      <c r="BR129" s="854"/>
      <c r="BS129" s="855"/>
      <c r="BT129" s="853">
        <v>30</v>
      </c>
      <c r="BU129" s="856"/>
      <c r="BV129" s="856"/>
      <c r="BW129" s="856"/>
      <c r="BX129" s="856"/>
      <c r="BY129" s="856"/>
      <c r="BZ129" s="857"/>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x14ac:dyDescent="0.15">
      <c r="A130" s="858" t="s">
        <v>495</v>
      </c>
      <c r="B130" s="859"/>
      <c r="C130" s="859"/>
      <c r="D130" s="859"/>
      <c r="E130" s="859"/>
      <c r="F130" s="859"/>
      <c r="G130" s="859"/>
      <c r="H130" s="859"/>
      <c r="I130" s="859"/>
      <c r="J130" s="859"/>
      <c r="K130" s="859"/>
      <c r="L130" s="859"/>
      <c r="M130" s="859"/>
      <c r="N130" s="859"/>
      <c r="O130" s="859"/>
      <c r="P130" s="859"/>
      <c r="Q130" s="859"/>
      <c r="R130" s="859"/>
      <c r="S130" s="859"/>
      <c r="T130" s="859"/>
      <c r="U130" s="859"/>
      <c r="V130" s="859"/>
      <c r="W130" s="860" t="s">
        <v>496</v>
      </c>
      <c r="X130" s="861"/>
      <c r="Y130" s="861"/>
      <c r="Z130" s="862"/>
      <c r="AA130" s="863">
        <v>5063159</v>
      </c>
      <c r="AB130" s="864"/>
      <c r="AC130" s="864"/>
      <c r="AD130" s="864"/>
      <c r="AE130" s="865"/>
      <c r="AF130" s="866">
        <v>5156160</v>
      </c>
      <c r="AG130" s="864"/>
      <c r="AH130" s="864"/>
      <c r="AI130" s="864"/>
      <c r="AJ130" s="865"/>
      <c r="AK130" s="866">
        <v>5096723</v>
      </c>
      <c r="AL130" s="864"/>
      <c r="AM130" s="864"/>
      <c r="AN130" s="864"/>
      <c r="AO130" s="865"/>
      <c r="AP130" s="867"/>
      <c r="AQ130" s="868"/>
      <c r="AR130" s="868"/>
      <c r="AS130" s="868"/>
      <c r="AT130" s="869"/>
      <c r="AU130" s="286"/>
      <c r="AV130" s="286"/>
      <c r="AW130" s="286"/>
      <c r="AX130" s="833" t="s">
        <v>497</v>
      </c>
      <c r="AY130" s="834"/>
      <c r="AZ130" s="834"/>
      <c r="BA130" s="834"/>
      <c r="BB130" s="834"/>
      <c r="BC130" s="834"/>
      <c r="BD130" s="834"/>
      <c r="BE130" s="835"/>
      <c r="BF130" s="836">
        <v>5.7</v>
      </c>
      <c r="BG130" s="837"/>
      <c r="BH130" s="837"/>
      <c r="BI130" s="837"/>
      <c r="BJ130" s="837"/>
      <c r="BK130" s="837"/>
      <c r="BL130" s="838"/>
      <c r="BM130" s="836">
        <v>25</v>
      </c>
      <c r="BN130" s="837"/>
      <c r="BO130" s="837"/>
      <c r="BP130" s="837"/>
      <c r="BQ130" s="837"/>
      <c r="BR130" s="837"/>
      <c r="BS130" s="838"/>
      <c r="BT130" s="836">
        <v>35</v>
      </c>
      <c r="BU130" s="839"/>
      <c r="BV130" s="839"/>
      <c r="BW130" s="839"/>
      <c r="BX130" s="839"/>
      <c r="BY130" s="839"/>
      <c r="BZ130" s="840"/>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x14ac:dyDescent="0.2">
      <c r="A131" s="841"/>
      <c r="B131" s="842"/>
      <c r="C131" s="842"/>
      <c r="D131" s="842"/>
      <c r="E131" s="842"/>
      <c r="F131" s="842"/>
      <c r="G131" s="842"/>
      <c r="H131" s="842"/>
      <c r="I131" s="842"/>
      <c r="J131" s="842"/>
      <c r="K131" s="842"/>
      <c r="L131" s="842"/>
      <c r="M131" s="842"/>
      <c r="N131" s="842"/>
      <c r="O131" s="842"/>
      <c r="P131" s="842"/>
      <c r="Q131" s="842"/>
      <c r="R131" s="842"/>
      <c r="S131" s="842"/>
      <c r="T131" s="842"/>
      <c r="U131" s="842"/>
      <c r="V131" s="842"/>
      <c r="W131" s="843" t="s">
        <v>498</v>
      </c>
      <c r="X131" s="844"/>
      <c r="Y131" s="844"/>
      <c r="Z131" s="845"/>
      <c r="AA131" s="846">
        <v>16205718</v>
      </c>
      <c r="AB131" s="847"/>
      <c r="AC131" s="847"/>
      <c r="AD131" s="847"/>
      <c r="AE131" s="848"/>
      <c r="AF131" s="849">
        <v>16047638</v>
      </c>
      <c r="AG131" s="847"/>
      <c r="AH131" s="847"/>
      <c r="AI131" s="847"/>
      <c r="AJ131" s="848"/>
      <c r="AK131" s="849">
        <v>15362318</v>
      </c>
      <c r="AL131" s="847"/>
      <c r="AM131" s="847"/>
      <c r="AN131" s="847"/>
      <c r="AO131" s="848"/>
      <c r="AP131" s="850"/>
      <c r="AQ131" s="851"/>
      <c r="AR131" s="851"/>
      <c r="AS131" s="851"/>
      <c r="AT131" s="852"/>
      <c r="AU131" s="286"/>
      <c r="AV131" s="286"/>
      <c r="AW131" s="286"/>
      <c r="AX131" s="811" t="s">
        <v>499</v>
      </c>
      <c r="AY131" s="812"/>
      <c r="AZ131" s="812"/>
      <c r="BA131" s="812"/>
      <c r="BB131" s="812"/>
      <c r="BC131" s="812"/>
      <c r="BD131" s="812"/>
      <c r="BE131" s="813"/>
      <c r="BF131" s="814" t="s">
        <v>137</v>
      </c>
      <c r="BG131" s="815"/>
      <c r="BH131" s="815"/>
      <c r="BI131" s="815"/>
      <c r="BJ131" s="815"/>
      <c r="BK131" s="815"/>
      <c r="BL131" s="816"/>
      <c r="BM131" s="814">
        <v>350</v>
      </c>
      <c r="BN131" s="815"/>
      <c r="BO131" s="815"/>
      <c r="BP131" s="815"/>
      <c r="BQ131" s="815"/>
      <c r="BR131" s="815"/>
      <c r="BS131" s="816"/>
      <c r="BT131" s="817"/>
      <c r="BU131" s="818"/>
      <c r="BV131" s="818"/>
      <c r="BW131" s="818"/>
      <c r="BX131" s="818"/>
      <c r="BY131" s="818"/>
      <c r="BZ131" s="819"/>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x14ac:dyDescent="0.15">
      <c r="A132" s="820" t="s">
        <v>500</v>
      </c>
      <c r="B132" s="821"/>
      <c r="C132" s="821"/>
      <c r="D132" s="821"/>
      <c r="E132" s="821"/>
      <c r="F132" s="821"/>
      <c r="G132" s="821"/>
      <c r="H132" s="821"/>
      <c r="I132" s="821"/>
      <c r="J132" s="821"/>
      <c r="K132" s="821"/>
      <c r="L132" s="821"/>
      <c r="M132" s="821"/>
      <c r="N132" s="821"/>
      <c r="O132" s="821"/>
      <c r="P132" s="821"/>
      <c r="Q132" s="821"/>
      <c r="R132" s="821"/>
      <c r="S132" s="821"/>
      <c r="T132" s="821"/>
      <c r="U132" s="821"/>
      <c r="V132" s="824" t="s">
        <v>501</v>
      </c>
      <c r="W132" s="824"/>
      <c r="X132" s="824"/>
      <c r="Y132" s="824"/>
      <c r="Z132" s="825"/>
      <c r="AA132" s="826">
        <v>5.9693930249999996</v>
      </c>
      <c r="AB132" s="827"/>
      <c r="AC132" s="827"/>
      <c r="AD132" s="827"/>
      <c r="AE132" s="828"/>
      <c r="AF132" s="829">
        <v>5.8045240050000002</v>
      </c>
      <c r="AG132" s="827"/>
      <c r="AH132" s="827"/>
      <c r="AI132" s="827"/>
      <c r="AJ132" s="828"/>
      <c r="AK132" s="829">
        <v>5.4842895450000002</v>
      </c>
      <c r="AL132" s="827"/>
      <c r="AM132" s="827"/>
      <c r="AN132" s="827"/>
      <c r="AO132" s="828"/>
      <c r="AP132" s="830"/>
      <c r="AQ132" s="831"/>
      <c r="AR132" s="831"/>
      <c r="AS132" s="831"/>
      <c r="AT132" s="832"/>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x14ac:dyDescent="0.2">
      <c r="A133" s="822"/>
      <c r="B133" s="823"/>
      <c r="C133" s="823"/>
      <c r="D133" s="823"/>
      <c r="E133" s="823"/>
      <c r="F133" s="823"/>
      <c r="G133" s="823"/>
      <c r="H133" s="823"/>
      <c r="I133" s="823"/>
      <c r="J133" s="823"/>
      <c r="K133" s="823"/>
      <c r="L133" s="823"/>
      <c r="M133" s="823"/>
      <c r="N133" s="823"/>
      <c r="O133" s="823"/>
      <c r="P133" s="823"/>
      <c r="Q133" s="823"/>
      <c r="R133" s="823"/>
      <c r="S133" s="823"/>
      <c r="T133" s="823"/>
      <c r="U133" s="823"/>
      <c r="V133" s="803" t="s">
        <v>502</v>
      </c>
      <c r="W133" s="803"/>
      <c r="X133" s="803"/>
      <c r="Y133" s="803"/>
      <c r="Z133" s="804"/>
      <c r="AA133" s="805">
        <v>6.7</v>
      </c>
      <c r="AB133" s="806"/>
      <c r="AC133" s="806"/>
      <c r="AD133" s="806"/>
      <c r="AE133" s="807"/>
      <c r="AF133" s="805">
        <v>6.1</v>
      </c>
      <c r="AG133" s="806"/>
      <c r="AH133" s="806"/>
      <c r="AI133" s="806"/>
      <c r="AJ133" s="807"/>
      <c r="AK133" s="805">
        <v>5.7</v>
      </c>
      <c r="AL133" s="806"/>
      <c r="AM133" s="806"/>
      <c r="AN133" s="806"/>
      <c r="AO133" s="807"/>
      <c r="AP133" s="808"/>
      <c r="AQ133" s="809"/>
      <c r="AR133" s="809"/>
      <c r="AS133" s="809"/>
      <c r="AT133" s="810"/>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x14ac:dyDescent="0.15">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x14ac:dyDescent="0.15">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l2KnZJBS9y7qbIstgBtPQxcNRj3RcJd1qDMqZ3SicIdorgeCuelmlUy3qBjdoPhQVCJGTOVobMsix3tPoDQZsg==" saltValue="RpfBNRvJ9rhUYYGAMgSYLQ=="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15"/>
  <cols>
    <col min="1" max="120" width="2.75" style="293" customWidth="1"/>
    <col min="121" max="121" width="0" style="292" hidden="1" customWidth="1"/>
    <col min="122" max="16384" width="9" style="292" hidden="1"/>
  </cols>
  <sheetData>
    <row r="1" spans="1:120"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2"/>
    </row>
    <row r="17" spans="119:120" x14ac:dyDescent="0.15">
      <c r="DP17" s="292"/>
    </row>
    <row r="18" spans="119:120" x14ac:dyDescent="0.15"/>
    <row r="19" spans="119:120" x14ac:dyDescent="0.15"/>
    <row r="20" spans="119:120" x14ac:dyDescent="0.15">
      <c r="DO20" s="292"/>
      <c r="DP20" s="292"/>
    </row>
    <row r="21" spans="119:120" x14ac:dyDescent="0.15">
      <c r="DP21" s="292"/>
    </row>
    <row r="22" spans="119:120" x14ac:dyDescent="0.15"/>
    <row r="23" spans="119:120" x14ac:dyDescent="0.15">
      <c r="DO23" s="292"/>
      <c r="DP23" s="292"/>
    </row>
    <row r="24" spans="119:120" x14ac:dyDescent="0.15">
      <c r="DP24" s="292"/>
    </row>
    <row r="25" spans="119:120" x14ac:dyDescent="0.15">
      <c r="DP25" s="292"/>
    </row>
    <row r="26" spans="119:120" x14ac:dyDescent="0.15">
      <c r="DO26" s="292"/>
      <c r="DP26" s="292"/>
    </row>
    <row r="27" spans="119:120" x14ac:dyDescent="0.15"/>
    <row r="28" spans="119:120" x14ac:dyDescent="0.15">
      <c r="DO28" s="292"/>
      <c r="DP28" s="292"/>
    </row>
    <row r="29" spans="119:120" x14ac:dyDescent="0.15">
      <c r="DP29" s="292"/>
    </row>
    <row r="30" spans="119:120" x14ac:dyDescent="0.15"/>
    <row r="31" spans="119:120" x14ac:dyDescent="0.15">
      <c r="DO31" s="292"/>
      <c r="DP31" s="292"/>
    </row>
    <row r="32" spans="119:120" x14ac:dyDescent="0.15"/>
    <row r="33" spans="98:120" x14ac:dyDescent="0.15">
      <c r="DO33" s="292"/>
      <c r="DP33" s="292"/>
    </row>
    <row r="34" spans="98:120" x14ac:dyDescent="0.15">
      <c r="DM34" s="292"/>
    </row>
    <row r="35" spans="98:120" x14ac:dyDescent="0.15">
      <c r="CT35" s="292"/>
      <c r="CU35" s="292"/>
      <c r="CV35" s="292"/>
      <c r="CY35" s="292"/>
      <c r="CZ35" s="292"/>
      <c r="DA35" s="292"/>
      <c r="DD35" s="292"/>
      <c r="DE35" s="292"/>
      <c r="DF35" s="292"/>
      <c r="DI35" s="292"/>
      <c r="DJ35" s="292"/>
      <c r="DK35" s="292"/>
      <c r="DM35" s="292"/>
      <c r="DN35" s="292"/>
      <c r="DO35" s="292"/>
      <c r="DP35" s="292"/>
    </row>
    <row r="36" spans="98:120" x14ac:dyDescent="0.15"/>
    <row r="37" spans="98:120" x14ac:dyDescent="0.15">
      <c r="CW37" s="292"/>
      <c r="DB37" s="292"/>
      <c r="DG37" s="292"/>
      <c r="DL37" s="292"/>
      <c r="DP37" s="292"/>
    </row>
    <row r="38" spans="98:120" x14ac:dyDescent="0.15">
      <c r="CT38" s="292"/>
      <c r="CU38" s="292"/>
      <c r="CV38" s="292"/>
      <c r="CW38" s="292"/>
      <c r="CY38" s="292"/>
      <c r="CZ38" s="292"/>
      <c r="DA38" s="292"/>
      <c r="DB38" s="292"/>
      <c r="DD38" s="292"/>
      <c r="DE38" s="292"/>
      <c r="DF38" s="292"/>
      <c r="DG38" s="292"/>
      <c r="DI38" s="292"/>
      <c r="DJ38" s="292"/>
      <c r="DK38" s="292"/>
      <c r="DL38" s="292"/>
      <c r="DN38" s="292"/>
      <c r="DO38" s="292"/>
      <c r="DP38" s="292"/>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2"/>
      <c r="DO49" s="292"/>
      <c r="DP49" s="292"/>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2"/>
      <c r="CS63" s="292"/>
      <c r="CX63" s="292"/>
      <c r="DC63" s="292"/>
      <c r="DH63" s="292"/>
    </row>
    <row r="64" spans="22:120" x14ac:dyDescent="0.15">
      <c r="V64" s="292"/>
    </row>
    <row r="65" spans="15:120" x14ac:dyDescent="0.15">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x14ac:dyDescent="0.15">
      <c r="Q66" s="292"/>
      <c r="S66" s="292"/>
      <c r="U66" s="292"/>
      <c r="DM66" s="292"/>
    </row>
    <row r="67" spans="15:120" x14ac:dyDescent="0.15">
      <c r="O67" s="292"/>
      <c r="P67" s="292"/>
      <c r="R67" s="292"/>
      <c r="T67" s="292"/>
      <c r="Y67" s="292"/>
      <c r="CT67" s="292"/>
      <c r="CV67" s="292"/>
      <c r="CW67" s="292"/>
      <c r="CY67" s="292"/>
      <c r="DA67" s="292"/>
      <c r="DB67" s="292"/>
      <c r="DD67" s="292"/>
      <c r="DF67" s="292"/>
      <c r="DG67" s="292"/>
      <c r="DI67" s="292"/>
      <c r="DK67" s="292"/>
      <c r="DL67" s="292"/>
      <c r="DN67" s="292"/>
      <c r="DO67" s="292"/>
      <c r="DP67" s="292"/>
    </row>
    <row r="68" spans="15:120" x14ac:dyDescent="0.15"/>
    <row r="69" spans="15:120" x14ac:dyDescent="0.15"/>
    <row r="70" spans="15:120" x14ac:dyDescent="0.15"/>
    <row r="71" spans="15:120" x14ac:dyDescent="0.15"/>
    <row r="72" spans="15:120" x14ac:dyDescent="0.15">
      <c r="DP72" s="292"/>
    </row>
    <row r="73" spans="15:120" x14ac:dyDescent="0.15">
      <c r="DP73" s="292"/>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2"/>
      <c r="CX96" s="292"/>
      <c r="DC96" s="292"/>
      <c r="DH96" s="292"/>
    </row>
    <row r="97" spans="24:120" x14ac:dyDescent="0.15">
      <c r="CS97" s="292"/>
      <c r="CX97" s="292"/>
      <c r="DC97" s="292"/>
      <c r="DH97" s="292"/>
      <c r="DP97" s="293" t="s">
        <v>503</v>
      </c>
    </row>
    <row r="98" spans="24:120" hidden="1" x14ac:dyDescent="0.15">
      <c r="CS98" s="292"/>
      <c r="CX98" s="292"/>
      <c r="DC98" s="292"/>
      <c r="DH98" s="292"/>
    </row>
    <row r="99" spans="24:120" hidden="1" x14ac:dyDescent="0.15">
      <c r="CS99" s="292"/>
      <c r="CX99" s="292"/>
      <c r="DC99" s="292"/>
      <c r="DH99" s="292"/>
    </row>
    <row r="101" spans="24:120" ht="12" hidden="1" customHeight="1" x14ac:dyDescent="0.15">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x14ac:dyDescent="0.15">
      <c r="CU102" s="292"/>
      <c r="CZ102" s="292"/>
      <c r="DE102" s="292"/>
      <c r="DJ102" s="292"/>
      <c r="DM102" s="292"/>
    </row>
    <row r="103" spans="24:120" hidden="1" x14ac:dyDescent="0.15">
      <c r="CT103" s="292"/>
      <c r="CV103" s="292"/>
      <c r="CW103" s="292"/>
      <c r="CY103" s="292"/>
      <c r="DA103" s="292"/>
      <c r="DB103" s="292"/>
      <c r="DD103" s="292"/>
      <c r="DF103" s="292"/>
      <c r="DG103" s="292"/>
      <c r="DI103" s="292"/>
      <c r="DK103" s="292"/>
      <c r="DL103" s="292"/>
      <c r="DM103" s="292"/>
      <c r="DN103" s="292"/>
      <c r="DO103" s="292"/>
      <c r="DP103" s="292"/>
    </row>
    <row r="104" spans="24:120" hidden="1" x14ac:dyDescent="0.15">
      <c r="CV104" s="292"/>
      <c r="CW104" s="292"/>
      <c r="DA104" s="292"/>
      <c r="DB104" s="292"/>
      <c r="DF104" s="292"/>
      <c r="DG104" s="292"/>
      <c r="DK104" s="292"/>
      <c r="DL104" s="292"/>
      <c r="DN104" s="292"/>
      <c r="DO104" s="292"/>
      <c r="DP104" s="292"/>
    </row>
    <row r="105" spans="24:120" ht="12.75" hidden="1" customHeight="1" x14ac:dyDescent="0.15"/>
  </sheetData>
  <sheetProtection algorithmName="SHA-512" hashValue="ZFVFlICDiQBKIbVPMOMdZNUSsnjjH9OKQLzmAUlixuoMaxcKXiipMOvBPHoVunP855v/NBeqZ9+++sloVNW7Ng==" saltValue="MIzwq9MIIeHz4UWSqLXAP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93" customWidth="1"/>
    <col min="117" max="16384" width="9" style="292" hidden="1"/>
  </cols>
  <sheetData>
    <row r="1" spans="2:116"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x14ac:dyDescent="0.15"/>
    <row r="3" spans="2:116" x14ac:dyDescent="0.15"/>
    <row r="4" spans="2:116" x14ac:dyDescent="0.15">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x14ac:dyDescent="0.15">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x14ac:dyDescent="0.15"/>
    <row r="20" spans="9:116" x14ac:dyDescent="0.15"/>
    <row r="21" spans="9:116" x14ac:dyDescent="0.15">
      <c r="DL21" s="292"/>
    </row>
    <row r="22" spans="9:116" x14ac:dyDescent="0.15">
      <c r="DI22" s="292"/>
      <c r="DJ22" s="292"/>
      <c r="DK22" s="292"/>
      <c r="DL22" s="292"/>
    </row>
    <row r="23" spans="9:116" x14ac:dyDescent="0.15">
      <c r="CY23" s="292"/>
      <c r="CZ23" s="292"/>
      <c r="DA23" s="292"/>
      <c r="DB23" s="292"/>
      <c r="DC23" s="292"/>
      <c r="DD23" s="292"/>
      <c r="DE23" s="292"/>
      <c r="DF23" s="292"/>
      <c r="DG23" s="292"/>
      <c r="DH23" s="292"/>
      <c r="DI23" s="292"/>
      <c r="DJ23" s="292"/>
      <c r="DK23" s="292"/>
      <c r="DL23" s="292"/>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2"/>
      <c r="DA35" s="292"/>
      <c r="DB35" s="292"/>
      <c r="DC35" s="292"/>
      <c r="DD35" s="292"/>
      <c r="DE35" s="292"/>
      <c r="DF35" s="292"/>
      <c r="DG35" s="292"/>
      <c r="DH35" s="292"/>
      <c r="DI35" s="292"/>
      <c r="DJ35" s="292"/>
      <c r="DK35" s="292"/>
      <c r="DL35" s="292"/>
    </row>
    <row r="36" spans="15:116" x14ac:dyDescent="0.15"/>
    <row r="37" spans="15:116" x14ac:dyDescent="0.15">
      <c r="DL37" s="292"/>
    </row>
    <row r="38" spans="15:116" x14ac:dyDescent="0.15">
      <c r="DI38" s="292"/>
      <c r="DJ38" s="292"/>
      <c r="DK38" s="292"/>
      <c r="DL38" s="292"/>
    </row>
    <row r="39" spans="15:116" x14ac:dyDescent="0.15"/>
    <row r="40" spans="15:116" x14ac:dyDescent="0.15"/>
    <row r="41" spans="15:116" x14ac:dyDescent="0.15"/>
    <row r="42" spans="15:116" x14ac:dyDescent="0.15"/>
    <row r="43" spans="15:116" x14ac:dyDescent="0.15">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x14ac:dyDescent="0.15">
      <c r="DL44" s="292"/>
    </row>
    <row r="45" spans="15:116" x14ac:dyDescent="0.15"/>
    <row r="46" spans="15:116" x14ac:dyDescent="0.15">
      <c r="DA46" s="292"/>
      <c r="DB46" s="292"/>
      <c r="DC46" s="292"/>
      <c r="DD46" s="292"/>
      <c r="DE46" s="292"/>
      <c r="DF46" s="292"/>
      <c r="DG46" s="292"/>
      <c r="DH46" s="292"/>
      <c r="DI46" s="292"/>
      <c r="DJ46" s="292"/>
      <c r="DK46" s="292"/>
      <c r="DL46" s="292"/>
    </row>
    <row r="47" spans="15:116" x14ac:dyDescent="0.15"/>
    <row r="48" spans="15:116" x14ac:dyDescent="0.15"/>
    <row r="49" spans="104:116" x14ac:dyDescent="0.15"/>
    <row r="50" spans="104:116" x14ac:dyDescent="0.15">
      <c r="CZ50" s="292"/>
      <c r="DA50" s="292"/>
      <c r="DB50" s="292"/>
      <c r="DC50" s="292"/>
      <c r="DD50" s="292"/>
      <c r="DE50" s="292"/>
      <c r="DF50" s="292"/>
      <c r="DG50" s="292"/>
      <c r="DH50" s="292"/>
      <c r="DI50" s="292"/>
      <c r="DJ50" s="292"/>
      <c r="DK50" s="292"/>
      <c r="DL50" s="292"/>
    </row>
    <row r="51" spans="104:116" x14ac:dyDescent="0.15"/>
    <row r="52" spans="104:116" x14ac:dyDescent="0.15"/>
    <row r="53" spans="104:116" x14ac:dyDescent="0.15">
      <c r="DL53" s="292"/>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2"/>
      <c r="DD67" s="292"/>
      <c r="DE67" s="292"/>
      <c r="DF67" s="292"/>
      <c r="DG67" s="292"/>
      <c r="DH67" s="292"/>
      <c r="DI67" s="292"/>
      <c r="DJ67" s="292"/>
      <c r="DK67" s="292"/>
      <c r="DL67" s="292"/>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JeSiy/B/HZ7CH+7QNhvWcVG1QxrLTXywVT7RlljJStIAYquR311SSrn3XlX0jYA0GLl169XeTLcixrWLI6Sg4Q==" saltValue="ujiXc1x2GJV6VkSa4qW9l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x14ac:dyDescent="0.15">
      <c r="AS1" s="295"/>
      <c r="AT1" s="295"/>
    </row>
    <row r="2" spans="1:46" x14ac:dyDescent="0.15">
      <c r="AS2" s="295"/>
      <c r="AT2" s="295"/>
    </row>
    <row r="3" spans="1:46" x14ac:dyDescent="0.15">
      <c r="AS3" s="295"/>
      <c r="AT3" s="295"/>
    </row>
    <row r="4" spans="1:46" x14ac:dyDescent="0.15">
      <c r="AS4" s="295"/>
      <c r="AT4" s="295"/>
    </row>
    <row r="5" spans="1:46" ht="17.25" x14ac:dyDescent="0.15">
      <c r="A5" s="296" t="s">
        <v>504</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x14ac:dyDescent="0.15">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505</v>
      </c>
      <c r="AL6" s="300"/>
      <c r="AM6" s="300"/>
      <c r="AN6" s="300"/>
      <c r="AO6" s="295"/>
      <c r="AP6" s="295"/>
      <c r="AQ6" s="295"/>
      <c r="AR6" s="295"/>
    </row>
    <row r="7" spans="1:46" ht="13.5" customHeight="1" x14ac:dyDescent="0.15">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236" t="s">
        <v>506</v>
      </c>
      <c r="AP7" s="305"/>
      <c r="AQ7" s="306" t="s">
        <v>507</v>
      </c>
      <c r="AR7" s="307"/>
    </row>
    <row r="8" spans="1:46" x14ac:dyDescent="0.15">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237"/>
      <c r="AP8" s="311" t="s">
        <v>508</v>
      </c>
      <c r="AQ8" s="312" t="s">
        <v>509</v>
      </c>
      <c r="AR8" s="313" t="s">
        <v>510</v>
      </c>
    </row>
    <row r="9" spans="1:46" x14ac:dyDescent="0.15">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227" t="s">
        <v>511</v>
      </c>
      <c r="AL9" s="1228"/>
      <c r="AM9" s="1228"/>
      <c r="AN9" s="1229"/>
      <c r="AO9" s="314">
        <v>5693070</v>
      </c>
      <c r="AP9" s="314">
        <v>90030</v>
      </c>
      <c r="AQ9" s="315">
        <v>70597</v>
      </c>
      <c r="AR9" s="316">
        <v>27.5</v>
      </c>
    </row>
    <row r="10" spans="1:46" ht="13.5" customHeight="1" x14ac:dyDescent="0.15">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227" t="s">
        <v>512</v>
      </c>
      <c r="AL10" s="1228"/>
      <c r="AM10" s="1228"/>
      <c r="AN10" s="1229"/>
      <c r="AO10" s="317">
        <v>46664</v>
      </c>
      <c r="AP10" s="317">
        <v>738</v>
      </c>
      <c r="AQ10" s="318">
        <v>6273</v>
      </c>
      <c r="AR10" s="319">
        <v>-88.2</v>
      </c>
    </row>
    <row r="11" spans="1:46" ht="13.5" customHeight="1" x14ac:dyDescent="0.15">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227" t="s">
        <v>513</v>
      </c>
      <c r="AL11" s="1228"/>
      <c r="AM11" s="1228"/>
      <c r="AN11" s="1229"/>
      <c r="AO11" s="317">
        <v>11960</v>
      </c>
      <c r="AP11" s="317">
        <v>189</v>
      </c>
      <c r="AQ11" s="318">
        <v>1314</v>
      </c>
      <c r="AR11" s="319">
        <v>-85.6</v>
      </c>
    </row>
    <row r="12" spans="1:46" ht="13.5" customHeight="1" x14ac:dyDescent="0.15">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227" t="s">
        <v>514</v>
      </c>
      <c r="AL12" s="1228"/>
      <c r="AM12" s="1228"/>
      <c r="AN12" s="1229"/>
      <c r="AO12" s="317" t="s">
        <v>515</v>
      </c>
      <c r="AP12" s="317" t="s">
        <v>515</v>
      </c>
      <c r="AQ12" s="318">
        <v>3</v>
      </c>
      <c r="AR12" s="319" t="s">
        <v>515</v>
      </c>
    </row>
    <row r="13" spans="1:46" ht="13.5" customHeight="1" x14ac:dyDescent="0.15">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227" t="s">
        <v>516</v>
      </c>
      <c r="AL13" s="1228"/>
      <c r="AM13" s="1228"/>
      <c r="AN13" s="1229"/>
      <c r="AO13" s="317" t="s">
        <v>515</v>
      </c>
      <c r="AP13" s="317" t="s">
        <v>515</v>
      </c>
      <c r="AQ13" s="318">
        <v>2424</v>
      </c>
      <c r="AR13" s="319" t="s">
        <v>515</v>
      </c>
    </row>
    <row r="14" spans="1:46" ht="13.5" customHeight="1" x14ac:dyDescent="0.15">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227" t="s">
        <v>517</v>
      </c>
      <c r="AL14" s="1228"/>
      <c r="AM14" s="1228"/>
      <c r="AN14" s="1229"/>
      <c r="AO14" s="317" t="s">
        <v>515</v>
      </c>
      <c r="AP14" s="317" t="s">
        <v>515</v>
      </c>
      <c r="AQ14" s="318">
        <v>1774</v>
      </c>
      <c r="AR14" s="319" t="s">
        <v>515</v>
      </c>
    </row>
    <row r="15" spans="1:46" ht="13.5" customHeight="1" x14ac:dyDescent="0.15">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230" t="s">
        <v>518</v>
      </c>
      <c r="AL15" s="1231"/>
      <c r="AM15" s="1231"/>
      <c r="AN15" s="1232"/>
      <c r="AO15" s="317">
        <v>-439028</v>
      </c>
      <c r="AP15" s="317">
        <v>-6943</v>
      </c>
      <c r="AQ15" s="318">
        <v>-4858</v>
      </c>
      <c r="AR15" s="319">
        <v>42.9</v>
      </c>
    </row>
    <row r="16" spans="1:46" x14ac:dyDescent="0.15">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230" t="s">
        <v>186</v>
      </c>
      <c r="AL16" s="1231"/>
      <c r="AM16" s="1231"/>
      <c r="AN16" s="1232"/>
      <c r="AO16" s="317">
        <v>5312666</v>
      </c>
      <c r="AP16" s="317">
        <v>84015</v>
      </c>
      <c r="AQ16" s="318">
        <v>77526</v>
      </c>
      <c r="AR16" s="319">
        <v>8.4</v>
      </c>
    </row>
    <row r="17" spans="1:46" x14ac:dyDescent="0.15">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x14ac:dyDescent="0.15">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x14ac:dyDescent="0.15">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519</v>
      </c>
      <c r="AL19" s="295"/>
      <c r="AM19" s="295"/>
      <c r="AN19" s="295"/>
      <c r="AO19" s="295"/>
      <c r="AP19" s="295"/>
      <c r="AQ19" s="295"/>
      <c r="AR19" s="295"/>
    </row>
    <row r="20" spans="1:46" x14ac:dyDescent="0.15">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520</v>
      </c>
      <c r="AP20" s="326" t="s">
        <v>521</v>
      </c>
      <c r="AQ20" s="327" t="s">
        <v>522</v>
      </c>
      <c r="AR20" s="328"/>
    </row>
    <row r="21" spans="1:46" s="334" customFormat="1" x14ac:dyDescent="0.15">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233" t="s">
        <v>523</v>
      </c>
      <c r="AL21" s="1234"/>
      <c r="AM21" s="1234"/>
      <c r="AN21" s="1235"/>
      <c r="AO21" s="330">
        <v>8.86</v>
      </c>
      <c r="AP21" s="331">
        <v>7.31</v>
      </c>
      <c r="AQ21" s="332">
        <v>1.55</v>
      </c>
      <c r="AR21" s="300"/>
      <c r="AS21" s="333"/>
      <c r="AT21" s="329"/>
    </row>
    <row r="22" spans="1:46" s="334" customFormat="1" x14ac:dyDescent="0.15">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233" t="s">
        <v>524</v>
      </c>
      <c r="AL22" s="1234"/>
      <c r="AM22" s="1234"/>
      <c r="AN22" s="1235"/>
      <c r="AO22" s="335">
        <v>96.9</v>
      </c>
      <c r="AP22" s="336">
        <v>98.5</v>
      </c>
      <c r="AQ22" s="337">
        <v>-1.6</v>
      </c>
      <c r="AR22" s="321"/>
      <c r="AS22" s="333"/>
      <c r="AT22" s="329"/>
    </row>
    <row r="23" spans="1:46" s="334" customFormat="1" x14ac:dyDescent="0.15">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x14ac:dyDescent="0.15">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x14ac:dyDescent="0.15">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x14ac:dyDescent="0.15">
      <c r="A26" s="300" t="s">
        <v>525</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x14ac:dyDescent="0.15">
      <c r="A27" s="342"/>
      <c r="AO27" s="295"/>
      <c r="AP27" s="295"/>
      <c r="AQ27" s="295"/>
      <c r="AR27" s="295"/>
      <c r="AS27" s="295"/>
      <c r="AT27" s="295"/>
    </row>
    <row r="28" spans="1:46" ht="17.25" x14ac:dyDescent="0.15">
      <c r="A28" s="296" t="s">
        <v>526</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x14ac:dyDescent="0.15">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527</v>
      </c>
      <c r="AL29" s="300"/>
      <c r="AM29" s="300"/>
      <c r="AN29" s="300"/>
      <c r="AO29" s="295"/>
      <c r="AP29" s="295"/>
      <c r="AQ29" s="295"/>
      <c r="AR29" s="295"/>
      <c r="AS29" s="344"/>
    </row>
    <row r="30" spans="1:46" ht="13.5" customHeight="1" x14ac:dyDescent="0.15">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236" t="s">
        <v>506</v>
      </c>
      <c r="AP30" s="305"/>
      <c r="AQ30" s="306" t="s">
        <v>507</v>
      </c>
      <c r="AR30" s="307"/>
    </row>
    <row r="31" spans="1:46" x14ac:dyDescent="0.15">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237"/>
      <c r="AP31" s="311" t="s">
        <v>508</v>
      </c>
      <c r="AQ31" s="312" t="s">
        <v>509</v>
      </c>
      <c r="AR31" s="313" t="s">
        <v>510</v>
      </c>
    </row>
    <row r="32" spans="1:46" ht="27" customHeight="1" x14ac:dyDescent="0.15">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216" t="s">
        <v>528</v>
      </c>
      <c r="AL32" s="1217"/>
      <c r="AM32" s="1217"/>
      <c r="AN32" s="1218"/>
      <c r="AO32" s="345">
        <v>4520960</v>
      </c>
      <c r="AP32" s="345">
        <v>71495</v>
      </c>
      <c r="AQ32" s="346">
        <v>38968</v>
      </c>
      <c r="AR32" s="347">
        <v>83.5</v>
      </c>
    </row>
    <row r="33" spans="1:46" ht="13.5" customHeight="1" x14ac:dyDescent="0.15">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216" t="s">
        <v>529</v>
      </c>
      <c r="AL33" s="1217"/>
      <c r="AM33" s="1217"/>
      <c r="AN33" s="1218"/>
      <c r="AO33" s="345" t="s">
        <v>515</v>
      </c>
      <c r="AP33" s="345" t="s">
        <v>515</v>
      </c>
      <c r="AQ33" s="346" t="s">
        <v>515</v>
      </c>
      <c r="AR33" s="347" t="s">
        <v>515</v>
      </c>
    </row>
    <row r="34" spans="1:46" ht="27" customHeight="1" x14ac:dyDescent="0.15">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216" t="s">
        <v>530</v>
      </c>
      <c r="AL34" s="1217"/>
      <c r="AM34" s="1217"/>
      <c r="AN34" s="1218"/>
      <c r="AO34" s="345" t="s">
        <v>515</v>
      </c>
      <c r="AP34" s="345" t="s">
        <v>515</v>
      </c>
      <c r="AQ34" s="346">
        <v>58</v>
      </c>
      <c r="AR34" s="347" t="s">
        <v>515</v>
      </c>
    </row>
    <row r="35" spans="1:46" ht="27" customHeight="1" x14ac:dyDescent="0.15">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216" t="s">
        <v>531</v>
      </c>
      <c r="AL35" s="1217"/>
      <c r="AM35" s="1217"/>
      <c r="AN35" s="1218"/>
      <c r="AO35" s="345">
        <v>1507468</v>
      </c>
      <c r="AP35" s="345">
        <v>23839</v>
      </c>
      <c r="AQ35" s="346">
        <v>12321</v>
      </c>
      <c r="AR35" s="347">
        <v>93.5</v>
      </c>
    </row>
    <row r="36" spans="1:46" ht="27" customHeight="1" x14ac:dyDescent="0.15">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216" t="s">
        <v>532</v>
      </c>
      <c r="AL36" s="1217"/>
      <c r="AM36" s="1217"/>
      <c r="AN36" s="1218"/>
      <c r="AO36" s="345">
        <v>16460</v>
      </c>
      <c r="AP36" s="345">
        <v>260</v>
      </c>
      <c r="AQ36" s="346">
        <v>1771</v>
      </c>
      <c r="AR36" s="347">
        <v>-85.3</v>
      </c>
    </row>
    <row r="37" spans="1:46" ht="13.5" customHeight="1" x14ac:dyDescent="0.15">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216" t="s">
        <v>533</v>
      </c>
      <c r="AL37" s="1217"/>
      <c r="AM37" s="1217"/>
      <c r="AN37" s="1218"/>
      <c r="AO37" s="345">
        <v>885</v>
      </c>
      <c r="AP37" s="345">
        <v>14</v>
      </c>
      <c r="AQ37" s="346">
        <v>588</v>
      </c>
      <c r="AR37" s="347">
        <v>-97.6</v>
      </c>
    </row>
    <row r="38" spans="1:46" ht="27" customHeight="1" x14ac:dyDescent="0.15">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213" t="s">
        <v>534</v>
      </c>
      <c r="AL38" s="1214"/>
      <c r="AM38" s="1214"/>
      <c r="AN38" s="1215"/>
      <c r="AO38" s="348" t="s">
        <v>515</v>
      </c>
      <c r="AP38" s="348" t="s">
        <v>515</v>
      </c>
      <c r="AQ38" s="349">
        <v>1</v>
      </c>
      <c r="AR38" s="337" t="s">
        <v>515</v>
      </c>
      <c r="AS38" s="344"/>
    </row>
    <row r="39" spans="1:46" x14ac:dyDescent="0.15">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213" t="s">
        <v>535</v>
      </c>
      <c r="AL39" s="1214"/>
      <c r="AM39" s="1214"/>
      <c r="AN39" s="1215"/>
      <c r="AO39" s="345">
        <v>-106536</v>
      </c>
      <c r="AP39" s="345">
        <v>-1685</v>
      </c>
      <c r="AQ39" s="346">
        <v>-5205</v>
      </c>
      <c r="AR39" s="347">
        <v>-67.599999999999994</v>
      </c>
      <c r="AS39" s="344"/>
    </row>
    <row r="40" spans="1:46" ht="27" customHeight="1" x14ac:dyDescent="0.15">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216" t="s">
        <v>536</v>
      </c>
      <c r="AL40" s="1217"/>
      <c r="AM40" s="1217"/>
      <c r="AN40" s="1218"/>
      <c r="AO40" s="345">
        <v>-5096723</v>
      </c>
      <c r="AP40" s="345">
        <v>-80600</v>
      </c>
      <c r="AQ40" s="346">
        <v>-35431</v>
      </c>
      <c r="AR40" s="347">
        <v>127.5</v>
      </c>
      <c r="AS40" s="344"/>
    </row>
    <row r="41" spans="1:46" x14ac:dyDescent="0.15">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219" t="s">
        <v>296</v>
      </c>
      <c r="AL41" s="1220"/>
      <c r="AM41" s="1220"/>
      <c r="AN41" s="1221"/>
      <c r="AO41" s="345">
        <v>842514</v>
      </c>
      <c r="AP41" s="345">
        <v>13324</v>
      </c>
      <c r="AQ41" s="346">
        <v>13072</v>
      </c>
      <c r="AR41" s="347">
        <v>1.9</v>
      </c>
      <c r="AS41" s="344"/>
    </row>
    <row r="42" spans="1:46" x14ac:dyDescent="0.15">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537</v>
      </c>
      <c r="AL42" s="295"/>
      <c r="AM42" s="295"/>
      <c r="AN42" s="295"/>
      <c r="AO42" s="295"/>
      <c r="AP42" s="295"/>
      <c r="AQ42" s="321"/>
      <c r="AR42" s="321"/>
      <c r="AS42" s="344"/>
    </row>
    <row r="43" spans="1:46" x14ac:dyDescent="0.15">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x14ac:dyDescent="0.15">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x14ac:dyDescent="0.15">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x14ac:dyDescent="0.15">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x14ac:dyDescent="0.15">
      <c r="A47" s="354" t="s">
        <v>538</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x14ac:dyDescent="0.15">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539</v>
      </c>
      <c r="AL48" s="355"/>
      <c r="AM48" s="355"/>
      <c r="AN48" s="355"/>
      <c r="AO48" s="355"/>
      <c r="AP48" s="355"/>
      <c r="AQ48" s="356"/>
      <c r="AR48" s="355"/>
    </row>
    <row r="49" spans="1:44" ht="13.5" customHeight="1" x14ac:dyDescent="0.15">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222" t="s">
        <v>506</v>
      </c>
      <c r="AN49" s="1224" t="s">
        <v>540</v>
      </c>
      <c r="AO49" s="1225"/>
      <c r="AP49" s="1225"/>
      <c r="AQ49" s="1225"/>
      <c r="AR49" s="1226"/>
    </row>
    <row r="50" spans="1:44" x14ac:dyDescent="0.15">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223"/>
      <c r="AN50" s="361" t="s">
        <v>541</v>
      </c>
      <c r="AO50" s="362" t="s">
        <v>542</v>
      </c>
      <c r="AP50" s="363" t="s">
        <v>543</v>
      </c>
      <c r="AQ50" s="364" t="s">
        <v>544</v>
      </c>
      <c r="AR50" s="365" t="s">
        <v>545</v>
      </c>
    </row>
    <row r="51" spans="1:44" x14ac:dyDescent="0.15">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546</v>
      </c>
      <c r="AL51" s="358"/>
      <c r="AM51" s="366">
        <v>6285511</v>
      </c>
      <c r="AN51" s="367">
        <v>95079</v>
      </c>
      <c r="AO51" s="368">
        <v>49.6</v>
      </c>
      <c r="AP51" s="369">
        <v>57295</v>
      </c>
      <c r="AQ51" s="370">
        <v>5.7</v>
      </c>
      <c r="AR51" s="371">
        <v>43.9</v>
      </c>
    </row>
    <row r="52" spans="1:44" x14ac:dyDescent="0.15">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547</v>
      </c>
      <c r="AM52" s="374">
        <v>4044851</v>
      </c>
      <c r="AN52" s="375">
        <v>61185</v>
      </c>
      <c r="AO52" s="376">
        <v>49.7</v>
      </c>
      <c r="AP52" s="377">
        <v>32771</v>
      </c>
      <c r="AQ52" s="378">
        <v>10.4</v>
      </c>
      <c r="AR52" s="379">
        <v>39.299999999999997</v>
      </c>
    </row>
    <row r="53" spans="1:44" x14ac:dyDescent="0.15">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548</v>
      </c>
      <c r="AL53" s="358"/>
      <c r="AM53" s="366">
        <v>4123678</v>
      </c>
      <c r="AN53" s="367">
        <v>63007</v>
      </c>
      <c r="AO53" s="368">
        <v>-33.700000000000003</v>
      </c>
      <c r="AP53" s="369">
        <v>54110</v>
      </c>
      <c r="AQ53" s="370">
        <v>-5.6</v>
      </c>
      <c r="AR53" s="371">
        <v>-28.1</v>
      </c>
    </row>
    <row r="54" spans="1:44" x14ac:dyDescent="0.15">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547</v>
      </c>
      <c r="AM54" s="374">
        <v>2452884</v>
      </c>
      <c r="AN54" s="375">
        <v>37478</v>
      </c>
      <c r="AO54" s="376">
        <v>-38.700000000000003</v>
      </c>
      <c r="AP54" s="377">
        <v>30620</v>
      </c>
      <c r="AQ54" s="378">
        <v>-6.6</v>
      </c>
      <c r="AR54" s="379">
        <v>-32.1</v>
      </c>
    </row>
    <row r="55" spans="1:44" x14ac:dyDescent="0.15">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549</v>
      </c>
      <c r="AL55" s="358"/>
      <c r="AM55" s="366">
        <v>7694837</v>
      </c>
      <c r="AN55" s="367">
        <v>118948</v>
      </c>
      <c r="AO55" s="368">
        <v>88.8</v>
      </c>
      <c r="AP55" s="369">
        <v>54684</v>
      </c>
      <c r="AQ55" s="370">
        <v>1.1000000000000001</v>
      </c>
      <c r="AR55" s="371">
        <v>87.7</v>
      </c>
    </row>
    <row r="56" spans="1:44" x14ac:dyDescent="0.15">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547</v>
      </c>
      <c r="AM56" s="374">
        <v>5563714</v>
      </c>
      <c r="AN56" s="375">
        <v>86004</v>
      </c>
      <c r="AO56" s="376">
        <v>129.5</v>
      </c>
      <c r="AP56" s="377">
        <v>32829</v>
      </c>
      <c r="AQ56" s="378">
        <v>7.2</v>
      </c>
      <c r="AR56" s="379">
        <v>122.3</v>
      </c>
    </row>
    <row r="57" spans="1:44" x14ac:dyDescent="0.15">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550</v>
      </c>
      <c r="AL57" s="358"/>
      <c r="AM57" s="366">
        <v>4372231</v>
      </c>
      <c r="AN57" s="367">
        <v>68379</v>
      </c>
      <c r="AO57" s="368">
        <v>-42.5</v>
      </c>
      <c r="AP57" s="369">
        <v>62383</v>
      </c>
      <c r="AQ57" s="370">
        <v>14.1</v>
      </c>
      <c r="AR57" s="371">
        <v>-56.6</v>
      </c>
    </row>
    <row r="58" spans="1:44" x14ac:dyDescent="0.15">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547</v>
      </c>
      <c r="AM58" s="374">
        <v>2522906</v>
      </c>
      <c r="AN58" s="375">
        <v>39457</v>
      </c>
      <c r="AO58" s="376">
        <v>-54.1</v>
      </c>
      <c r="AP58" s="377">
        <v>35325</v>
      </c>
      <c r="AQ58" s="378">
        <v>7.6</v>
      </c>
      <c r="AR58" s="379">
        <v>-61.7</v>
      </c>
    </row>
    <row r="59" spans="1:44" x14ac:dyDescent="0.15">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551</v>
      </c>
      <c r="AL59" s="358"/>
      <c r="AM59" s="366">
        <v>2992624</v>
      </c>
      <c r="AN59" s="367">
        <v>47325</v>
      </c>
      <c r="AO59" s="368">
        <v>-30.8</v>
      </c>
      <c r="AP59" s="369">
        <v>63812</v>
      </c>
      <c r="AQ59" s="370">
        <v>2.2999999999999998</v>
      </c>
      <c r="AR59" s="371">
        <v>-33.1</v>
      </c>
    </row>
    <row r="60" spans="1:44" x14ac:dyDescent="0.15">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547</v>
      </c>
      <c r="AM60" s="374">
        <v>1484012</v>
      </c>
      <c r="AN60" s="375">
        <v>23468</v>
      </c>
      <c r="AO60" s="376">
        <v>-40.5</v>
      </c>
      <c r="AP60" s="377">
        <v>33848</v>
      </c>
      <c r="AQ60" s="378">
        <v>-4.2</v>
      </c>
      <c r="AR60" s="379">
        <v>-36.299999999999997</v>
      </c>
    </row>
    <row r="61" spans="1:44" x14ac:dyDescent="0.15">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552</v>
      </c>
      <c r="AL61" s="380"/>
      <c r="AM61" s="381">
        <v>5093776</v>
      </c>
      <c r="AN61" s="382">
        <v>78548</v>
      </c>
      <c r="AO61" s="383">
        <v>6.3</v>
      </c>
      <c r="AP61" s="384">
        <v>58457</v>
      </c>
      <c r="AQ61" s="385">
        <v>3.5</v>
      </c>
      <c r="AR61" s="371">
        <v>2.8</v>
      </c>
    </row>
    <row r="62" spans="1:44" x14ac:dyDescent="0.15">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547</v>
      </c>
      <c r="AM62" s="374">
        <v>3213673</v>
      </c>
      <c r="AN62" s="375">
        <v>49518</v>
      </c>
      <c r="AO62" s="376">
        <v>9.1999999999999993</v>
      </c>
      <c r="AP62" s="377">
        <v>33079</v>
      </c>
      <c r="AQ62" s="378">
        <v>2.9</v>
      </c>
      <c r="AR62" s="379">
        <v>6.3</v>
      </c>
    </row>
    <row r="63" spans="1:44" x14ac:dyDescent="0.15">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x14ac:dyDescent="0.15">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x14ac:dyDescent="0.15">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x14ac:dyDescent="0.15">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x14ac:dyDescent="0.15">
      <c r="AK67" s="295"/>
      <c r="AL67" s="295"/>
      <c r="AM67" s="295"/>
      <c r="AN67" s="295"/>
      <c r="AO67" s="295"/>
      <c r="AP67" s="295"/>
      <c r="AQ67" s="295"/>
      <c r="AR67" s="295"/>
      <c r="AS67" s="295"/>
      <c r="AT67" s="295"/>
    </row>
    <row r="68" spans="1:46" ht="13.5" hidden="1" customHeight="1" x14ac:dyDescent="0.15">
      <c r="AK68" s="295"/>
      <c r="AL68" s="295"/>
      <c r="AM68" s="295"/>
      <c r="AN68" s="295"/>
      <c r="AO68" s="295"/>
      <c r="AP68" s="295"/>
      <c r="AQ68" s="295"/>
      <c r="AR68" s="295"/>
    </row>
    <row r="69" spans="1:46" ht="13.5" hidden="1" customHeight="1" x14ac:dyDescent="0.15">
      <c r="AK69" s="295"/>
      <c r="AL69" s="295"/>
      <c r="AM69" s="295"/>
      <c r="AN69" s="295"/>
      <c r="AO69" s="295"/>
      <c r="AP69" s="295"/>
      <c r="AQ69" s="295"/>
      <c r="AR69" s="295"/>
    </row>
    <row r="70" spans="1:46" hidden="1" x14ac:dyDescent="0.15">
      <c r="AK70" s="295"/>
      <c r="AL70" s="295"/>
      <c r="AM70" s="295"/>
      <c r="AN70" s="295"/>
      <c r="AO70" s="295"/>
      <c r="AP70" s="295"/>
      <c r="AQ70" s="295"/>
      <c r="AR70" s="295"/>
    </row>
    <row r="71" spans="1:46" hidden="1" x14ac:dyDescent="0.15">
      <c r="AK71" s="295"/>
      <c r="AL71" s="295"/>
      <c r="AM71" s="295"/>
      <c r="AN71" s="295"/>
      <c r="AO71" s="295"/>
      <c r="AP71" s="295"/>
      <c r="AQ71" s="295"/>
      <c r="AR71" s="295"/>
    </row>
    <row r="72" spans="1:46" hidden="1" x14ac:dyDescent="0.15">
      <c r="AK72" s="295"/>
      <c r="AL72" s="295"/>
      <c r="AM72" s="295"/>
      <c r="AN72" s="295"/>
      <c r="AO72" s="295"/>
      <c r="AP72" s="295"/>
      <c r="AQ72" s="295"/>
      <c r="AR72" s="295"/>
    </row>
    <row r="73" spans="1:46" hidden="1" x14ac:dyDescent="0.15">
      <c r="AK73" s="295"/>
      <c r="AL73" s="295"/>
      <c r="AM73" s="295"/>
      <c r="AN73" s="295"/>
      <c r="AO73" s="295"/>
      <c r="AP73" s="295"/>
      <c r="AQ73" s="295"/>
      <c r="AR73" s="295"/>
    </row>
  </sheetData>
  <sheetProtection algorithmName="SHA-512" hashValue="gOldJFcNBalw6BobjW7Wkw96jjtzYdCn9td20RS9UtnGiVwWLjkMDOqXJJrgeGVYwg5PaeqGfj/nvbceCSSp0w==" saltValue="g5R81gGtpJEqkiYfDJfB9w==" spinCount="100000" sheet="1" objects="1" scenarios="1"/>
  <mergeCells count="24">
    <mergeCell ref="AO30:AO31"/>
    <mergeCell ref="AO7:AO8"/>
    <mergeCell ref="AK9:AN9"/>
    <mergeCell ref="AK10:AN10"/>
    <mergeCell ref="AK11:AN11"/>
    <mergeCell ref="AK12:AN12"/>
    <mergeCell ref="AK13:AN13"/>
    <mergeCell ref="AK37:AN37"/>
    <mergeCell ref="AK14:AN14"/>
    <mergeCell ref="AK15:AN15"/>
    <mergeCell ref="AK16:AN16"/>
    <mergeCell ref="AK21:AN21"/>
    <mergeCell ref="AK22:AN22"/>
    <mergeCell ref="AK32:AN32"/>
    <mergeCell ref="AK33:AN33"/>
    <mergeCell ref="AK34:AN34"/>
    <mergeCell ref="AK35:AN35"/>
    <mergeCell ref="AK36:AN36"/>
    <mergeCell ref="AK38:AN38"/>
    <mergeCell ref="AK39:AN39"/>
    <mergeCell ref="AK40:AN40"/>
    <mergeCell ref="AK41:AN41"/>
    <mergeCell ref="AM49:AM50"/>
    <mergeCell ref="AN49:AR49"/>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93" customWidth="1"/>
    <col min="126" max="16384" width="9" style="292" hidden="1"/>
  </cols>
  <sheetData>
    <row r="1" spans="2:125"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x14ac:dyDescent="0.15">
      <c r="B2" s="292"/>
      <c r="DG2" s="292"/>
    </row>
    <row r="3" spans="2:125" x14ac:dyDescent="0.1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x14ac:dyDescent="0.15"/>
    <row r="5" spans="2:125" x14ac:dyDescent="0.15"/>
    <row r="6" spans="2:125" x14ac:dyDescent="0.15"/>
    <row r="7" spans="2:125" x14ac:dyDescent="0.15"/>
    <row r="8" spans="2:125" x14ac:dyDescent="0.15"/>
    <row r="9" spans="2:125" x14ac:dyDescent="0.15">
      <c r="DU9" s="292"/>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2"/>
    </row>
    <row r="18" spans="125:125" x14ac:dyDescent="0.15"/>
    <row r="19" spans="125:125" x14ac:dyDescent="0.15"/>
    <row r="20" spans="125:125" x14ac:dyDescent="0.15">
      <c r="DU20" s="292"/>
    </row>
    <row r="21" spans="125:125" x14ac:dyDescent="0.15">
      <c r="DU21" s="292"/>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2"/>
    </row>
    <row r="29" spans="125:125" x14ac:dyDescent="0.15"/>
    <row r="30" spans="125:125" x14ac:dyDescent="0.15"/>
    <row r="31" spans="125:125" x14ac:dyDescent="0.15"/>
    <row r="32" spans="125:125" x14ac:dyDescent="0.15"/>
    <row r="33" spans="2:125" x14ac:dyDescent="0.15">
      <c r="B33" s="292"/>
      <c r="G33" s="292"/>
      <c r="I33" s="292"/>
    </row>
    <row r="34" spans="2:125" x14ac:dyDescent="0.15">
      <c r="C34" s="292"/>
      <c r="P34" s="292"/>
      <c r="DE34" s="292"/>
      <c r="DH34" s="292"/>
    </row>
    <row r="35" spans="2:125" x14ac:dyDescent="0.15">
      <c r="D35" s="292"/>
      <c r="E35" s="292"/>
      <c r="DG35" s="292"/>
      <c r="DJ35" s="292"/>
      <c r="DP35" s="292"/>
      <c r="DQ35" s="292"/>
      <c r="DR35" s="292"/>
      <c r="DS35" s="292"/>
      <c r="DT35" s="292"/>
      <c r="DU35" s="292"/>
    </row>
    <row r="36" spans="2:125" x14ac:dyDescent="0.1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x14ac:dyDescent="0.15">
      <c r="DU37" s="292"/>
    </row>
    <row r="38" spans="2:125" x14ac:dyDescent="0.15">
      <c r="DT38" s="292"/>
      <c r="DU38" s="292"/>
    </row>
    <row r="39" spans="2:125" x14ac:dyDescent="0.15"/>
    <row r="40" spans="2:125" x14ac:dyDescent="0.15">
      <c r="DH40" s="292"/>
    </row>
    <row r="41" spans="2:125" x14ac:dyDescent="0.15">
      <c r="DE41" s="292"/>
    </row>
    <row r="42" spans="2:125" x14ac:dyDescent="0.15">
      <c r="DG42" s="292"/>
      <c r="DJ42" s="292"/>
    </row>
    <row r="43" spans="2:125" x14ac:dyDescent="0.1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x14ac:dyDescent="0.15">
      <c r="DU44" s="292"/>
    </row>
    <row r="45" spans="2:125" x14ac:dyDescent="0.15"/>
    <row r="46" spans="2:125" x14ac:dyDescent="0.15"/>
    <row r="47" spans="2:125" x14ac:dyDescent="0.15"/>
    <row r="48" spans="2:125" x14ac:dyDescent="0.15">
      <c r="DT48" s="292"/>
      <c r="DU48" s="292"/>
    </row>
    <row r="49" spans="120:125" x14ac:dyDescent="0.15">
      <c r="DU49" s="292"/>
    </row>
    <row r="50" spans="120:125" x14ac:dyDescent="0.15">
      <c r="DU50" s="292"/>
    </row>
    <row r="51" spans="120:125" x14ac:dyDescent="0.15">
      <c r="DP51" s="292"/>
      <c r="DQ51" s="292"/>
      <c r="DR51" s="292"/>
      <c r="DS51" s="292"/>
      <c r="DT51" s="292"/>
      <c r="DU51" s="292"/>
    </row>
    <row r="52" spans="120:125" x14ac:dyDescent="0.15"/>
    <row r="53" spans="120:125" x14ac:dyDescent="0.15"/>
    <row r="54" spans="120:125" x14ac:dyDescent="0.15">
      <c r="DU54" s="292"/>
    </row>
    <row r="55" spans="120:125" x14ac:dyDescent="0.15"/>
    <row r="56" spans="120:125" x14ac:dyDescent="0.15"/>
    <row r="57" spans="120:125" x14ac:dyDescent="0.15"/>
    <row r="58" spans="120:125" x14ac:dyDescent="0.15">
      <c r="DU58" s="292"/>
    </row>
    <row r="59" spans="120:125" x14ac:dyDescent="0.15"/>
    <row r="60" spans="120:125" x14ac:dyDescent="0.15"/>
    <row r="61" spans="120:125" x14ac:dyDescent="0.15"/>
    <row r="62" spans="120:125" x14ac:dyDescent="0.15"/>
    <row r="63" spans="120:125" x14ac:dyDescent="0.15">
      <c r="DU63" s="292"/>
    </row>
    <row r="64" spans="120:125" x14ac:dyDescent="0.15">
      <c r="DT64" s="292"/>
      <c r="DU64" s="292"/>
    </row>
    <row r="65" spans="123:125" x14ac:dyDescent="0.15"/>
    <row r="66" spans="123:125" x14ac:dyDescent="0.15"/>
    <row r="67" spans="123:125" x14ac:dyDescent="0.15"/>
    <row r="68" spans="123:125" x14ac:dyDescent="0.15"/>
    <row r="69" spans="123:125" x14ac:dyDescent="0.15">
      <c r="DS69" s="292"/>
      <c r="DT69" s="292"/>
      <c r="DU69" s="292"/>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2"/>
    </row>
    <row r="83" spans="116:125" x14ac:dyDescent="0.15">
      <c r="DM83" s="292"/>
      <c r="DN83" s="292"/>
      <c r="DO83" s="292"/>
      <c r="DP83" s="292"/>
      <c r="DQ83" s="292"/>
      <c r="DR83" s="292"/>
      <c r="DS83" s="292"/>
      <c r="DT83" s="292"/>
      <c r="DU83" s="292"/>
    </row>
    <row r="84" spans="116:125" x14ac:dyDescent="0.15"/>
    <row r="85" spans="116:125" x14ac:dyDescent="0.15"/>
    <row r="86" spans="116:125" x14ac:dyDescent="0.15"/>
    <row r="87" spans="116:125" x14ac:dyDescent="0.15"/>
    <row r="88" spans="116:125" x14ac:dyDescent="0.15">
      <c r="DU88" s="292"/>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2"/>
      <c r="DT94" s="292"/>
      <c r="DU94" s="292"/>
    </row>
    <row r="95" spans="116:125" ht="13.5" customHeight="1" x14ac:dyDescent="0.15">
      <c r="DU95" s="292"/>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2"/>
    </row>
    <row r="102" spans="124:125" ht="13.5" customHeight="1" x14ac:dyDescent="0.15"/>
    <row r="103" spans="124:125" ht="13.5" customHeight="1" x14ac:dyDescent="0.15"/>
    <row r="104" spans="124:125" ht="13.5" customHeight="1" x14ac:dyDescent="0.15">
      <c r="DT104" s="292"/>
      <c r="DU104" s="292"/>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554</v>
      </c>
    </row>
    <row r="121" spans="125:125" ht="13.5" hidden="1" customHeight="1" x14ac:dyDescent="0.15">
      <c r="DU121" s="292"/>
    </row>
  </sheetData>
  <sheetProtection algorithmName="SHA-512" hashValue="29AI2pgf4pRl9OuHFCJ1miZTDCBrAIhfMV4PGfTFUovPfjYLIp72QZG/X9z8bLl6ZhlkZRRHHbK5zEAatFLzjQ==" saltValue="/Z7MgB5RnKNr9mKzwxkT/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93" customWidth="1"/>
    <col min="126" max="142" width="0" style="292" hidden="1" customWidth="1"/>
    <col min="143" max="16384" width="9" style="292" hidden="1"/>
  </cols>
  <sheetData>
    <row r="1" spans="1:125"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x14ac:dyDescent="0.15">
      <c r="B2" s="292"/>
      <c r="T2" s="292"/>
    </row>
    <row r="3" spans="1:125"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2"/>
      <c r="G33" s="292"/>
      <c r="I33" s="292"/>
    </row>
    <row r="34" spans="2:125" x14ac:dyDescent="0.15">
      <c r="C34" s="292"/>
      <c r="P34" s="292"/>
      <c r="R34" s="292"/>
      <c r="U34" s="292"/>
    </row>
    <row r="35" spans="2:125" x14ac:dyDescent="0.1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x14ac:dyDescent="0.15">
      <c r="F36" s="292"/>
      <c r="H36" s="292"/>
      <c r="J36" s="292"/>
      <c r="K36" s="292"/>
      <c r="L36" s="292"/>
      <c r="M36" s="292"/>
      <c r="N36" s="292"/>
      <c r="O36" s="292"/>
      <c r="Q36" s="292"/>
      <c r="S36" s="292"/>
      <c r="V36" s="292"/>
    </row>
    <row r="37" spans="2:125" x14ac:dyDescent="0.15"/>
    <row r="38" spans="2:125" x14ac:dyDescent="0.15"/>
    <row r="39" spans="2:125" x14ac:dyDescent="0.15"/>
    <row r="40" spans="2:125" x14ac:dyDescent="0.15">
      <c r="U40" s="292"/>
    </row>
    <row r="41" spans="2:125" x14ac:dyDescent="0.15">
      <c r="R41" s="292"/>
    </row>
    <row r="42" spans="2:125" x14ac:dyDescent="0.1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x14ac:dyDescent="0.15">
      <c r="Q43" s="292"/>
      <c r="S43" s="292"/>
      <c r="V43" s="292"/>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3" t="s">
        <v>555</v>
      </c>
    </row>
  </sheetData>
  <sheetProtection algorithmName="SHA-512" hashValue="6CyUTEuZYyGA39uO9eQYWE+4r7P/tNSmO0+AJje6BACTU9SOyzWl22cIHesx38xhYjwHLjQIDIbb1fOTuga8rw==" saltValue="fa3wcxsv6dtc2hoISHWQR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556</v>
      </c>
      <c r="G46" s="8" t="s">
        <v>557</v>
      </c>
      <c r="H46" s="8" t="s">
        <v>558</v>
      </c>
      <c r="I46" s="8" t="s">
        <v>559</v>
      </c>
      <c r="J46" s="9" t="s">
        <v>560</v>
      </c>
    </row>
    <row r="47" spans="2:10" ht="57.75" customHeight="1" x14ac:dyDescent="0.15">
      <c r="B47" s="10"/>
      <c r="C47" s="1238" t="s">
        <v>3</v>
      </c>
      <c r="D47" s="1238"/>
      <c r="E47" s="1239"/>
      <c r="F47" s="11">
        <v>23.39</v>
      </c>
      <c r="G47" s="12">
        <v>24.02</v>
      </c>
      <c r="H47" s="12">
        <v>23.13</v>
      </c>
      <c r="I47" s="12">
        <v>25.81</v>
      </c>
      <c r="J47" s="13">
        <v>26.83</v>
      </c>
    </row>
    <row r="48" spans="2:10" ht="57.75" customHeight="1" x14ac:dyDescent="0.15">
      <c r="B48" s="14"/>
      <c r="C48" s="1240" t="s">
        <v>4</v>
      </c>
      <c r="D48" s="1240"/>
      <c r="E48" s="1241"/>
      <c r="F48" s="15">
        <v>8.19</v>
      </c>
      <c r="G48" s="16">
        <v>5.83</v>
      </c>
      <c r="H48" s="16">
        <v>6.56</v>
      </c>
      <c r="I48" s="16">
        <v>5.73</v>
      </c>
      <c r="J48" s="17">
        <v>7.98</v>
      </c>
    </row>
    <row r="49" spans="2:10" ht="57.75" customHeight="1" thickBot="1" x14ac:dyDescent="0.2">
      <c r="B49" s="18"/>
      <c r="C49" s="1242" t="s">
        <v>5</v>
      </c>
      <c r="D49" s="1242"/>
      <c r="E49" s="1243"/>
      <c r="F49" s="19" t="s">
        <v>561</v>
      </c>
      <c r="G49" s="20" t="s">
        <v>562</v>
      </c>
      <c r="H49" s="20">
        <v>1.42</v>
      </c>
      <c r="I49" s="20">
        <v>1.76</v>
      </c>
      <c r="J49" s="21">
        <v>2.12</v>
      </c>
    </row>
    <row r="50" spans="2:10" ht="13.5" customHeight="1" x14ac:dyDescent="0.15"/>
  </sheetData>
  <sheetProtection algorithmName="SHA-512" hashValue="eq4/8bwSSKZxNjViek7/xqUsNKQ385p+tlG418zxsWkkMC/oVJq3aVar1vdMdA2LQpUbf/B53dJ08Zxs98yPcw==" saltValue="+o+vinzLiTFXob9zKWCLO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2022-09-16T04:33:38Z</cp:lastPrinted>
  <dcterms:created xsi:type="dcterms:W3CDTF">2022-02-02T06:01:08Z</dcterms:created>
  <dcterms:modified xsi:type="dcterms:W3CDTF">2022-09-16T04:33:54Z</dcterms:modified>
  <cp:category/>
</cp:coreProperties>
</file>