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令和元年度\11 HP掲載データ\"/>
    </mc:Choice>
  </mc:AlternateContent>
  <xr:revisionPtr revIDLastSave="0" documentId="8_{6D5C7429-15C7-49AD-8898-D252323ED620}" xr6:coauthVersionLast="36" xr6:coauthVersionMax="36" xr10:uidLastSave="{00000000-0000-0000-0000-000000000000}"/>
  <bookViews>
    <workbookView xWindow="0" yWindow="0" windowWidth="28800" windowHeight="123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alcMode="manual"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8" i="10" l="1"/>
  <c r="BG37" i="10"/>
  <c r="BG36" i="10"/>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AM38" i="10"/>
  <c r="U38" i="10"/>
  <c r="C38" i="10"/>
  <c r="CO37" i="10"/>
  <c r="AM37" i="10"/>
  <c r="U37" i="10"/>
  <c r="CO36" i="10"/>
  <c r="AM36" i="10"/>
  <c r="CO35" i="10"/>
  <c r="CO34" i="10"/>
  <c r="C34" i="10"/>
  <c r="C35" i="10" l="1"/>
  <c r="C36" i="10" s="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l="1"/>
  <c r="BE34" i="10"/>
  <c r="BE35" i="10" s="1"/>
  <c r="BE36" i="10" s="1"/>
  <c r="BE37" i="10" s="1"/>
  <c r="BE38" i="10" s="1"/>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<sst xmlns="http://schemas.openxmlformats.org/spreadsheetml/2006/main" count="1101" uniqueCount="615">
  <si>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</si>
  <si>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</si>
  <si>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</si>
  <si>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</si>
  <si>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</si>
  <si>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</si>
  <si>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</si>
  <si>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</si>
  <si>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</si>
  <si>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</si>
  <si>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</si>
  <si>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</si>
  <si>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</si>
  <si>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</si>
  <si>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</si>
  <si>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</si>
  <si>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</si>
  <si>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</si>
  <si>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</si>
  <si>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</si>
  <si>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</si>
  <si>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</si>
  <si>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</si>
  <si>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</si>
  <si>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</si>
  <si>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</si>
  <si>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</si>
  <si>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</si>
  <si>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</si>
  <si>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</si>
  <si>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</si>
  <si>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</si>
  <si>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</si>
  <si>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</si>
  <si>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</si>
  <si>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</si>
  <si>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</si>
  <si>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</si>
  <si>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</si>
  <si>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</si>
  <si>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</si>
  <si>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</si>
  <si>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</si>
  <si>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</si>
  <si>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</si>
  <si>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</si>
  <si>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</si>
  <si>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</si>
  <si>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</si>
  <si>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</si>
  <si>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</si>
  <si>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</si>
  <si>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</si>
  <si>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</si>
  <si>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</si>
  <si>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</si>
  <si>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</si>
  <si>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</si>
  <si>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</si>
  <si>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</si>
  <si>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</si>
  <si>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</si>
  <si>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</si>
  <si>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</si>
  <si>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</si>
  <si>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</si>
  <si>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</si>
  <si>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</si>
  <si>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</si>
  <si>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</si>
  <si>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</si>
  <si>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</si>
  <si>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</si>
  <si>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</si>
  <si>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</si>
  <si>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</si>
  <si>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</si>
  <si>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</si>
  <si>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</si>
  <si>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</si>
  <si>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</si>
  <si>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</si>
  <si>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</si>
  <si>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</si>
  <si>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</si>
  <si>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Ⅳ－２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</si>
  <si>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</si>
  <si>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</si>
  <si>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</si>
  <si>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</si>
  <si>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</si>
  <si>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</si>
  <si>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</si>
  <si>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</si>
  <si>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</si>
  <si>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</si>
  <si>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</si>
  <si>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</si>
  <si>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佐用町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</si>
  <si>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</si>
  <si>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</si>
  <si>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</si>
  <si>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</si>
  <si>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</si>
  <si>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</si>
  <si>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</si>
  <si>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</si>
  <si>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</si>
  <si>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</si>
  <si>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</si>
  <si>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</si>
  <si>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</si>
  <si>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</si>
  <si>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</si>
  <si>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</si>
  <si>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</si>
  <si>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</si>
  <si>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</si>
  <si>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</si>
  <si>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</si>
  <si>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</si>
  <si>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</si>
  <si>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</si>
  <si>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</si>
  <si>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</si>
  <si>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</si>
  <si>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</si>
  <si>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</si>
  <si>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</si>
  <si>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</si>
  <si>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</si>
  <si>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</si>
  <si>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</si>
  <si>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</si>
  <si>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</si>
  <si>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</si>
  <si>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</si>
  <si>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</si>
  <si>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</si>
  <si>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</si>
  <si>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</si>
  <si>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</si>
  <si>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</si>
  <si>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</si>
  <si>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</si>
  <si>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</si>
  <si>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</si>
  <si>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</si>
  <si>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</si>
  <si>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</si>
  <si>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</si>
  <si>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</si>
  <si>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</si>
  <si>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</si>
  <si>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</si>
  <si>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</si>
  <si>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</si>
  <si>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</si>
  <si>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</si>
  <si>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</si>
  <si>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</si>
  <si>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</si>
  <si>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</si>
  <si>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</si>
  <si>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</si>
  <si>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</si>
  <si>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</si>
  <si>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</si>
  <si>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</si>
  <si>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</si>
  <si>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</si>
  <si>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</si>
  <si>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</si>
  <si>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</si>
  <si>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</si>
  <si>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</si>
  <si>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</si>
  <si>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</si>
  <si>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</si>
  <si>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</si>
  <si>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</si>
  <si>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</si>
  <si>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</si>
  <si>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</si>
  <si>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</si>
  <si>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</si>
  <si>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</si>
  <si>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</si>
  <si>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</si>
  <si>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</si>
  <si>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</si>
  <si>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</si>
  <si>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</si>
  <si>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</si>
  <si>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</si>
  <si>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</si>
  <si>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</si>
  <si>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</si>
  <si>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</si>
  <si>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</si>
  <si>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</si>
  <si>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</si>
  <si>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</si>
  <si>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</si>
  <si>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</si>
  <si>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</si>
  <si>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</si>
  <si>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</si>
  <si>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</si>
  <si>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</si>
  <si>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</si>
  <si>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</si>
  <si>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</si>
  <si>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</si>
  <si>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</si>
  <si>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</si>
  <si>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兵庫県佐用町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</si>
  <si>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</si>
  <si>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</si>
  <si>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</si>
  <si>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</si>
  <si>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</si>
  <si>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</si>
  <si>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</si>
  <si>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</si>
  <si>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</si>
  <si>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</si>
  <si>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</si>
  <si>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</si>
  <si>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</si>
  <si>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</si>
  <si>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</si>
  <si>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</si>
  <si>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</si>
  <si>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</si>
  <si>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</si>
  <si>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</si>
  <si>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</si>
  <si>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</si>
  <si>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</si>
  <si>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</si>
  <si>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</si>
  <si>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</si>
  <si>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</si>
  <si>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</si>
  <si>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</si>
  <si>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</si>
  <si>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</si>
  <si>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</si>
  <si>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</si>
  <si>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</si>
  <si>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</si>
  <si>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</si>
  <si>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</si>
  <si>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</si>
  <si>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</si>
  <si>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</si>
  <si>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</si>
  <si>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</si>
  <si>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</si>
  <si>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</si>
  <si>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</si>
  <si>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</si>
  <si>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</si>
  <si>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</si>
  <si>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</si>
  <si>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</si>
  <si>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</si>
  <si>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</si>
  <si>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</si>
  <si>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</si>
  <si>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</si>
  <si>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</si>
  <si>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</si>
  <si>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</si>
  <si>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</si>
  <si>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</si>
  <si>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</si>
  <si>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</si>
  <si>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</si>
  <si>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</si>
  <si>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</si>
  <si>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</si>
  <si>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</si>
  <si>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</si>
  <si>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</si>
  <si>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</si>
  <si>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</si>
  <si>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</si>
  <si>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</si>
  <si>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</si>
  <si>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</si>
  <si>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</si>
  <si>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</si>
  <si>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</si>
  <si>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</si>
  <si>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</si>
  <si>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</si>
  <si>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</si>
  <si>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</si>
  <si>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</si>
  <si>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</si>
  <si>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</si>
  <si>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</si>
  <si>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</si>
  <si>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</si>
  <si>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</si>
  <si>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</si>
  <si>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</si>
  <si>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</si>
  <si>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</si>
  <si>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</si>
  <si>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</si>
  <si>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</si>
  <si>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</si>
  <si>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</si>
  <si>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</si>
  <si>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</si>
  <si>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</si>
  <si>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</si>
  <si>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</si>
  <si>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</si>
  <si>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</si>
  <si>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</si>
  <si>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</si>
  <si>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</si>
  <si>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</si>
  <si>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</si>
  <si>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</si>
  <si>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</si>
  <si>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</si>
  <si>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</si>
  <si>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</si>
  <si>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</si>
  <si>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</si>
  <si>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</si>
  <si>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</si>
  <si>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</si>
  <si>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</si>
  <si>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</si>
  <si>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</si>
  <si>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</si>
  <si>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</si>
  <si>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</si>
  <si>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</si>
  <si>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観光施設</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</si>
  <si>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</si>
  <si>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</si>
  <si>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</si>
  <si>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</si>
  <si>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</si>
  <si>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</si>
  <si>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</si>
  <si>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</si>
  <si>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</si>
  <si>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</si>
  <si>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</si>
  <si>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</si>
  <si>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</si>
  <si>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</si>
  <si>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</si>
  <si>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</si>
  <si>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</si>
  <si>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</si>
  <si>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</si>
  <si>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</si>
  <si>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</si>
  <si>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</si>
  <si>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</si>
  <si>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兵庫県佐用町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</si>
  <si>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</si>
  <si>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</si>
  <si>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</si>
  <si>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</si>
  <si>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</si>
  <si>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</si>
  <si>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</si>
  <si>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</si>
  <si>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</si>
  <si>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</si>
  <si>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</si>
  <si>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</si>
  <si>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</si>
  <si>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</si>
  <si>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</si>
  <si>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</si>
  <si>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</si>
  <si>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</si>
  <si>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</si>
  <si>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</si>
  <si>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メガソーラー事業収入特別会計</t>
    <phoneticPr fontId="5"/>
  </si>
  <si>
    <t>朝霧園特別会計</t>
    <phoneticPr fontId="5"/>
  </si>
  <si>
    <t>-</t>
    <phoneticPr fontId="5"/>
  </si>
  <si>
    <t>西はりま天文台公園特別会計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</si>
  <si>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</si>
  <si>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</si>
  <si>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</si>
  <si>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</si>
  <si>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</si>
  <si>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</si>
  <si>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</si>
  <si>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</si>
  <si>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</si>
  <si>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</si>
  <si>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</si>
  <si>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</si>
  <si>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</si>
  <si>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</si>
  <si>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</si>
  <si>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</si>
  <si>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</si>
  <si>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</si>
  <si>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農業共済事業特別会計</t>
    <phoneticPr fontId="5"/>
  </si>
  <si>
    <t>簡易水道事業特別会計</t>
    <phoneticPr fontId="5"/>
  </si>
  <si>
    <t>法非適用企業</t>
    <phoneticPr fontId="5"/>
  </si>
  <si>
    <t>特定環境保全公共下水道事業特別会計</t>
    <phoneticPr fontId="5"/>
  </si>
  <si>
    <t>法非適用企業</t>
    <phoneticPr fontId="5"/>
  </si>
  <si>
    <t>生活排水処理事業特別会計</t>
    <phoneticPr fontId="5"/>
  </si>
  <si>
    <t>笹ケ丘荘特別会計</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</si>
  <si>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</si>
  <si>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</si>
  <si>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</si>
  <si>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</si>
  <si>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</si>
  <si>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</si>
  <si>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</si>
  <si>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</si>
  <si>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</si>
  <si>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</si>
  <si>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</si>
  <si>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</si>
  <si>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</si>
  <si>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</si>
  <si>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</si>
  <si>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</si>
  <si>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</si>
  <si>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</si>
  <si>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</si>
  <si>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</si>
  <si>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</si>
  <si>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</si>
  <si>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</si>
  <si>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</si>
  <si>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</si>
  <si>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</si>
  <si>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</si>
  <si>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</si>
  <si>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</si>
  <si>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</si>
  <si>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</si>
  <si>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</si>
  <si>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</si>
  <si>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</si>
  <si>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</si>
  <si>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</si>
  <si>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</si>
  <si>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</si>
  <si>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</si>
  <si>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</si>
  <si>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</si>
  <si>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</si>
  <si>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</si>
  <si>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</si>
  <si>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</si>
  <si>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</si>
  <si>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</si>
  <si>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</si>
  <si>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</si>
  <si>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</si>
  <si>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</si>
  <si>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</si>
  <si>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</si>
  <si>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</si>
  <si>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</si>
  <si>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</si>
  <si>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</si>
  <si>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</si>
  <si>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</si>
  <si>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</si>
  <si>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簡易水道事業特別会計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</si>
  <si>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</si>
  <si>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</si>
  <si>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</si>
  <si>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</si>
  <si>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</si>
  <si>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</si>
  <si>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</si>
  <si>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</si>
  <si>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</si>
  <si>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</si>
  <si>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</si>
  <si>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</si>
  <si>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</si>
  <si>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</si>
  <si>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</si>
  <si>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</si>
  <si>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</si>
  <si>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</si>
  <si>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</si>
  <si>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</si>
  <si>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</si>
  <si>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</si>
  <si>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</si>
  <si>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</si>
  <si>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</si>
  <si>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</si>
  <si>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</si>
  <si>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</si>
  <si>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</si>
  <si>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</si>
  <si>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</si>
  <si>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</si>
  <si>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</si>
  <si>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</si>
  <si>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</si>
  <si>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</si>
  <si>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</si>
  <si>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</si>
  <si>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</si>
  <si>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</si>
  <si>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</si>
  <si>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</si>
  <si>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</si>
  <si>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</si>
  <si>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</si>
  <si>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</si>
  <si>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</si>
  <si>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</si>
  <si>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</si>
  <si>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</si>
  <si>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</si>
  <si>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</si>
  <si>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</si>
  <si>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</si>
  <si>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</si>
  <si>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</si>
  <si>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</si>
  <si>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</si>
  <si>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</si>
  <si>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</si>
  <si>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</si>
  <si>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</si>
  <si>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</si>
  <si>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</si>
  <si>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</si>
  <si>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</si>
  <si>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</si>
  <si>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</si>
  <si>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</si>
  <si>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</si>
  <si>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</si>
  <si>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</si>
  <si>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</si>
  <si>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</si>
  <si>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</si>
  <si>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</si>
  <si>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</si>
  <si>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</si>
  <si>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</si>
  <si>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</si>
  <si>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</si>
  <si>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</si>
  <si>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</si>
  <si>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</si>
  <si>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</si>
  <si>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</si>
  <si>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</si>
  <si>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</si>
  <si>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水道事業会計</t>
  </si>
  <si>
    <t>一般会計</t>
  </si>
  <si>
    <t>農業共済事業特別会計</t>
  </si>
  <si>
    <t>国民健康保険特別会計</t>
  </si>
  <si>
    <t>簡易水道事業特別会計</t>
  </si>
  <si>
    <t>特定環境保全公共下水道事業特別会計</t>
  </si>
  <si>
    <t>介護保険特別会計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</si>
  <si>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</si>
  <si>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</si>
  <si>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</si>
  <si>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</si>
  <si>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</si>
  <si>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</si>
  <si>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</si>
  <si>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</si>
  <si>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</si>
  <si>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播磨高原広域事務組合　一般会計</t>
  </si>
  <si>
    <t>播磨高原広域事務組合　水道事業会計</t>
  </si>
  <si>
    <t>播磨高原広域事務組合　下水道事業会計</t>
  </si>
  <si>
    <t>兵庫県後期高齢者医療広域連合　一般会計</t>
  </si>
  <si>
    <t>兵庫県後期高齢者医療広域連合　特別会計</t>
  </si>
  <si>
    <t>兵庫県市町村職員退職手当組合　一般会計</t>
  </si>
  <si>
    <t>兵庫県町議会議員公務災害補償組合　一般会計</t>
  </si>
  <si>
    <t>にしはりま環境事務組合　一般会計</t>
  </si>
  <si>
    <t>兵庫県市町交通災害共済組合　一般会計</t>
  </si>
  <si>
    <t>西はりま消防組合　一般会計</t>
  </si>
  <si>
    <t>合併振興基金</t>
    <rPh sb="0" eb="2">
      <t>ガッペイ</t>
    </rPh>
    <rPh sb="2" eb="4">
      <t>シンコウ</t>
    </rPh>
    <rPh sb="4" eb="6">
      <t>キキン</t>
    </rPh>
    <phoneticPr fontId="2"/>
  </si>
  <si>
    <t>公共施設等整備基金</t>
    <rPh sb="0" eb="2">
      <t>コウキョウ</t>
    </rPh>
    <rPh sb="2" eb="4">
      <t>シセツ</t>
    </rPh>
    <rPh sb="4" eb="5">
      <t>トウ</t>
    </rPh>
    <rPh sb="5" eb="7">
      <t>セイビ</t>
    </rPh>
    <rPh sb="7" eb="9">
      <t>キキン</t>
    </rPh>
    <phoneticPr fontId="2"/>
  </si>
  <si>
    <t>過疎地域自立振興基金</t>
    <rPh sb="0" eb="2">
      <t>カソ</t>
    </rPh>
    <rPh sb="2" eb="4">
      <t>チイキ</t>
    </rPh>
    <rPh sb="4" eb="6">
      <t>ジリツ</t>
    </rPh>
    <rPh sb="6" eb="8">
      <t>シンコウ</t>
    </rPh>
    <rPh sb="8" eb="10">
      <t>キキン</t>
    </rPh>
    <phoneticPr fontId="2"/>
  </si>
  <si>
    <t>地域福祉基金</t>
    <rPh sb="0" eb="2">
      <t>チイキ</t>
    </rPh>
    <rPh sb="2" eb="4">
      <t>フクシ</t>
    </rPh>
    <rPh sb="4" eb="6">
      <t>キキン</t>
    </rPh>
    <phoneticPr fontId="2"/>
  </si>
  <si>
    <t>災害復興基金</t>
    <rPh sb="0" eb="2">
      <t>サイガイ</t>
    </rPh>
    <rPh sb="2" eb="4">
      <t>フッコウ</t>
    </rPh>
    <rPh sb="4" eb="6">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</si>
  <si>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</si>
  <si>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</si>
  <si>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</si>
  <si>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0％以下で、現状の財政状況としては健全であるといえるが、有形固定資産減価償却率は類似団体内平均値を上回っていることから、今後は公共施設の更新等が発生すると見込まれるため、公共施設等総合管理計画で掲げた目標達成に向けた取組を進めるとともに、健全な財政運営を維持できるよう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</si>
  <si>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</si>
  <si>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</si>
  <si>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</si>
  <si>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</si>
  <si>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</si>
  <si>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</si>
  <si>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</si>
  <si>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計画的な繰上償還により、将来負担比率は平成27年度以降0％以下で、実質公債費比率においても類似団体平均を下回っている。
　今後は、公共施設やインフラの更新時期が迫っており、公債費の増加が見込まれるため、公共施設等総合管理計画に基づいた施設の計画的な更新・維持管理によって公債費の平準化に努める。</t>
    <phoneticPr fontId="5"/>
  </si>
  <si>
    <t>実質公債費比率</t>
    <phoneticPr fontId="5"/>
  </si>
  <si>
    <t>将来負担比率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</si>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</sst>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69469</c:v>
                </c:pt>
                <c:pt idx="1">
                  <c:v>67293</c:v>
                </c:pt>
                <c:pt idx="2">
                  <c:v>67343</c:v>
                </c:pt>
                <c:pt idx="3">
                  <c:v>73475</c:v>
                </c:pt>
                <c:pt idx="4">
                  <c:v>87464</c:v>
                </c:pt>
              </c:numCache>
            </c:numRef>
          </c:val>
          <c:smooth val="0"/>
          <c:extLst>
            <c:ext xmlns:c16="http://schemas.microsoft.com/office/drawing/2014/chart" uri="{C3380CC4-5D6E-409C-BE32-E72D297353CC}">
              <c16:uniqueId val="{00000000-C56C-4430-9A59-82ABB38A7ED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93697</c:v>
                </c:pt>
                <c:pt idx="1">
                  <c:v>95870</c:v>
                </c:pt>
                <c:pt idx="2">
                  <c:v>72363</c:v>
                </c:pt>
                <c:pt idx="3">
                  <c:v>95482</c:v>
                </c:pt>
                <c:pt idx="4">
                  <c:v>143402</c:v>
                </c:pt>
              </c:numCache>
            </c:numRef>
          </c:val>
          <c:smooth val="0"/>
          <c:extLst>
            <c:ext xmlns:c16="http://schemas.microsoft.com/office/drawing/2014/chart" uri="{C3380CC4-5D6E-409C-BE32-E72D297353CC}">
              <c16:uniqueId val="{00000001-C56C-4430-9A59-82ABB38A7ED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0.42</c:v>
                </c:pt>
                <c:pt idx="1">
                  <c:v>0.76</c:v>
                </c:pt>
                <c:pt idx="2">
                  <c:v>0.8</c:v>
                </c:pt>
                <c:pt idx="3">
                  <c:v>1.1299999999999999</c:v>
                </c:pt>
                <c:pt idx="4">
                  <c:v>1.24</c:v>
                </c:pt>
              </c:numCache>
            </c:numRef>
          </c:val>
          <c:extLst>
            <c:ext xmlns:c16="http://schemas.microsoft.com/office/drawing/2014/chart" uri="{C3380CC4-5D6E-409C-BE32-E72D297353CC}">
              <c16:uniqueId val="{00000000-F88F-4DEB-B86C-1862E82EC51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30.75</c:v>
                </c:pt>
                <c:pt idx="1">
                  <c:v>31</c:v>
                </c:pt>
                <c:pt idx="2">
                  <c:v>31.94</c:v>
                </c:pt>
                <c:pt idx="3">
                  <c:v>32.32</c:v>
                </c:pt>
                <c:pt idx="4">
                  <c:v>31.91</c:v>
                </c:pt>
              </c:numCache>
            </c:numRef>
          </c:val>
          <c:extLst>
            <c:ext xmlns:c16="http://schemas.microsoft.com/office/drawing/2014/chart" uri="{C3380CC4-5D6E-409C-BE32-E72D297353CC}">
              <c16:uniqueId val="{00000001-F88F-4DEB-B86C-1862E82EC51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10.95</c:v>
                </c:pt>
                <c:pt idx="1">
                  <c:v>13.73</c:v>
                </c:pt>
                <c:pt idx="2">
                  <c:v>13.73</c:v>
                </c:pt>
                <c:pt idx="3">
                  <c:v>13.9</c:v>
                </c:pt>
                <c:pt idx="4">
                  <c:v>8.31</c:v>
                </c:pt>
              </c:numCache>
            </c:numRef>
          </c:val>
          <c:smooth val="0"/>
          <c:extLst>
            <c:ext xmlns:c16="http://schemas.microsoft.com/office/drawing/2014/chart" uri="{C3380CC4-5D6E-409C-BE32-E72D297353CC}">
              <c16:uniqueId val="{00000002-F88F-4DEB-B86C-1862E82EC51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7.0000000000000007E-2</c:v>
                </c:pt>
                <c:pt idx="2">
                  <c:v>#N/A</c:v>
                </c:pt>
                <c:pt idx="3">
                  <c:v>0.06</c:v>
                </c:pt>
                <c:pt idx="4">
                  <c:v>#N/A</c:v>
                </c:pt>
                <c:pt idx="5">
                  <c:v>0.1</c:v>
                </c:pt>
                <c:pt idx="6">
                  <c:v>#N/A</c:v>
                </c:pt>
                <c:pt idx="7">
                  <c:v>0.05</c:v>
                </c:pt>
                <c:pt idx="8">
                  <c:v>#N/A</c:v>
                </c:pt>
                <c:pt idx="9">
                  <c:v>0.02</c:v>
                </c:pt>
              </c:numCache>
            </c:numRef>
          </c:val>
          <c:extLst>
            <c:ext xmlns:c16="http://schemas.microsoft.com/office/drawing/2014/chart" uri="{C3380CC4-5D6E-409C-BE32-E72D297353CC}">
              <c16:uniqueId val="{00000000-4307-43D9-ABC2-DB79C9152C6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307-43D9-ABC2-DB79C9152C6F}"/>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0.04</c:v>
                </c:pt>
                <c:pt idx="2">
                  <c:v>#N/A</c:v>
                </c:pt>
                <c:pt idx="3">
                  <c:v>0.04</c:v>
                </c:pt>
                <c:pt idx="4">
                  <c:v>#N/A</c:v>
                </c:pt>
                <c:pt idx="5">
                  <c:v>0.04</c:v>
                </c:pt>
                <c:pt idx="6">
                  <c:v>#N/A</c:v>
                </c:pt>
                <c:pt idx="7">
                  <c:v>0.05</c:v>
                </c:pt>
                <c:pt idx="8">
                  <c:v>#N/A</c:v>
                </c:pt>
                <c:pt idx="9">
                  <c:v>0.05</c:v>
                </c:pt>
              </c:numCache>
            </c:numRef>
          </c:val>
          <c:extLst>
            <c:ext xmlns:c16="http://schemas.microsoft.com/office/drawing/2014/chart" uri="{C3380CC4-5D6E-409C-BE32-E72D297353CC}">
              <c16:uniqueId val="{00000002-4307-43D9-ABC2-DB79C9152C6F}"/>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0.04</c:v>
                </c:pt>
                <c:pt idx="2">
                  <c:v>#N/A</c:v>
                </c:pt>
                <c:pt idx="3">
                  <c:v>0.04</c:v>
                </c:pt>
                <c:pt idx="4">
                  <c:v>#N/A</c:v>
                </c:pt>
                <c:pt idx="5">
                  <c:v>0.04</c:v>
                </c:pt>
                <c:pt idx="6">
                  <c:v>#N/A</c:v>
                </c:pt>
                <c:pt idx="7">
                  <c:v>0.04</c:v>
                </c:pt>
                <c:pt idx="8">
                  <c:v>#N/A</c:v>
                </c:pt>
                <c:pt idx="9">
                  <c:v>0.05</c:v>
                </c:pt>
              </c:numCache>
            </c:numRef>
          </c:val>
          <c:extLst>
            <c:ext xmlns:c16="http://schemas.microsoft.com/office/drawing/2014/chart" uri="{C3380CC4-5D6E-409C-BE32-E72D297353CC}">
              <c16:uniqueId val="{00000003-4307-43D9-ABC2-DB79C9152C6F}"/>
            </c:ext>
          </c:extLst>
        </c:ser>
        <c:ser>
          <c:idx val="4"/>
          <c:order val="4"/>
          <c:tx>
            <c:strRef>
              <c:f>データシート!$A$31</c:f>
              <c:strCache>
                <c:ptCount val="1"/>
                <c:pt idx="0">
                  <c:v>特定環境保全公共下水道事業特別会計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0.01</c:v>
                </c:pt>
                <c:pt idx="2">
                  <c:v>#N/A</c:v>
                </c:pt>
                <c:pt idx="3">
                  <c:v>0.2</c:v>
                </c:pt>
                <c:pt idx="4">
                  <c:v>#N/A</c:v>
                </c:pt>
                <c:pt idx="5">
                  <c:v>0.14000000000000001</c:v>
                </c:pt>
                <c:pt idx="6">
                  <c:v>#N/A</c:v>
                </c:pt>
                <c:pt idx="7">
                  <c:v>0.11</c:v>
                </c:pt>
                <c:pt idx="8">
                  <c:v>#N/A</c:v>
                </c:pt>
                <c:pt idx="9">
                  <c:v>0.08</c:v>
                </c:pt>
              </c:numCache>
            </c:numRef>
          </c:val>
          <c:extLst>
            <c:ext xmlns:c16="http://schemas.microsoft.com/office/drawing/2014/chart" uri="{C3380CC4-5D6E-409C-BE32-E72D297353CC}">
              <c16:uniqueId val="{00000004-4307-43D9-ABC2-DB79C9152C6F}"/>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0.06</c:v>
                </c:pt>
                <c:pt idx="2">
                  <c:v>#N/A</c:v>
                </c:pt>
                <c:pt idx="3">
                  <c:v>0.05</c:v>
                </c:pt>
                <c:pt idx="4">
                  <c:v>#N/A</c:v>
                </c:pt>
                <c:pt idx="5">
                  <c:v>0.15</c:v>
                </c:pt>
                <c:pt idx="6">
                  <c:v>#N/A</c:v>
                </c:pt>
                <c:pt idx="7">
                  <c:v>0.54</c:v>
                </c:pt>
                <c:pt idx="8">
                  <c:v>#N/A</c:v>
                </c:pt>
                <c:pt idx="9">
                  <c:v>0.1</c:v>
                </c:pt>
              </c:numCache>
            </c:numRef>
          </c:val>
          <c:extLst>
            <c:ext xmlns:c16="http://schemas.microsoft.com/office/drawing/2014/chart" uri="{C3380CC4-5D6E-409C-BE32-E72D297353CC}">
              <c16:uniqueId val="{00000005-4307-43D9-ABC2-DB79C9152C6F}"/>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0.03</c:v>
                </c:pt>
                <c:pt idx="2">
                  <c:v>#N/A</c:v>
                </c:pt>
                <c:pt idx="3">
                  <c:v>0.37</c:v>
                </c:pt>
                <c:pt idx="4">
                  <c:v>#N/A</c:v>
                </c:pt>
                <c:pt idx="5">
                  <c:v>0.41</c:v>
                </c:pt>
                <c:pt idx="6">
                  <c:v>#N/A</c:v>
                </c:pt>
                <c:pt idx="7">
                  <c:v>0.41</c:v>
                </c:pt>
                <c:pt idx="8">
                  <c:v>#N/A</c:v>
                </c:pt>
                <c:pt idx="9">
                  <c:v>0.17</c:v>
                </c:pt>
              </c:numCache>
            </c:numRef>
          </c:val>
          <c:extLst>
            <c:ext xmlns:c16="http://schemas.microsoft.com/office/drawing/2014/chart" uri="{C3380CC4-5D6E-409C-BE32-E72D297353CC}">
              <c16:uniqueId val="{00000006-4307-43D9-ABC2-DB79C9152C6F}"/>
            </c:ext>
          </c:extLst>
        </c:ser>
        <c:ser>
          <c:idx val="7"/>
          <c:order val="7"/>
          <c:tx>
            <c:strRef>
              <c:f>データシート!$A$34</c:f>
              <c:strCache>
                <c:ptCount val="1"/>
                <c:pt idx="0">
                  <c:v>農業共済事業特別会計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0.92</c:v>
                </c:pt>
                <c:pt idx="2">
                  <c:v>#N/A</c:v>
                </c:pt>
                <c:pt idx="3">
                  <c:v>0.52</c:v>
                </c:pt>
                <c:pt idx="4">
                  <c:v>#N/A</c:v>
                </c:pt>
                <c:pt idx="5">
                  <c:v>0.56000000000000005</c:v>
                </c:pt>
                <c:pt idx="6">
                  <c:v>#N/A</c:v>
                </c:pt>
                <c:pt idx="7">
                  <c:v>0.56999999999999995</c:v>
                </c:pt>
                <c:pt idx="8">
                  <c:v>#N/A</c:v>
                </c:pt>
                <c:pt idx="9">
                  <c:v>0.9</c:v>
                </c:pt>
              </c:numCache>
            </c:numRef>
          </c:val>
          <c:extLst>
            <c:ext xmlns:c16="http://schemas.microsoft.com/office/drawing/2014/chart" uri="{C3380CC4-5D6E-409C-BE32-E72D297353CC}">
              <c16:uniqueId val="{00000007-4307-43D9-ABC2-DB79C9152C6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0.4</c:v>
                </c:pt>
                <c:pt idx="2">
                  <c:v>#N/A</c:v>
                </c:pt>
                <c:pt idx="3">
                  <c:v>0.76</c:v>
                </c:pt>
                <c:pt idx="4">
                  <c:v>#N/A</c:v>
                </c:pt>
                <c:pt idx="5">
                  <c:v>0.78</c:v>
                </c:pt>
                <c:pt idx="6">
                  <c:v>#N/A</c:v>
                </c:pt>
                <c:pt idx="7">
                  <c:v>1.1000000000000001</c:v>
                </c:pt>
                <c:pt idx="8">
                  <c:v>#N/A</c:v>
                </c:pt>
                <c:pt idx="9">
                  <c:v>1.23</c:v>
                </c:pt>
              </c:numCache>
            </c:numRef>
          </c:val>
          <c:extLst>
            <c:ext xmlns:c16="http://schemas.microsoft.com/office/drawing/2014/chart" uri="{C3380CC4-5D6E-409C-BE32-E72D297353CC}">
              <c16:uniqueId val="{00000008-4307-43D9-ABC2-DB79C9152C6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5.43</c:v>
                </c:pt>
                <c:pt idx="2">
                  <c:v>#N/A</c:v>
                </c:pt>
                <c:pt idx="3">
                  <c:v>5.39</c:v>
                </c:pt>
                <c:pt idx="4">
                  <c:v>#N/A</c:v>
                </c:pt>
                <c:pt idx="5">
                  <c:v>5.65</c:v>
                </c:pt>
                <c:pt idx="6">
                  <c:v>#N/A</c:v>
                </c:pt>
                <c:pt idx="7">
                  <c:v>6.47</c:v>
                </c:pt>
                <c:pt idx="8">
                  <c:v>#N/A</c:v>
                </c:pt>
                <c:pt idx="9">
                  <c:v>6.88</c:v>
                </c:pt>
              </c:numCache>
            </c:numRef>
          </c:val>
          <c:extLst>
            <c:ext xmlns:c16="http://schemas.microsoft.com/office/drawing/2014/chart" uri="{C3380CC4-5D6E-409C-BE32-E72D297353CC}">
              <c16:uniqueId val="{00000009-4307-43D9-ABC2-DB79C9152C6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1985</c:v>
                </c:pt>
                <c:pt idx="5">
                  <c:v>1966</c:v>
                </c:pt>
                <c:pt idx="8">
                  <c:v>1943</c:v>
                </c:pt>
                <c:pt idx="11">
                  <c:v>2017</c:v>
                </c:pt>
                <c:pt idx="14">
                  <c:v>2020</c:v>
                </c:pt>
              </c:numCache>
            </c:numRef>
          </c:val>
          <c:extLst>
            <c:ext xmlns:c16="http://schemas.microsoft.com/office/drawing/2014/chart" uri="{C3380CC4-5D6E-409C-BE32-E72D297353CC}">
              <c16:uniqueId val="{00000000-D97E-431C-84E0-79A8AF70339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97E-431C-84E0-79A8AF70339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97E-431C-84E0-79A8AF70339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95</c:v>
                </c:pt>
                <c:pt idx="3">
                  <c:v>149</c:v>
                </c:pt>
                <c:pt idx="6">
                  <c:v>150</c:v>
                </c:pt>
                <c:pt idx="9">
                  <c:v>148</c:v>
                </c:pt>
                <c:pt idx="12">
                  <c:v>143</c:v>
                </c:pt>
              </c:numCache>
            </c:numRef>
          </c:val>
          <c:extLst>
            <c:ext xmlns:c16="http://schemas.microsoft.com/office/drawing/2014/chart" uri="{C3380CC4-5D6E-409C-BE32-E72D297353CC}">
              <c16:uniqueId val="{00000003-D97E-431C-84E0-79A8AF70339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948</c:v>
                </c:pt>
                <c:pt idx="3">
                  <c:v>821</c:v>
                </c:pt>
                <c:pt idx="6">
                  <c:v>792</c:v>
                </c:pt>
                <c:pt idx="9">
                  <c:v>719</c:v>
                </c:pt>
                <c:pt idx="12">
                  <c:v>685</c:v>
                </c:pt>
              </c:numCache>
            </c:numRef>
          </c:val>
          <c:extLst>
            <c:ext xmlns:c16="http://schemas.microsoft.com/office/drawing/2014/chart" uri="{C3380CC4-5D6E-409C-BE32-E72D297353CC}">
              <c16:uniqueId val="{00000004-D97E-431C-84E0-79A8AF70339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97E-431C-84E0-79A8AF70339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97E-431C-84E0-79A8AF70339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1517</c:v>
                </c:pt>
                <c:pt idx="3">
                  <c:v>1460</c:v>
                </c:pt>
                <c:pt idx="6">
                  <c:v>1335</c:v>
                </c:pt>
                <c:pt idx="9">
                  <c:v>1327</c:v>
                </c:pt>
                <c:pt idx="12">
                  <c:v>1272</c:v>
                </c:pt>
              </c:numCache>
            </c:numRef>
          </c:val>
          <c:extLst>
            <c:ext xmlns:c16="http://schemas.microsoft.com/office/drawing/2014/chart" uri="{C3380CC4-5D6E-409C-BE32-E72D297353CC}">
              <c16:uniqueId val="{00000007-D97E-431C-84E0-79A8AF70339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575</c:v>
                </c:pt>
                <c:pt idx="2">
                  <c:v>#N/A</c:v>
                </c:pt>
                <c:pt idx="3">
                  <c:v>#N/A</c:v>
                </c:pt>
                <c:pt idx="4">
                  <c:v>464</c:v>
                </c:pt>
                <c:pt idx="5">
                  <c:v>#N/A</c:v>
                </c:pt>
                <c:pt idx="6">
                  <c:v>#N/A</c:v>
                </c:pt>
                <c:pt idx="7">
                  <c:v>334</c:v>
                </c:pt>
                <c:pt idx="8">
                  <c:v>#N/A</c:v>
                </c:pt>
                <c:pt idx="9">
                  <c:v>#N/A</c:v>
                </c:pt>
                <c:pt idx="10">
                  <c:v>177</c:v>
                </c:pt>
                <c:pt idx="11">
                  <c:v>#N/A</c:v>
                </c:pt>
                <c:pt idx="12">
                  <c:v>#N/A</c:v>
                </c:pt>
                <c:pt idx="13">
                  <c:v>80</c:v>
                </c:pt>
                <c:pt idx="14">
                  <c:v>#N/A</c:v>
                </c:pt>
              </c:numCache>
            </c:numRef>
          </c:val>
          <c:smooth val="0"/>
          <c:extLst>
            <c:ext xmlns:c16="http://schemas.microsoft.com/office/drawing/2014/chart" uri="{C3380CC4-5D6E-409C-BE32-E72D297353CC}">
              <c16:uniqueId val="{00000008-D97E-431C-84E0-79A8AF70339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19542</c:v>
                </c:pt>
                <c:pt idx="5">
                  <c:v>19383</c:v>
                </c:pt>
                <c:pt idx="8">
                  <c:v>18695</c:v>
                </c:pt>
                <c:pt idx="11">
                  <c:v>18214</c:v>
                </c:pt>
                <c:pt idx="14">
                  <c:v>17887</c:v>
                </c:pt>
              </c:numCache>
            </c:numRef>
          </c:val>
          <c:extLst>
            <c:ext xmlns:c16="http://schemas.microsoft.com/office/drawing/2014/chart" uri="{C3380CC4-5D6E-409C-BE32-E72D297353CC}">
              <c16:uniqueId val="{00000000-CA1B-4E84-9844-A20E93BA678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236</c:v>
                </c:pt>
                <c:pt idx="5">
                  <c:v>212</c:v>
                </c:pt>
                <c:pt idx="8">
                  <c:v>184</c:v>
                </c:pt>
                <c:pt idx="11">
                  <c:v>156</c:v>
                </c:pt>
                <c:pt idx="14">
                  <c:v>128</c:v>
                </c:pt>
              </c:numCache>
            </c:numRef>
          </c:val>
          <c:extLst>
            <c:ext xmlns:c16="http://schemas.microsoft.com/office/drawing/2014/chart" uri="{C3380CC4-5D6E-409C-BE32-E72D297353CC}">
              <c16:uniqueId val="{00000001-CA1B-4E84-9844-A20E93BA678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7825</c:v>
                </c:pt>
                <c:pt idx="5">
                  <c:v>7984</c:v>
                </c:pt>
                <c:pt idx="8">
                  <c:v>8082</c:v>
                </c:pt>
                <c:pt idx="11">
                  <c:v>8155</c:v>
                </c:pt>
                <c:pt idx="14">
                  <c:v>8621</c:v>
                </c:pt>
              </c:numCache>
            </c:numRef>
          </c:val>
          <c:extLst>
            <c:ext xmlns:c16="http://schemas.microsoft.com/office/drawing/2014/chart" uri="{C3380CC4-5D6E-409C-BE32-E72D297353CC}">
              <c16:uniqueId val="{00000002-CA1B-4E84-9844-A20E93BA678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11</c:v>
                </c:pt>
                <c:pt idx="9">
                  <c:v>0</c:v>
                </c:pt>
                <c:pt idx="12">
                  <c:v>0</c:v>
                </c:pt>
              </c:numCache>
            </c:numRef>
          </c:val>
          <c:extLst>
            <c:ext xmlns:c16="http://schemas.microsoft.com/office/drawing/2014/chart" uri="{C3380CC4-5D6E-409C-BE32-E72D297353CC}">
              <c16:uniqueId val="{00000003-CA1B-4E84-9844-A20E93BA678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A1B-4E84-9844-A20E93BA678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A1B-4E84-9844-A20E93BA678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2220</c:v>
                </c:pt>
                <c:pt idx="3">
                  <c:v>2190</c:v>
                </c:pt>
                <c:pt idx="6">
                  <c:v>2155</c:v>
                </c:pt>
                <c:pt idx="9">
                  <c:v>2067</c:v>
                </c:pt>
                <c:pt idx="12">
                  <c:v>2019</c:v>
                </c:pt>
              </c:numCache>
            </c:numRef>
          </c:val>
          <c:extLst>
            <c:ext xmlns:c16="http://schemas.microsoft.com/office/drawing/2014/chart" uri="{C3380CC4-5D6E-409C-BE32-E72D297353CC}">
              <c16:uniqueId val="{00000006-CA1B-4E84-9844-A20E93BA678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1585</c:v>
                </c:pt>
                <c:pt idx="3">
                  <c:v>1365</c:v>
                </c:pt>
                <c:pt idx="6">
                  <c:v>1221</c:v>
                </c:pt>
                <c:pt idx="9">
                  <c:v>1088</c:v>
                </c:pt>
                <c:pt idx="12">
                  <c:v>949</c:v>
                </c:pt>
              </c:numCache>
            </c:numRef>
          </c:val>
          <c:extLst>
            <c:ext xmlns:c16="http://schemas.microsoft.com/office/drawing/2014/chart" uri="{C3380CC4-5D6E-409C-BE32-E72D297353CC}">
              <c16:uniqueId val="{00000007-CA1B-4E84-9844-A20E93BA678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8143</c:v>
                </c:pt>
                <c:pt idx="3">
                  <c:v>7425</c:v>
                </c:pt>
                <c:pt idx="6">
                  <c:v>7101</c:v>
                </c:pt>
                <c:pt idx="9">
                  <c:v>6420</c:v>
                </c:pt>
                <c:pt idx="12">
                  <c:v>5923</c:v>
                </c:pt>
              </c:numCache>
            </c:numRef>
          </c:val>
          <c:extLst>
            <c:ext xmlns:c16="http://schemas.microsoft.com/office/drawing/2014/chart" uri="{C3380CC4-5D6E-409C-BE32-E72D297353CC}">
              <c16:uniqueId val="{00000008-CA1B-4E84-9844-A20E93BA678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A1B-4E84-9844-A20E93BA678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15572</c:v>
                </c:pt>
                <c:pt idx="3">
                  <c:v>14635</c:v>
                </c:pt>
                <c:pt idx="6">
                  <c:v>13575</c:v>
                </c:pt>
                <c:pt idx="9">
                  <c:v>12934</c:v>
                </c:pt>
                <c:pt idx="12">
                  <c:v>13052</c:v>
                </c:pt>
              </c:numCache>
            </c:numRef>
          </c:val>
          <c:extLst>
            <c:ext xmlns:c16="http://schemas.microsoft.com/office/drawing/2014/chart" uri="{C3380CC4-5D6E-409C-BE32-E72D297353CC}">
              <c16:uniqueId val="{0000000A-CA1B-4E84-9844-A20E93BA678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A1B-4E84-9844-A20E93BA678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2701</c:v>
                </c:pt>
                <c:pt idx="1">
                  <c:v>2665</c:v>
                </c:pt>
                <c:pt idx="2">
                  <c:v>2626</c:v>
                </c:pt>
              </c:numCache>
            </c:numRef>
          </c:val>
          <c:extLst>
            <c:ext xmlns:c16="http://schemas.microsoft.com/office/drawing/2014/chart" uri="{C3380CC4-5D6E-409C-BE32-E72D297353CC}">
              <c16:uniqueId val="{00000000-17A5-421B-94AC-F679CDFB6B5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1840</c:v>
                </c:pt>
                <c:pt idx="1">
                  <c:v>1752</c:v>
                </c:pt>
                <c:pt idx="2">
                  <c:v>1759</c:v>
                </c:pt>
              </c:numCache>
            </c:numRef>
          </c:val>
          <c:extLst>
            <c:ext xmlns:c16="http://schemas.microsoft.com/office/drawing/2014/chart" uri="{C3380CC4-5D6E-409C-BE32-E72D297353CC}">
              <c16:uniqueId val="{00000001-17A5-421B-94AC-F679CDFB6B5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5091</c:v>
                </c:pt>
                <c:pt idx="1">
                  <c:v>5238</c:v>
                </c:pt>
                <c:pt idx="2">
                  <c:v>5762</c:v>
                </c:pt>
              </c:numCache>
            </c:numRef>
          </c:val>
          <c:extLst>
            <c:ext xmlns:c16="http://schemas.microsoft.com/office/drawing/2014/chart" uri="{C3380CC4-5D6E-409C-BE32-E72D297353CC}">
              <c16:uniqueId val="{00000002-17A5-421B-94AC-F679CDFB6B5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{7CD8C0AA-F45F-436C-90EC-ECC4DBAED0F2}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4BC1-47DA-A177-E5EC3ED983A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{CB498D3E-46E8-4631-862F-A0C4CB9D3E24}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BC1-47DA-A177-E5EC3ED983A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{E86AA92E-83C9-4F8C-AFEF-775F38D1761F}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BC1-47DA-A177-E5EC3ED983A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{45950840-73DE-4408-BC49-615675C99626}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BC1-47DA-A177-E5EC3ED983A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{CD250888-3FDD-497F-BE93-C5D70137DC38}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BC1-47DA-A177-E5EC3ED983A9}"/>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{B37A23E0-4F98-4DE4-980D-A01890207225}</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4BC1-47DA-A177-E5EC3ED983A9}"/>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{DF0D8F02-4B98-48AC-9034-0B1E2F4C95C4}</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4BC1-47DA-A177-E5EC3ED983A9}"/>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{8D343C2C-4AEE-495B-B9AA-D5461B572F79}</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4BC1-47DA-A177-E5EC3ED983A9}"/>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{4F6B203A-45C7-40A9-981D-F1AAFA648C5E}</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4BC1-47DA-A177-E5EC3ED983A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58.6</c:v>
                </c:pt>
                <c:pt idx="16">
                  <c:v>60.6</c:v>
                </c:pt>
                <c:pt idx="24">
                  <c:v>62.1</c:v>
                </c:pt>
                <c:pt idx="32">
                  <c:v>64.099999999999994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BC1-47DA-A177-E5EC3ED983A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{4EAA48B9-63A5-4AE1-B975-6689E5F36680}</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4BC1-47DA-A177-E5EC3ED983A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{A24A0879-E308-4BE8-B0B0-72B558AF8622}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BC1-47DA-A177-E5EC3ED983A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{3CF4DEEC-925E-4749-A0B4-F57A35DEF6EE}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BC1-47DA-A177-E5EC3ED983A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{8C5A7CC6-067E-4CC3-BDC5-F022813043FB}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BC1-47DA-A177-E5EC3ED983A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{9EA91012-B9B8-4162-841B-69F9F808CD89}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BC1-47DA-A177-E5EC3ED983A9}"/>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{91668899-1EA0-4834-BC2E-1252502484C0}</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4BC1-47DA-A177-E5EC3ED983A9}"/>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{15E81337-7CBA-496E-8A79-11A8F1598E9F}</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4BC1-47DA-A177-E5EC3ED983A9}"/>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{FAC107C7-6B3F-47D5-A6E8-9EF5D8EDB852}</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4BC1-47DA-A177-E5EC3ED983A9}"/>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{E606EB0F-5392-42EB-A35A-783D1B32E603}</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4BC1-47DA-A177-E5EC3ED983A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c:v>
                </c:pt>
                <c:pt idx="16">
                  <c:v>59.7</c:v>
                </c:pt>
                <c:pt idx="24">
                  <c:v>60</c:v>
                </c:pt>
                <c:pt idx="32">
                  <c:v>60.2</c:v>
                </c:pt>
              </c:numCache>
            </c:numRef>
          </c:xVal>
          <c:yVal>
            <c:numRef>
              <c:f>公会計指標分析・財政指標組合せ分析表!$BP$55:$DC$55</c:f>
              <c:numCache>
                <c:formatCode>#,##0.0;"▲ "#,##0.0</c:formatCode>
                <c:ptCount val="40"/>
                <c:pt idx="8">
                  <c:v>32.9</c:v>
                </c:pt>
                <c:pt idx="16">
                  <c:v>28.5</c:v>
                </c:pt>
                <c:pt idx="24">
                  <c:v>20.5</c:v>
                </c:pt>
                <c:pt idx="32">
                  <c:v>21.4</c:v>
                </c:pt>
              </c:numCache>
            </c:numRef>
          </c:yVal>
          <c:smooth val="0"/>
          <c:extLst>
            <c:ext xmlns:c16="http://schemas.microsoft.com/office/drawing/2014/chart" uri="{C3380CC4-5D6E-409C-BE32-E72D297353CC}">
              <c16:uniqueId val="{00000013-4BC1-47DA-A177-E5EC3ED983A9}"/>
            </c:ext>
          </c:extLst>
        </c:ser>
        <c:dLbls>
          <c:showLegendKey val="0"/>
          <c:showVal val="1"/>
          <c:showCatName val="0"/>
          <c:showSerName val="0"/>
          <c:showPercent val="0"/>
          <c:showBubbleSize val="0"/>
        </c:dLbls>
        <c:axId val="46179840"/>
        <c:axId val="46181760"/>
      </c:scatterChart>
      <c:valAx>
        <c:axId val="46179840"/>
        <c:scaling>
          <c:orientation val="minMax"/>
          <c:max val="60.5"/>
          <c:min val="56.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5"/>
          <c:min val="1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{02B38975-2ABB-4403-B520-65FDF02AC554}</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C910-407B-99F5-6F2DFEBF5CC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{3B5D765E-F9F9-4A0A-AC23-04815C7423F8}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910-407B-99F5-6F2DFEBF5CC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{0A125116-F3E7-44F4-B6A7-342464BD6042}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910-407B-99F5-6F2DFEBF5CC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{A9BE47A2-E669-445A-94F7-F5E616E9D016}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910-407B-99F5-6F2DFEBF5CC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{2C9CBAB9-8E91-4A27-BE90-4175D3B7849B}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910-407B-99F5-6F2DFEBF5CC2}"/>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{C5C04FA3-63BB-451A-A9B6-E8D8DE9FBC62}</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C910-407B-99F5-6F2DFEBF5CC2}"/>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{2B2CD860-BC14-4698-84FC-8BCDB8AAD6D4}</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C910-407B-99F5-6F2DFEBF5CC2}"/>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{6CC2FED5-1C57-49D6-852E-2A75BEE09795}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C910-407B-99F5-6F2DFEBF5CC2}"/>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{5BD696DA-605B-4C4C-A84F-CD4EA1C3D888}</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C910-407B-99F5-6F2DFEBF5CC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8.8000000000000007</c:v>
                </c:pt>
                <c:pt idx="8">
                  <c:v>7.6</c:v>
                </c:pt>
                <c:pt idx="16">
                  <c:v>6.6</c:v>
                </c:pt>
                <c:pt idx="24">
                  <c:v>4.8</c:v>
                </c:pt>
                <c:pt idx="32">
                  <c:v>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910-407B-99F5-6F2DFEBF5CC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{302A76E3-BA26-4518-8A48-2EB5DFA2BA56}</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C910-407B-99F5-6F2DFEBF5CC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{60E10143-CED9-437A-B00A-5B2AC261F44E}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910-407B-99F5-6F2DFEBF5CC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{054DF630-6BF5-42B2-BB43-A083B3FF1B39}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910-407B-99F5-6F2DFEBF5CC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{64AB09CF-B813-44BA-AF7B-555B8B6980EA}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910-407B-99F5-6F2DFEBF5CC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{879C9AA9-24FE-4B13-9F5C-2CD5D90FBE28}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910-407B-99F5-6F2DFEBF5CC2}"/>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{B385D341-8272-490A-B5E2-675A1B622220}</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C910-407B-99F5-6F2DFEBF5CC2}"/>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{74000BD5-4583-4F0A-A6B6-DACB550672B3}</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C910-407B-99F5-6F2DFEBF5CC2}"/>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{CDF07D3A-4FB4-43BC-9440-FD1C4A22A07C}</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C910-407B-99F5-6F2DFEBF5CC2}"/>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{22730042-DB1A-4132-9C75-D7C2B7814581}</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C910-407B-99F5-6F2DFEBF5CC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c:v>
                </c:pt>
                <c:pt idx="8">
                  <c:v>8.1999999999999993</c:v>
                </c:pt>
                <c:pt idx="16">
                  <c:v>8</c:v>
                </c:pt>
                <c:pt idx="24">
                  <c:v>7.9</c:v>
                </c:pt>
                <c:pt idx="32">
                  <c:v>7.7</c:v>
                </c:pt>
              </c:numCache>
            </c:numRef>
          </c:xVal>
          <c:yVal>
            <c:numRef>
              <c:f>公会計指標分析・財政指標組合せ分析表!$BP$77:$DC$77</c:f>
              <c:numCache>
                <c:formatCode>#,##0.0;"▲ "#,##0.0</c:formatCode>
                <c:ptCount val="40"/>
                <c:pt idx="0">
                  <c:v>36.5</c:v>
                </c:pt>
                <c:pt idx="8">
                  <c:v>32.9</c:v>
                </c:pt>
                <c:pt idx="16">
                  <c:v>28.5</c:v>
                </c:pt>
                <c:pt idx="24">
                  <c:v>20.5</c:v>
                </c:pt>
                <c:pt idx="32">
                  <c:v>21.4</c:v>
                </c:pt>
              </c:numCache>
            </c:numRef>
          </c:yVal>
          <c:smooth val="0"/>
          <c:extLst>
            <c:ext xmlns:c16="http://schemas.microsoft.com/office/drawing/2014/chart" uri="{C3380CC4-5D6E-409C-BE32-E72D297353CC}">
              <c16:uniqueId val="{00000013-C910-407B-99F5-6F2DFEBF5CC2}"/>
            </c:ext>
          </c:extLst>
        </c:ser>
        <c:dLbls>
          <c:showLegendKey val="0"/>
          <c:showVal val="1"/>
          <c:showCatName val="0"/>
          <c:showSerName val="0"/>
          <c:showPercent val="0"/>
          <c:showBubbleSize val="0"/>
        </c:dLbls>
        <c:axId val="84219776"/>
        <c:axId val="84234240"/>
      </c:scatterChart>
      <c:valAx>
        <c:axId val="84219776"/>
        <c:scaling>
          <c:orientation val="minMax"/>
          <c:max val="9.1999999999999993"/>
          <c:min val="7.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0"/>
          <c:min val="1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兵庫県佐用町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・「元利償還金」は、繰上償還によって減少している。今後も財政健全化の観点から、繰上償還を実施する予定である。</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営企業債の元利償還金に対する繰入金」については、今後の上下水道の施設統合事業で、事業が本格実施されると公営企業債の借り入れが増加し、繰入金が増えることにより、実質公債費比率の上昇につながる可能性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兵庫県佐用町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・一般会計等に係る地方債の現在高については、繰上償還（令和元年度実施額：</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763,546</a:t>
          </a:r>
          <a:r>
            <a:rPr kumimoji="1" lang="ja-JP" altLang="en-US" sz="1400">
              <a:latin typeface="ＭＳ ゴシック" pitchFamily="49" charset="-128"/>
              <a:ea typeface="ＭＳ ゴシック" pitchFamily="49" charset="-128"/>
            </a:rPr>
            <a:t>千円）や新規地方債の発行抑制に取り組み減少しているものの、令和元年度については、大型事業（朝霧園移築事業、木材集出荷施設整備事業）の実施により、前年度比</a:t>
          </a:r>
          <a:r>
            <a:rPr kumimoji="1" lang="en-US" altLang="ja-JP" sz="1400">
              <a:latin typeface="ＭＳ ゴシック" pitchFamily="49" charset="-128"/>
              <a:ea typeface="ＭＳ ゴシック" pitchFamily="49" charset="-128"/>
            </a:rPr>
            <a:t>118,000</a:t>
          </a:r>
          <a:r>
            <a:rPr kumimoji="1" lang="ja-JP" altLang="en-US" sz="1400">
              <a:latin typeface="ＭＳ ゴシック" pitchFamily="49" charset="-128"/>
              <a:ea typeface="ＭＳ ゴシック" pitchFamily="49" charset="-128"/>
            </a:rPr>
            <a:t>千円の増となっている。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・公営企業債等繰入見込額についても、公営企業債の残高の減少により繰入見込額は減少している。</a:t>
          </a:r>
        </a:p>
        <a:p>
          <a:r>
            <a:rPr kumimoji="1" lang="ja-JP" altLang="en-US" sz="1400">
              <a:latin typeface="ＭＳ ゴシック" pitchFamily="49" charset="-128"/>
              <a:ea typeface="ＭＳ ゴシック" pitchFamily="49" charset="-128"/>
            </a:rPr>
            <a:t>・充当可能基金については、公共施設等整備基金の増などにより、年々増加している。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・今後とも町債発行の抑制と起債繰上償還を基調として、安定した財政運営に努めていく。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兵庫県佐用町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■増額要因①　公共施設等整備基金の増（＋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百万円）。今後の公共施設の老朽化に伴う、最適化・取壊し事業等に充てるため、任意積立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百万円実施した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■増額要因②　災害復興基金の増（＋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百万円）。今後の新型コロナウイルス感染拡大防止に係る事業に充てるため、任意積立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百万円実施した。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■減額要因①　財政調整基金の減（△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財政調整基金については、地方交付税の減額に備えるため、また、大規模な災害等からの早期の復旧・復興を図る財源として、現在の金額程度を確保していく必要があると考える。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公共施設等整備基金については、今後の公共施設の老朽化に伴う、最適化・取壊し事業等に充てる予定である。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今後、地方交付税が更に減額し、有利な財源であった合併特例債制度も終了するなか、住民生活の維持・福祉の向上のため、基金を取り崩しての財政運営が予想される。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過疎地域自立振興基金：佐用町の自立促進を図り、住民福祉の向上、雇用の拡大、地域格差の是正及び美しく風格ある郷土の形成を目的とする。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公共施設等整備基金：公共施設等の整備及び最適化に要する経費の財源に充てる。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年度に、佐用・ＩＤＥＣメガソーラー有限責任事業組合に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百万円を貸し付け、次年度以降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百万円の返金があり、基金に積み戻している。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百万円。今後の公共施設の老朽化に伴う、最適化・取壊し事業等に充てるため、任意積立を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百万円実施した。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過疎地域自立振興基金：現行の行政サービスを維持していくために、基金を取り崩し、事業の財源としていく。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公共施設等整備基金：老朽化によりこれから大量更新の時期を迎える、公共施設及びインフラ施設の維持・更新、あるいは、統合・取壊し事業の財源としていく。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積立として、基金利子および、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年度決算の歳計剰余金処分額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百万円を積み立てるものの、財源不足額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財政調整基金については、地方交付税の減額に備えるため、また、大規模な災害等からの早期の復旧・復興を図る財源として、現状程度の金額を確保していく必要があると考える。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円。積立額は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百万円で、基金利子を積み立てている。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今後、公債費に関して、繰上償還はもとより、定時償還の財源も乏しくなることが予想されるなかで、公債費に充てるため基金からの繰り入れを実施していく予定である。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兵庫県佐用町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16,640
16,479
307.44
13,048,056
12,933,181
101,877
8,229,853
13,052,461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00000000-0008-0000-0D00-00001D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00000000-0008-0000-0D00-00001E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00000000-0008-0000-0D00-000021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00000000-0008-0000-0D00-000022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00000000-0008-0000-0D00-000023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00000000-0008-0000-0D00-000024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00000000-0008-0000-0D00-000028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00000000-0008-0000-0D00-000039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有形固定資産減価償却率は、類似団体に比べ高くなっているため、施設の維持管理を適切に実施するよう努める。</a:t>
          </a:r>
          <a:endParaRPr lang="ja-JP" altLang="ja-JP">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年度には公共施設等総合管理計画を策定し、公共施設の全体面積を</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％削減するという目標を掲げ、老朽化した施設の集約化・複合化に努める。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00000000-0008-0000-0D00-00003A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00000000-0008-0000-0D00-00003B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a:extLst>
            <a:ext uri="{FF2B5EF4-FFF2-40B4-BE49-F238E27FC236}">
              <a16:creationId xmlns:a16="http://schemas.microsoft.com/office/drawing/2014/main" id="{00000000-0008-0000-0D00-00003C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1" name="直線コネクタ 60">
          <a:extLst>
            <a:ext uri="{FF2B5EF4-FFF2-40B4-BE49-F238E27FC236}">
              <a16:creationId xmlns:a16="http://schemas.microsoft.com/office/drawing/2014/main" id="{00000000-0008-0000-0D00-00003D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2" name="テキスト ボックス 61">
          <a:extLst>
            <a:ext uri="{FF2B5EF4-FFF2-40B4-BE49-F238E27FC236}">
              <a16:creationId xmlns:a16="http://schemas.microsoft.com/office/drawing/2014/main" id="{00000000-0008-0000-0D00-00003E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4" name="テキスト ボックス 63">
          <a:extLst>
            <a:ext uri="{FF2B5EF4-FFF2-40B4-BE49-F238E27FC236}">
              <a16:creationId xmlns:a16="http://schemas.microsoft.com/office/drawing/2014/main" id="{00000000-0008-0000-0D00-000040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6" name="テキスト ボックス 65">
          <a:extLst>
            <a:ext uri="{FF2B5EF4-FFF2-40B4-BE49-F238E27FC236}">
              <a16:creationId xmlns:a16="http://schemas.microsoft.com/office/drawing/2014/main" id="{00000000-0008-0000-0D00-000042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8" name="テキスト ボックス 67">
          <a:extLst>
            <a:ext uri="{FF2B5EF4-FFF2-40B4-BE49-F238E27FC236}">
              <a16:creationId xmlns:a16="http://schemas.microsoft.com/office/drawing/2014/main" id="{00000000-0008-0000-0D00-000044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0" name="テキスト ボックス 69">
          <a:extLst>
            <a:ext uri="{FF2B5EF4-FFF2-40B4-BE49-F238E27FC236}">
              <a16:creationId xmlns:a16="http://schemas.microsoft.com/office/drawing/2014/main" id="{00000000-0008-0000-0D00-000046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a:extLst>
            <a:ext uri="{FF2B5EF4-FFF2-40B4-BE49-F238E27FC236}">
              <a16:creationId xmlns:a16="http://schemas.microsoft.com/office/drawing/2014/main" id="{00000000-0008-0000-0D00-000048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a:extLst>
            <a:ext uri="{FF2B5EF4-FFF2-40B4-BE49-F238E27FC236}">
              <a16:creationId xmlns:a16="http://schemas.microsoft.com/office/drawing/2014/main" id="{00000000-0008-0000-0D00-000049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119592</xdr:rowOff>
    </xdr:from>
    <xdr:to>
      <xdr:col>23</xdr:col>
      <xdr:colOff>85090</xdr:colOff>
      <xdr:row>34</xdr:row>
      <xdr:rowOff>151342</xdr:rowOff>
    </xdr:to>
    <xdr:cxnSp macro="">
      <xdr:nvCxnSpPr>
        <xdr:cNvPr id="74" name="直線コネクタ 73">
          <a:extLst>
            <a:ext uri="{FF2B5EF4-FFF2-40B4-BE49-F238E27FC236}">
              <a16:creationId xmlns:a16="http://schemas.microsoft.com/office/drawing/2014/main" id="{00000000-0008-0000-0D00-00004A000000}"/>
            </a:ext>
          </a:extLst>
        </xdr:cNvPr>
        <xdr:cNvCxnSpPr/>
      </xdr:nvCxnSpPr>
      <xdr:spPr>
        <a:xfrm flipV="1">
          <a:off x="4760595" y="5348817"/>
          <a:ext cx="1270" cy="140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155169</xdr:rowOff>
    </xdr:from>
    <xdr:ext cx="405111" cy="259045"/>
    <xdr:sp macro="" textlink="">
      <xdr:nvSpPr>
        <xdr:cNvPr id="75" name="有形固定資産減価償却率最小値テキスト">
          <a:extLst>
            <a:ext uri="{FF2B5EF4-FFF2-40B4-BE49-F238E27FC236}">
              <a16:creationId xmlns:a16="http://schemas.microsoft.com/office/drawing/2014/main" id="{00000000-0008-0000-0D00-00004B000000}"/>
            </a:ext>
          </a:extLst>
        </xdr:cNvPr>
        <xdr:cNvSpPr txBox="1"/>
      </xdr:nvSpPr>
      <xdr:spPr>
        <a:xfrm>
          <a:off x="4813300" y="6755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151342</xdr:rowOff>
    </xdr:from>
    <xdr:to>
      <xdr:col>23</xdr:col>
      <xdr:colOff>174625</xdr:colOff>
      <xdr:row>34</xdr:row>
      <xdr:rowOff>151342</xdr:rowOff>
    </xdr:to>
    <xdr:cxnSp macro="">
      <xdr:nvCxnSpPr>
        <xdr:cNvPr id="76" name="直線コネクタ 75">
          <a:extLst>
            <a:ext uri="{FF2B5EF4-FFF2-40B4-BE49-F238E27FC236}">
              <a16:creationId xmlns:a16="http://schemas.microsoft.com/office/drawing/2014/main" id="{00000000-0008-0000-0D00-00004C000000}"/>
            </a:ext>
          </a:extLst>
        </xdr:cNvPr>
        <xdr:cNvCxnSpPr/>
      </xdr:nvCxnSpPr>
      <xdr:spPr>
        <a:xfrm>
          <a:off x="4673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66269</xdr:rowOff>
    </xdr:from>
    <xdr:ext cx="405111" cy="259045"/>
    <xdr:sp macro="" textlink="">
      <xdr:nvSpPr>
        <xdr:cNvPr id="77" name="有形固定資産減価償却率最大値テキスト">
          <a:extLst>
            <a:ext uri="{FF2B5EF4-FFF2-40B4-BE49-F238E27FC236}">
              <a16:creationId xmlns:a16="http://schemas.microsoft.com/office/drawing/2014/main" id="{00000000-0008-0000-0D00-00004D000000}"/>
            </a:ext>
          </a:extLst>
        </xdr:cNvPr>
        <xdr:cNvSpPr txBox="1"/>
      </xdr:nvSpPr>
      <xdr:spPr>
        <a:xfrm>
          <a:off x="4813300" y="512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119592</xdr:rowOff>
    </xdr:from>
    <xdr:to>
      <xdr:col>23</xdr:col>
      <xdr:colOff>174625</xdr:colOff>
      <xdr:row>26</xdr:row>
      <xdr:rowOff>119592</xdr:rowOff>
    </xdr:to>
    <xdr:cxnSp macro="">
      <xdr:nvCxnSpPr>
        <xdr:cNvPr id="78" name="直線コネクタ 77">
          <a:extLst>
            <a:ext uri="{FF2B5EF4-FFF2-40B4-BE49-F238E27FC236}">
              <a16:creationId xmlns:a16="http://schemas.microsoft.com/office/drawing/2014/main" id="{00000000-0008-0000-0D00-00004E000000}"/>
            </a:ext>
          </a:extLst>
        </xdr:cNvPr>
        <xdr:cNvCxnSpPr/>
      </xdr:nvCxnSpPr>
      <xdr:spPr>
        <a:xfrm>
          <a:off x="4673600" y="5348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96749</xdr:rowOff>
    </xdr:from>
    <xdr:ext cx="405111" cy="259045"/>
    <xdr:sp macro="" textlink="">
      <xdr:nvSpPr>
        <xdr:cNvPr id="79" name="有形固定資産減価償却率平均値テキスト">
          <a:extLst>
            <a:ext uri="{FF2B5EF4-FFF2-40B4-BE49-F238E27FC236}">
              <a16:creationId xmlns:a16="http://schemas.microsoft.com/office/drawing/2014/main" id="{00000000-0008-0000-0D00-00004F000000}"/>
            </a:ext>
          </a:extLst>
        </xdr:cNvPr>
        <xdr:cNvSpPr txBox="1"/>
      </xdr:nvSpPr>
      <xdr:spPr>
        <a:xfrm>
          <a:off x="4813300" y="58403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73872</xdr:rowOff>
    </xdr:from>
    <xdr:to>
      <xdr:col>23</xdr:col>
      <xdr:colOff>136525</xdr:colOff>
      <xdr:row>31</xdr:row>
      <xdr:rowOff>4022</xdr:rowOff>
    </xdr:to>
    <xdr:sp macro="" textlink="">
      <xdr:nvSpPr>
        <xdr:cNvPr id="80" name="フローチャート: 判断 79">
          <a:extLst>
            <a:ext uri="{FF2B5EF4-FFF2-40B4-BE49-F238E27FC236}">
              <a16:creationId xmlns:a16="http://schemas.microsoft.com/office/drawing/2014/main" id="{00000000-0008-0000-0D00-000050000000}"/>
            </a:ext>
          </a:extLst>
        </xdr:cNvPr>
        <xdr:cNvSpPr/>
      </xdr:nvSpPr>
      <xdr:spPr>
        <a:xfrm>
          <a:off x="47117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66675</xdr:rowOff>
    </xdr:from>
    <xdr:to>
      <xdr:col>19</xdr:col>
      <xdr:colOff>187325</xdr:colOff>
      <xdr:row>30</xdr:row>
      <xdr:rowOff>168275</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4000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55880</xdr:rowOff>
    </xdr:from>
    <xdr:to>
      <xdr:col>15</xdr:col>
      <xdr:colOff>187325</xdr:colOff>
      <xdr:row>30</xdr:row>
      <xdr:rowOff>157480</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3238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2476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25823</xdr:rowOff>
    </xdr:from>
    <xdr:to>
      <xdr:col>7</xdr:col>
      <xdr:colOff>187325</xdr:colOff>
      <xdr:row>29</xdr:row>
      <xdr:rowOff>127423</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1714500" y="576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42757</xdr:rowOff>
    </xdr:from>
    <xdr:to>
      <xdr:col>23</xdr:col>
      <xdr:colOff>136525</xdr:colOff>
      <xdr:row>31</xdr:row>
      <xdr:rowOff>144357</xdr:rowOff>
    </xdr:to>
    <xdr:sp macro="" textlink="">
      <xdr:nvSpPr>
        <xdr:cNvPr id="90" name="楕円 89">
          <a:extLst>
            <a:ext uri="{FF2B5EF4-FFF2-40B4-BE49-F238E27FC236}">
              <a16:creationId xmlns:a16="http://schemas.microsoft.com/office/drawing/2014/main" id="{00000000-0008-0000-0D00-00005A000000}"/>
            </a:ext>
          </a:extLst>
        </xdr:cNvPr>
        <xdr:cNvSpPr/>
      </xdr:nvSpPr>
      <xdr:spPr>
        <a:xfrm>
          <a:off x="4711700" y="61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21184</xdr:rowOff>
    </xdr:from>
    <xdr:ext cx="405111" cy="259045"/>
    <xdr:sp macro="" textlink="">
      <xdr:nvSpPr>
        <xdr:cNvPr id="91" name="有形固定資産減価償却率該当値テキスト">
          <a:extLst>
            <a:ext uri="{FF2B5EF4-FFF2-40B4-BE49-F238E27FC236}">
              <a16:creationId xmlns:a16="http://schemas.microsoft.com/office/drawing/2014/main" id="{00000000-0008-0000-0D00-00005B000000}"/>
            </a:ext>
          </a:extLst>
        </xdr:cNvPr>
        <xdr:cNvSpPr txBox="1"/>
      </xdr:nvSpPr>
      <xdr:spPr>
        <a:xfrm>
          <a:off x="4813300" y="6107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142240</xdr:rowOff>
    </xdr:from>
    <xdr:to>
      <xdr:col>19</xdr:col>
      <xdr:colOff>187325</xdr:colOff>
      <xdr:row>31</xdr:row>
      <xdr:rowOff>72390</xdr:rowOff>
    </xdr:to>
    <xdr:sp macro="" textlink="">
      <xdr:nvSpPr>
        <xdr:cNvPr id="92" name="楕円 91">
          <a:extLst>
            <a:ext uri="{FF2B5EF4-FFF2-40B4-BE49-F238E27FC236}">
              <a16:creationId xmlns:a16="http://schemas.microsoft.com/office/drawing/2014/main" id="{00000000-0008-0000-0D00-00005C000000}"/>
            </a:ext>
          </a:extLst>
        </xdr:cNvPr>
        <xdr:cNvSpPr/>
      </xdr:nvSpPr>
      <xdr:spPr>
        <a:xfrm>
          <a:off x="40005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21590</xdr:rowOff>
    </xdr:from>
    <xdr:to>
      <xdr:col>23</xdr:col>
      <xdr:colOff>85725</xdr:colOff>
      <xdr:row>31</xdr:row>
      <xdr:rowOff>93557</xdr:rowOff>
    </xdr:to>
    <xdr:cxnSp macro="">
      <xdr:nvCxnSpPr>
        <xdr:cNvPr id="93" name="直線コネクタ 92">
          <a:extLst>
            <a:ext uri="{FF2B5EF4-FFF2-40B4-BE49-F238E27FC236}">
              <a16:creationId xmlns:a16="http://schemas.microsoft.com/office/drawing/2014/main" id="{00000000-0008-0000-0D00-00005D000000}"/>
            </a:ext>
          </a:extLst>
        </xdr:cNvPr>
        <xdr:cNvCxnSpPr/>
      </xdr:nvCxnSpPr>
      <xdr:spPr>
        <a:xfrm>
          <a:off x="4051300" y="6108065"/>
          <a:ext cx="7112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88265</xdr:rowOff>
    </xdr:from>
    <xdr:to>
      <xdr:col>15</xdr:col>
      <xdr:colOff>187325</xdr:colOff>
      <xdr:row>31</xdr:row>
      <xdr:rowOff>18415</xdr:rowOff>
    </xdr:to>
    <xdr:sp macro="" textlink="">
      <xdr:nvSpPr>
        <xdr:cNvPr id="94" name="楕円 93">
          <a:extLst>
            <a:ext uri="{FF2B5EF4-FFF2-40B4-BE49-F238E27FC236}">
              <a16:creationId xmlns:a16="http://schemas.microsoft.com/office/drawing/2014/main" id="{00000000-0008-0000-0D00-00005E000000}"/>
            </a:ext>
          </a:extLst>
        </xdr:cNvPr>
        <xdr:cNvSpPr/>
      </xdr:nvSpPr>
      <xdr:spPr>
        <a:xfrm>
          <a:off x="3238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139065</xdr:rowOff>
    </xdr:from>
    <xdr:to>
      <xdr:col>19</xdr:col>
      <xdr:colOff>136525</xdr:colOff>
      <xdr:row>31</xdr:row>
      <xdr:rowOff>21590</xdr:rowOff>
    </xdr:to>
    <xdr:cxnSp macro="">
      <xdr:nvCxnSpPr>
        <xdr:cNvPr id="95" name="直線コネクタ 94">
          <a:extLst>
            <a:ext uri="{FF2B5EF4-FFF2-40B4-BE49-F238E27FC236}">
              <a16:creationId xmlns:a16="http://schemas.microsoft.com/office/drawing/2014/main" id="{00000000-0008-0000-0D00-00005F000000}"/>
            </a:ext>
          </a:extLst>
        </xdr:cNvPr>
        <xdr:cNvCxnSpPr/>
      </xdr:nvCxnSpPr>
      <xdr:spPr>
        <a:xfrm>
          <a:off x="3289300" y="6054090"/>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16298</xdr:rowOff>
    </xdr:from>
    <xdr:to>
      <xdr:col>11</xdr:col>
      <xdr:colOff>187325</xdr:colOff>
      <xdr:row>30</xdr:row>
      <xdr:rowOff>117898</xdr:rowOff>
    </xdr:to>
    <xdr:sp macro="" textlink="">
      <xdr:nvSpPr>
        <xdr:cNvPr id="96" name="楕円 95">
          <a:extLst>
            <a:ext uri="{FF2B5EF4-FFF2-40B4-BE49-F238E27FC236}">
              <a16:creationId xmlns:a16="http://schemas.microsoft.com/office/drawing/2014/main" id="{00000000-0008-0000-0D00-000060000000}"/>
            </a:ext>
          </a:extLst>
        </xdr:cNvPr>
        <xdr:cNvSpPr/>
      </xdr:nvSpPr>
      <xdr:spPr>
        <a:xfrm>
          <a:off x="2476500" y="593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67098</xdr:rowOff>
    </xdr:from>
    <xdr:to>
      <xdr:col>15</xdr:col>
      <xdr:colOff>136525</xdr:colOff>
      <xdr:row>30</xdr:row>
      <xdr:rowOff>139065</xdr:rowOff>
    </xdr:to>
    <xdr:cxnSp macro="">
      <xdr:nvCxnSpPr>
        <xdr:cNvPr id="97" name="直線コネクタ 96">
          <a:extLst>
            <a:ext uri="{FF2B5EF4-FFF2-40B4-BE49-F238E27FC236}">
              <a16:creationId xmlns:a16="http://schemas.microsoft.com/office/drawing/2014/main" id="{00000000-0008-0000-0D00-000061000000}"/>
            </a:ext>
          </a:extLst>
        </xdr:cNvPr>
        <xdr:cNvCxnSpPr/>
      </xdr:nvCxnSpPr>
      <xdr:spPr>
        <a:xfrm>
          <a:off x="2527300" y="5982123"/>
          <a:ext cx="7620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13352</xdr:rowOff>
    </xdr:from>
    <xdr:ext cx="405111" cy="259045"/>
    <xdr:sp macro="" textlink="">
      <xdr:nvSpPr>
        <xdr:cNvPr id="98" name="n_1aveValue有形固定資産減価償却率">
          <a:extLst>
            <a:ext uri="{FF2B5EF4-FFF2-40B4-BE49-F238E27FC236}">
              <a16:creationId xmlns:a16="http://schemas.microsoft.com/office/drawing/2014/main" id="{00000000-0008-0000-0D00-000062000000}"/>
            </a:ext>
          </a:extLst>
        </xdr:cNvPr>
        <xdr:cNvSpPr txBox="1"/>
      </xdr:nvSpPr>
      <xdr:spPr>
        <a:xfrm>
          <a:off x="38360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2557</xdr:rowOff>
    </xdr:from>
    <xdr:ext cx="405111" cy="259045"/>
    <xdr:sp macro="" textlink="">
      <xdr:nvSpPr>
        <xdr:cNvPr id="99" name="n_2aveValue有形固定資産減価償却率">
          <a:extLst>
            <a:ext uri="{FF2B5EF4-FFF2-40B4-BE49-F238E27FC236}">
              <a16:creationId xmlns:a16="http://schemas.microsoft.com/office/drawing/2014/main" id="{00000000-0008-0000-0D00-000063000000}"/>
            </a:ext>
          </a:extLst>
        </xdr:cNvPr>
        <xdr:cNvSpPr txBox="1"/>
      </xdr:nvSpPr>
      <xdr:spPr>
        <a:xfrm>
          <a:off x="3086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76852</xdr:rowOff>
    </xdr:from>
    <xdr:ext cx="405111" cy="259045"/>
    <xdr:sp macro="" textlink="">
      <xdr:nvSpPr>
        <xdr:cNvPr id="100" name="n_3aveValue有形固定資産減価償却率">
          <a:extLst>
            <a:ext uri="{FF2B5EF4-FFF2-40B4-BE49-F238E27FC236}">
              <a16:creationId xmlns:a16="http://schemas.microsoft.com/office/drawing/2014/main" id="{00000000-0008-0000-0D00-000064000000}"/>
            </a:ext>
          </a:extLst>
        </xdr:cNvPr>
        <xdr:cNvSpPr txBox="1"/>
      </xdr:nvSpPr>
      <xdr:spPr>
        <a:xfrm>
          <a:off x="2324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143950</xdr:rowOff>
    </xdr:from>
    <xdr:ext cx="405111" cy="259045"/>
    <xdr:sp macro="" textlink="">
      <xdr:nvSpPr>
        <xdr:cNvPr id="101" name="n_4aveValue有形固定資産減価償却率">
          <a:extLst>
            <a:ext uri="{FF2B5EF4-FFF2-40B4-BE49-F238E27FC236}">
              <a16:creationId xmlns:a16="http://schemas.microsoft.com/office/drawing/2014/main" id="{00000000-0008-0000-0D00-000065000000}"/>
            </a:ext>
          </a:extLst>
        </xdr:cNvPr>
        <xdr:cNvSpPr txBox="1"/>
      </xdr:nvSpPr>
      <xdr:spPr>
        <a:xfrm>
          <a:off x="1562744" y="5544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63517</xdr:rowOff>
    </xdr:from>
    <xdr:ext cx="405111" cy="259045"/>
    <xdr:sp macro="" textlink="">
      <xdr:nvSpPr>
        <xdr:cNvPr id="102" name="n_1mainValue有形固定資産減価償却率">
          <a:extLst>
            <a:ext uri="{FF2B5EF4-FFF2-40B4-BE49-F238E27FC236}">
              <a16:creationId xmlns:a16="http://schemas.microsoft.com/office/drawing/2014/main" id="{00000000-0008-0000-0D00-000066000000}"/>
            </a:ext>
          </a:extLst>
        </xdr:cNvPr>
        <xdr:cNvSpPr txBox="1"/>
      </xdr:nvSpPr>
      <xdr:spPr>
        <a:xfrm>
          <a:off x="38360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9542</xdr:rowOff>
    </xdr:from>
    <xdr:ext cx="405111" cy="259045"/>
    <xdr:sp macro="" textlink="">
      <xdr:nvSpPr>
        <xdr:cNvPr id="103" name="n_2mainValue有形固定資産減価償却率">
          <a:extLst>
            <a:ext uri="{FF2B5EF4-FFF2-40B4-BE49-F238E27FC236}">
              <a16:creationId xmlns:a16="http://schemas.microsoft.com/office/drawing/2014/main" id="{00000000-0008-0000-0D00-000067000000}"/>
            </a:ext>
          </a:extLst>
        </xdr:cNvPr>
        <xdr:cNvSpPr txBox="1"/>
      </xdr:nvSpPr>
      <xdr:spPr>
        <a:xfrm>
          <a:off x="3086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109025</xdr:rowOff>
    </xdr:from>
    <xdr:ext cx="405111" cy="259045"/>
    <xdr:sp macro="" textlink="">
      <xdr:nvSpPr>
        <xdr:cNvPr id="104" name="n_3mainValue有形固定資産減価償却率">
          <a:extLst>
            <a:ext uri="{FF2B5EF4-FFF2-40B4-BE49-F238E27FC236}">
              <a16:creationId xmlns:a16="http://schemas.microsoft.com/office/drawing/2014/main" id="{00000000-0008-0000-0D00-000068000000}"/>
            </a:ext>
          </a:extLst>
        </xdr:cNvPr>
        <xdr:cNvSpPr txBox="1"/>
      </xdr:nvSpPr>
      <xdr:spPr>
        <a:xfrm>
          <a:off x="2324744" y="6024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00000000-0008-0000-0D00-000075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債務償還比率は類似団体の平均を下回っており、今後も健全な財政運営により公債費の縮減に努める。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756676" y="65863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676" y="61545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00000000-0008-0000-0D00-000082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81707</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flipV="1">
          <a:off x="14793595" y="5384800"/>
          <a:ext cx="1269" cy="1297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85534</xdr:rowOff>
    </xdr:from>
    <xdr:ext cx="560923" cy="259045"/>
    <xdr:sp macro="" textlink="">
      <xdr:nvSpPr>
        <xdr:cNvPr id="132" name="債務償還比率最小値テキスト">
          <a:extLst>
            <a:ext uri="{FF2B5EF4-FFF2-40B4-BE49-F238E27FC236}">
              <a16:creationId xmlns:a16="http://schemas.microsoft.com/office/drawing/2014/main" id="{00000000-0008-0000-0D00-000084000000}"/>
            </a:ext>
          </a:extLst>
        </xdr:cNvPr>
        <xdr:cNvSpPr txBox="1"/>
      </xdr:nvSpPr>
      <xdr:spPr>
        <a:xfrm>
          <a:off x="14846300" y="668635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81707</xdr:rowOff>
    </xdr:from>
    <xdr:to>
      <xdr:col>76</xdr:col>
      <xdr:colOff>111125</xdr:colOff>
      <xdr:row>34</xdr:row>
      <xdr:rowOff>81707</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4706600" y="6682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34" name="債務償還比率最大値テキスト">
          <a:extLst>
            <a:ext uri="{FF2B5EF4-FFF2-40B4-BE49-F238E27FC236}">
              <a16:creationId xmlns:a16="http://schemas.microsoft.com/office/drawing/2014/main" id="{00000000-0008-0000-0D00-000086000000}"/>
            </a:ext>
          </a:extLst>
        </xdr:cNvPr>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77771</xdr:rowOff>
    </xdr:from>
    <xdr:ext cx="469744" cy="259045"/>
    <xdr:sp macro="" textlink="">
      <xdr:nvSpPr>
        <xdr:cNvPr id="136" name="債務償還比率平均値テキスト">
          <a:extLst>
            <a:ext uri="{FF2B5EF4-FFF2-40B4-BE49-F238E27FC236}">
              <a16:creationId xmlns:a16="http://schemas.microsoft.com/office/drawing/2014/main" id="{00000000-0008-0000-0D00-000088000000}"/>
            </a:ext>
          </a:extLst>
        </xdr:cNvPr>
        <xdr:cNvSpPr txBox="1"/>
      </xdr:nvSpPr>
      <xdr:spPr>
        <a:xfrm>
          <a:off x="14846300" y="58213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99344</xdr:rowOff>
    </xdr:from>
    <xdr:to>
      <xdr:col>76</xdr:col>
      <xdr:colOff>73025</xdr:colOff>
      <xdr:row>30</xdr:row>
      <xdr:rowOff>29494</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4744700" y="5842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79395</xdr:rowOff>
    </xdr:from>
    <xdr:to>
      <xdr:col>72</xdr:col>
      <xdr:colOff>123825</xdr:colOff>
      <xdr:row>30</xdr:row>
      <xdr:rowOff>9545</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4033500" y="582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88204</xdr:rowOff>
    </xdr:from>
    <xdr:to>
      <xdr:col>68</xdr:col>
      <xdr:colOff>123825</xdr:colOff>
      <xdr:row>30</xdr:row>
      <xdr:rowOff>18354</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3271500" y="583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103403</xdr:rowOff>
    </xdr:from>
    <xdr:to>
      <xdr:col>64</xdr:col>
      <xdr:colOff>123825</xdr:colOff>
      <xdr:row>30</xdr:row>
      <xdr:rowOff>33553</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2509500" y="584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72659</xdr:rowOff>
    </xdr:from>
    <xdr:to>
      <xdr:col>60</xdr:col>
      <xdr:colOff>123825</xdr:colOff>
      <xdr:row>30</xdr:row>
      <xdr:rowOff>2809</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1747500" y="5816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104811</xdr:rowOff>
    </xdr:from>
    <xdr:to>
      <xdr:col>76</xdr:col>
      <xdr:colOff>73025</xdr:colOff>
      <xdr:row>29</xdr:row>
      <xdr:rowOff>34961</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4744700" y="567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127688</xdr:rowOff>
    </xdr:from>
    <xdr:ext cx="469744" cy="259045"/>
    <xdr:sp macro="" textlink="">
      <xdr:nvSpPr>
        <xdr:cNvPr id="148" name="債務償還比率該当値テキスト">
          <a:extLst>
            <a:ext uri="{FF2B5EF4-FFF2-40B4-BE49-F238E27FC236}">
              <a16:creationId xmlns:a16="http://schemas.microsoft.com/office/drawing/2014/main" id="{00000000-0008-0000-0D00-000094000000}"/>
            </a:ext>
          </a:extLst>
        </xdr:cNvPr>
        <xdr:cNvSpPr txBox="1"/>
      </xdr:nvSpPr>
      <xdr:spPr>
        <a:xfrm>
          <a:off x="14846300" y="552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107142</xdr:rowOff>
    </xdr:from>
    <xdr:to>
      <xdr:col>72</xdr:col>
      <xdr:colOff>123825</xdr:colOff>
      <xdr:row>29</xdr:row>
      <xdr:rowOff>37292</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4033500" y="567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155611</xdr:rowOff>
    </xdr:from>
    <xdr:to>
      <xdr:col>76</xdr:col>
      <xdr:colOff>22225</xdr:colOff>
      <xdr:row>28</xdr:row>
      <xdr:rowOff>157942</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4084300" y="5727736"/>
          <a:ext cx="711200" cy="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131496</xdr:rowOff>
    </xdr:from>
    <xdr:to>
      <xdr:col>68</xdr:col>
      <xdr:colOff>123825</xdr:colOff>
      <xdr:row>29</xdr:row>
      <xdr:rowOff>61646</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3271500" y="570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157942</xdr:rowOff>
    </xdr:from>
    <xdr:to>
      <xdr:col>72</xdr:col>
      <xdr:colOff>73025</xdr:colOff>
      <xdr:row>29</xdr:row>
      <xdr:rowOff>10846</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3322300" y="5730067"/>
          <a:ext cx="762000" cy="2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105761</xdr:rowOff>
    </xdr:from>
    <xdr:to>
      <xdr:col>64</xdr:col>
      <xdr:colOff>123825</xdr:colOff>
      <xdr:row>29</xdr:row>
      <xdr:rowOff>35911</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2509500" y="567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156561</xdr:rowOff>
    </xdr:from>
    <xdr:to>
      <xdr:col>68</xdr:col>
      <xdr:colOff>73025</xdr:colOff>
      <xdr:row>29</xdr:row>
      <xdr:rowOff>10846</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a:off x="12560300" y="5728686"/>
          <a:ext cx="762000" cy="2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138318</xdr:rowOff>
    </xdr:from>
    <xdr:to>
      <xdr:col>60</xdr:col>
      <xdr:colOff>123825</xdr:colOff>
      <xdr:row>29</xdr:row>
      <xdr:rowOff>68468</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1747500" y="571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156561</xdr:rowOff>
    </xdr:from>
    <xdr:to>
      <xdr:col>64</xdr:col>
      <xdr:colOff>73025</xdr:colOff>
      <xdr:row>29</xdr:row>
      <xdr:rowOff>17668</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1798300" y="5728686"/>
          <a:ext cx="762000" cy="3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672</xdr:rowOff>
    </xdr:from>
    <xdr:ext cx="469744" cy="259045"/>
    <xdr:sp macro="" textlink="">
      <xdr:nvSpPr>
        <xdr:cNvPr id="157" name="n_1aveValue債務償還比率">
          <a:extLst>
            <a:ext uri="{FF2B5EF4-FFF2-40B4-BE49-F238E27FC236}">
              <a16:creationId xmlns:a16="http://schemas.microsoft.com/office/drawing/2014/main" id="{00000000-0008-0000-0D00-00009D000000}"/>
            </a:ext>
          </a:extLst>
        </xdr:cNvPr>
        <xdr:cNvSpPr txBox="1"/>
      </xdr:nvSpPr>
      <xdr:spPr>
        <a:xfrm>
          <a:off x="13836727" y="591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9481</xdr:rowOff>
    </xdr:from>
    <xdr:ext cx="469744" cy="259045"/>
    <xdr:sp macro="" textlink="">
      <xdr:nvSpPr>
        <xdr:cNvPr id="158" name="n_2aveValue債務償還比率">
          <a:extLst>
            <a:ext uri="{FF2B5EF4-FFF2-40B4-BE49-F238E27FC236}">
              <a16:creationId xmlns:a16="http://schemas.microsoft.com/office/drawing/2014/main" id="{00000000-0008-0000-0D00-00009E000000}"/>
            </a:ext>
          </a:extLst>
        </xdr:cNvPr>
        <xdr:cNvSpPr txBox="1"/>
      </xdr:nvSpPr>
      <xdr:spPr>
        <a:xfrm>
          <a:off x="13087427" y="592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24680</xdr:rowOff>
    </xdr:from>
    <xdr:ext cx="469744" cy="259045"/>
    <xdr:sp macro="" textlink="">
      <xdr:nvSpPr>
        <xdr:cNvPr id="159" name="n_3aveValue債務償還比率">
          <a:extLst>
            <a:ext uri="{FF2B5EF4-FFF2-40B4-BE49-F238E27FC236}">
              <a16:creationId xmlns:a16="http://schemas.microsoft.com/office/drawing/2014/main" id="{00000000-0008-0000-0D00-00009F000000}"/>
            </a:ext>
          </a:extLst>
        </xdr:cNvPr>
        <xdr:cNvSpPr txBox="1"/>
      </xdr:nvSpPr>
      <xdr:spPr>
        <a:xfrm>
          <a:off x="12325427" y="593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165386</xdr:rowOff>
    </xdr:from>
    <xdr:ext cx="469744" cy="259045"/>
    <xdr:sp macro="" textlink="">
      <xdr:nvSpPr>
        <xdr:cNvPr id="160" name="n_4aveValue債務償還比率">
          <a:extLst>
            <a:ext uri="{FF2B5EF4-FFF2-40B4-BE49-F238E27FC236}">
              <a16:creationId xmlns:a16="http://schemas.microsoft.com/office/drawing/2014/main" id="{00000000-0008-0000-0D00-0000A0000000}"/>
            </a:ext>
          </a:extLst>
        </xdr:cNvPr>
        <xdr:cNvSpPr txBox="1"/>
      </xdr:nvSpPr>
      <xdr:spPr>
        <a:xfrm>
          <a:off x="11563427" y="5908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53819</xdr:rowOff>
    </xdr:from>
    <xdr:ext cx="469744" cy="259045"/>
    <xdr:sp macro="" textlink="">
      <xdr:nvSpPr>
        <xdr:cNvPr id="161" name="n_1mainValue債務償還比率">
          <a:extLst>
            <a:ext uri="{FF2B5EF4-FFF2-40B4-BE49-F238E27FC236}">
              <a16:creationId xmlns:a16="http://schemas.microsoft.com/office/drawing/2014/main" id="{00000000-0008-0000-0D00-0000A1000000}"/>
            </a:ext>
          </a:extLst>
        </xdr:cNvPr>
        <xdr:cNvSpPr txBox="1"/>
      </xdr:nvSpPr>
      <xdr:spPr>
        <a:xfrm>
          <a:off x="13836727" y="5454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78173</xdr:rowOff>
    </xdr:from>
    <xdr:ext cx="469744" cy="259045"/>
    <xdr:sp macro="" textlink="">
      <xdr:nvSpPr>
        <xdr:cNvPr id="162" name="n_2mainValue債務償還比率">
          <a:extLst>
            <a:ext uri="{FF2B5EF4-FFF2-40B4-BE49-F238E27FC236}">
              <a16:creationId xmlns:a16="http://schemas.microsoft.com/office/drawing/2014/main" id="{00000000-0008-0000-0D00-0000A2000000}"/>
            </a:ext>
          </a:extLst>
        </xdr:cNvPr>
        <xdr:cNvSpPr txBox="1"/>
      </xdr:nvSpPr>
      <xdr:spPr>
        <a:xfrm>
          <a:off x="13087427" y="5478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52438</xdr:rowOff>
    </xdr:from>
    <xdr:ext cx="469744" cy="259045"/>
    <xdr:sp macro="" textlink="">
      <xdr:nvSpPr>
        <xdr:cNvPr id="163" name="n_3mainValue債務償還比率">
          <a:extLst>
            <a:ext uri="{FF2B5EF4-FFF2-40B4-BE49-F238E27FC236}">
              <a16:creationId xmlns:a16="http://schemas.microsoft.com/office/drawing/2014/main" id="{00000000-0008-0000-0D00-0000A3000000}"/>
            </a:ext>
          </a:extLst>
        </xdr:cNvPr>
        <xdr:cNvSpPr txBox="1"/>
      </xdr:nvSpPr>
      <xdr:spPr>
        <a:xfrm>
          <a:off x="12325427" y="5453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84995</xdr:rowOff>
    </xdr:from>
    <xdr:ext cx="469744" cy="259045"/>
    <xdr:sp macro="" textlink="">
      <xdr:nvSpPr>
        <xdr:cNvPr id="164" name="n_4mainValue債務償還比率">
          <a:extLst>
            <a:ext uri="{FF2B5EF4-FFF2-40B4-BE49-F238E27FC236}">
              <a16:creationId xmlns:a16="http://schemas.microsoft.com/office/drawing/2014/main" id="{00000000-0008-0000-0D00-0000A4000000}"/>
            </a:ext>
          </a:extLst>
        </xdr:cNvPr>
        <xdr:cNvSpPr txBox="1"/>
      </xdr:nvSpPr>
      <xdr:spPr>
        <a:xfrm>
          <a:off x="11563427" y="548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00000000-0008-0000-0D00-0000A5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00000000-0008-0000-0D00-0000A6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兵庫県佐用町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16,640
16,479
307.44
13,048,056
12,933,181
101,877
8,229,853
13,052,461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165735</xdr:rowOff>
    </xdr:from>
    <xdr:to>
      <xdr:col>24</xdr:col>
      <xdr:colOff>62865</xdr:colOff>
      <xdr:row>41</xdr:row>
      <xdr:rowOff>57150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65213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60977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57150</xdr:rowOff>
    </xdr:from>
    <xdr:to>
      <xdr:col>24</xdr:col>
      <xdr:colOff>152400</xdr:colOff>
      <xdr:row>41</xdr:row>
      <xdr:rowOff>57150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112412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165735</xdr:rowOff>
    </xdr:from>
    <xdr:to>
      <xdr:col>24</xdr:col>
      <xdr:colOff>152400</xdr:colOff>
      <xdr:row>32</xdr:row>
      <xdr:rowOff>165735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154957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32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132080</xdr:rowOff>
    </xdr:from>
    <xdr:to>
      <xdr:col>24</xdr:col>
      <xdr:colOff>114300</xdr:colOff>
      <xdr:row>38</xdr:row>
      <xdr:rowOff>62230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107315</xdr:rowOff>
    </xdr:from>
    <xdr:to>
      <xdr:col>20</xdr:col>
      <xdr:colOff>38100</xdr:colOff>
      <xdr:row>38</xdr:row>
      <xdr:rowOff>37465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90170</xdr:rowOff>
    </xdr:from>
    <xdr:to>
      <xdr:col>15</xdr:col>
      <xdr:colOff>101600</xdr:colOff>
      <xdr:row>38</xdr:row>
      <xdr:rowOff>20320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67310</xdr:rowOff>
    </xdr:from>
    <xdr:to>
      <xdr:col>10</xdr:col>
      <xdr:colOff>165100</xdr:colOff>
      <xdr:row>37</xdr:row>
      <xdr:rowOff>168910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154940</xdr:rowOff>
    </xdr:from>
    <xdr:to>
      <xdr:col>6</xdr:col>
      <xdr:colOff>38100</xdr:colOff>
      <xdr:row>37</xdr:row>
      <xdr:rowOff>85090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57785</xdr:rowOff>
    </xdr:from>
    <xdr:to>
      <xdr:col>24</xdr:col>
      <xdr:colOff>114300</xdr:colOff>
      <xdr:row>38</xdr:row>
      <xdr:rowOff>159385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36212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15875</xdr:rowOff>
    </xdr:from>
    <xdr:to>
      <xdr:col>20</xdr:col>
      <xdr:colOff>38100</xdr:colOff>
      <xdr:row>38</xdr:row>
      <xdr:rowOff>117475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66675</xdr:rowOff>
    </xdr:from>
    <xdr:to>
      <xdr:col>24</xdr:col>
      <xdr:colOff>63500</xdr:colOff>
      <xdr:row>38</xdr:row>
      <xdr:rowOff>108585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58177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147320</xdr:rowOff>
    </xdr:from>
    <xdr:to>
      <xdr:col>15</xdr:col>
      <xdr:colOff>101600</xdr:colOff>
      <xdr:row>38</xdr:row>
      <xdr:rowOff>77470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26670</xdr:rowOff>
    </xdr:from>
    <xdr:to>
      <xdr:col>19</xdr:col>
      <xdr:colOff>177800</xdr:colOff>
      <xdr:row>38</xdr:row>
      <xdr:rowOff>66675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5417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105410</xdr:rowOff>
    </xdr:from>
    <xdr:to>
      <xdr:col>10</xdr:col>
      <xdr:colOff>165100</xdr:colOff>
      <xdr:row>38</xdr:row>
      <xdr:rowOff>35560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156210</xdr:rowOff>
    </xdr:from>
    <xdr:to>
      <xdr:col>15</xdr:col>
      <xdr:colOff>50800</xdr:colOff>
      <xdr:row>38</xdr:row>
      <xdr:rowOff>26670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4998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53992</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5820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36847</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705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13987</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816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101617</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9277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108602</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582044" y="662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68597</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705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26687</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816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00000000-0008-0000-0E00-000058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00000000-0008-0000-0E00-000060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00000000-0008-0000-0E00-000061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1" name="テキスト ボックス 100">
          <a:extLst>
            <a:ext uri="{FF2B5EF4-FFF2-40B4-BE49-F238E27FC236}">
              <a16:creationId xmlns:a16="http://schemas.microsoft.com/office/drawing/2014/main" id="{00000000-0008-0000-0E00-000065000000}"/>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00000000-0008-0000-0E00-00006C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109345</xdr:rowOff>
    </xdr:from>
    <xdr:to>
      <xdr:col>54</xdr:col>
      <xdr:colOff>189865</xdr:colOff>
      <xdr:row>41</xdr:row>
      <xdr:rowOff>130627</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flipV="1">
          <a:off x="10476865" y="5767195"/>
          <a:ext cx="0" cy="139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143888</xdr:rowOff>
    </xdr:from>
    <xdr:ext cx="469744" cy="259045"/>
    <xdr:sp macro="" textlink="">
      <xdr:nvSpPr>
        <xdr:cNvPr id="110" name="【道路】&#10;一人当たり延長最小値テキスト">
          <a:extLst>
            <a:ext uri="{FF2B5EF4-FFF2-40B4-BE49-F238E27FC236}">
              <a16:creationId xmlns:a16="http://schemas.microsoft.com/office/drawing/2014/main" id="{00000000-0008-0000-0E00-00006E000000}"/>
            </a:ext>
          </a:extLst>
        </xdr:cNvPr>
        <xdr:cNvSpPr txBox="1"/>
      </xdr:nvSpPr>
      <xdr:spPr>
        <a:xfrm>
          <a:off x="10515600" y="717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130627</xdr:rowOff>
    </xdr:from>
    <xdr:to>
      <xdr:col>55</xdr:col>
      <xdr:colOff>88900</xdr:colOff>
      <xdr:row>41</xdr:row>
      <xdr:rowOff>130627</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10388600" y="716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56022</xdr:rowOff>
    </xdr:from>
    <xdr:ext cx="690189" cy="259045"/>
    <xdr:sp macro="" textlink="">
      <xdr:nvSpPr>
        <xdr:cNvPr id="112" name="【道路】&#10;一人当たり延長最大値テキスト">
          <a:extLst>
            <a:ext uri="{FF2B5EF4-FFF2-40B4-BE49-F238E27FC236}">
              <a16:creationId xmlns:a16="http://schemas.microsoft.com/office/drawing/2014/main" id="{00000000-0008-0000-0E00-000070000000}"/>
            </a:ext>
          </a:extLst>
        </xdr:cNvPr>
        <xdr:cNvSpPr txBox="1"/>
      </xdr:nvSpPr>
      <xdr:spPr>
        <a:xfrm>
          <a:off x="10515600" y="55424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109345</xdr:rowOff>
    </xdr:from>
    <xdr:to>
      <xdr:col>55</xdr:col>
      <xdr:colOff>88900</xdr:colOff>
      <xdr:row>33</xdr:row>
      <xdr:rowOff>109345</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10388600" y="576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16888</xdr:rowOff>
    </xdr:from>
    <xdr:ext cx="534377" cy="259045"/>
    <xdr:sp macro="" textlink="">
      <xdr:nvSpPr>
        <xdr:cNvPr id="114" name="【道路】&#10;一人当たり延長平均値テキスト">
          <a:extLst>
            <a:ext uri="{FF2B5EF4-FFF2-40B4-BE49-F238E27FC236}">
              <a16:creationId xmlns:a16="http://schemas.microsoft.com/office/drawing/2014/main" id="{00000000-0008-0000-0E00-000072000000}"/>
            </a:ext>
          </a:extLst>
        </xdr:cNvPr>
        <xdr:cNvSpPr txBox="1"/>
      </xdr:nvSpPr>
      <xdr:spPr>
        <a:xfrm>
          <a:off x="10515600" y="7046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38461</xdr:rowOff>
    </xdr:from>
    <xdr:to>
      <xdr:col>55</xdr:col>
      <xdr:colOff>50800</xdr:colOff>
      <xdr:row>41</xdr:row>
      <xdr:rowOff>140061</xdr:rowOff>
    </xdr:to>
    <xdr:sp macro="" textlink="">
      <xdr:nvSpPr>
        <xdr:cNvPr id="115" name="フローチャート: 判断 114">
          <a:extLst>
            <a:ext uri="{FF2B5EF4-FFF2-40B4-BE49-F238E27FC236}">
              <a16:creationId xmlns:a16="http://schemas.microsoft.com/office/drawing/2014/main" id="{00000000-0008-0000-0E00-000073000000}"/>
            </a:ext>
          </a:extLst>
        </xdr:cNvPr>
        <xdr:cNvSpPr/>
      </xdr:nvSpPr>
      <xdr:spPr>
        <a:xfrm>
          <a:off x="10426700" y="706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39167</xdr:rowOff>
    </xdr:from>
    <xdr:to>
      <xdr:col>50</xdr:col>
      <xdr:colOff>165100</xdr:colOff>
      <xdr:row>41</xdr:row>
      <xdr:rowOff>140767</xdr:rowOff>
    </xdr:to>
    <xdr:sp macro="" textlink="">
      <xdr:nvSpPr>
        <xdr:cNvPr id="116" name="フローチャート: 判断 115">
          <a:extLst>
            <a:ext uri="{FF2B5EF4-FFF2-40B4-BE49-F238E27FC236}">
              <a16:creationId xmlns:a16="http://schemas.microsoft.com/office/drawing/2014/main" id="{00000000-0008-0000-0E00-000074000000}"/>
            </a:ext>
          </a:extLst>
        </xdr:cNvPr>
        <xdr:cNvSpPr/>
      </xdr:nvSpPr>
      <xdr:spPr>
        <a:xfrm>
          <a:off x="9588500" y="7068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42219</xdr:rowOff>
    </xdr:from>
    <xdr:to>
      <xdr:col>46</xdr:col>
      <xdr:colOff>38100</xdr:colOff>
      <xdr:row>41</xdr:row>
      <xdr:rowOff>143819</xdr:rowOff>
    </xdr:to>
    <xdr:sp macro="" textlink="">
      <xdr:nvSpPr>
        <xdr:cNvPr id="117" name="フローチャート: 判断 116">
          <a:extLst>
            <a:ext uri="{FF2B5EF4-FFF2-40B4-BE49-F238E27FC236}">
              <a16:creationId xmlns:a16="http://schemas.microsoft.com/office/drawing/2014/main" id="{00000000-0008-0000-0E00-000075000000}"/>
            </a:ext>
          </a:extLst>
        </xdr:cNvPr>
        <xdr:cNvSpPr/>
      </xdr:nvSpPr>
      <xdr:spPr>
        <a:xfrm>
          <a:off x="8699500" y="707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66004</xdr:rowOff>
    </xdr:from>
    <xdr:to>
      <xdr:col>41</xdr:col>
      <xdr:colOff>101600</xdr:colOff>
      <xdr:row>41</xdr:row>
      <xdr:rowOff>167604</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7810500" y="709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25492</xdr:rowOff>
    </xdr:from>
    <xdr:to>
      <xdr:col>36</xdr:col>
      <xdr:colOff>165100</xdr:colOff>
      <xdr:row>41</xdr:row>
      <xdr:rowOff>127092</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6921500" y="705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E00-000078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E00-000079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E00-00007A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29987</xdr:rowOff>
    </xdr:from>
    <xdr:to>
      <xdr:col>55</xdr:col>
      <xdr:colOff>50800</xdr:colOff>
      <xdr:row>41</xdr:row>
      <xdr:rowOff>131587</xdr:rowOff>
    </xdr:to>
    <xdr:sp macro="" textlink="">
      <xdr:nvSpPr>
        <xdr:cNvPr id="125" name="楕円 124">
          <a:extLst>
            <a:ext uri="{FF2B5EF4-FFF2-40B4-BE49-F238E27FC236}">
              <a16:creationId xmlns:a16="http://schemas.microsoft.com/office/drawing/2014/main" id="{00000000-0008-0000-0E00-00007D000000}"/>
            </a:ext>
          </a:extLst>
        </xdr:cNvPr>
        <xdr:cNvSpPr/>
      </xdr:nvSpPr>
      <xdr:spPr>
        <a:xfrm>
          <a:off x="10426700" y="705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160814</xdr:rowOff>
    </xdr:from>
    <xdr:ext cx="534377" cy="259045"/>
    <xdr:sp macro="" textlink="">
      <xdr:nvSpPr>
        <xdr:cNvPr id="126" name="【道路】&#10;一人当たり延長該当値テキスト">
          <a:extLst>
            <a:ext uri="{FF2B5EF4-FFF2-40B4-BE49-F238E27FC236}">
              <a16:creationId xmlns:a16="http://schemas.microsoft.com/office/drawing/2014/main" id="{00000000-0008-0000-0E00-00007E000000}"/>
            </a:ext>
          </a:extLst>
        </xdr:cNvPr>
        <xdr:cNvSpPr txBox="1"/>
      </xdr:nvSpPr>
      <xdr:spPr>
        <a:xfrm>
          <a:off x="10515600" y="684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31020</xdr:rowOff>
    </xdr:from>
    <xdr:to>
      <xdr:col>50</xdr:col>
      <xdr:colOff>165100</xdr:colOff>
      <xdr:row>41</xdr:row>
      <xdr:rowOff>132620</xdr:rowOff>
    </xdr:to>
    <xdr:sp macro="" textlink="">
      <xdr:nvSpPr>
        <xdr:cNvPr id="127" name="楕円 126">
          <a:extLst>
            <a:ext uri="{FF2B5EF4-FFF2-40B4-BE49-F238E27FC236}">
              <a16:creationId xmlns:a16="http://schemas.microsoft.com/office/drawing/2014/main" id="{00000000-0008-0000-0E00-00007F000000}"/>
            </a:ext>
          </a:extLst>
        </xdr:cNvPr>
        <xdr:cNvSpPr/>
      </xdr:nvSpPr>
      <xdr:spPr>
        <a:xfrm>
          <a:off x="9588500" y="706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80787</xdr:rowOff>
    </xdr:from>
    <xdr:to>
      <xdr:col>55</xdr:col>
      <xdr:colOff>0</xdr:colOff>
      <xdr:row>41</xdr:row>
      <xdr:rowOff>81820</xdr:rowOff>
    </xdr:to>
    <xdr:cxnSp macro="">
      <xdr:nvCxnSpPr>
        <xdr:cNvPr id="128" name="直線コネクタ 127">
          <a:extLst>
            <a:ext uri="{FF2B5EF4-FFF2-40B4-BE49-F238E27FC236}">
              <a16:creationId xmlns:a16="http://schemas.microsoft.com/office/drawing/2014/main" id="{00000000-0008-0000-0E00-000080000000}"/>
            </a:ext>
          </a:extLst>
        </xdr:cNvPr>
        <xdr:cNvCxnSpPr/>
      </xdr:nvCxnSpPr>
      <xdr:spPr>
        <a:xfrm flipV="1">
          <a:off x="9639300" y="7110237"/>
          <a:ext cx="838200" cy="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32397</xdr:rowOff>
    </xdr:from>
    <xdr:to>
      <xdr:col>46</xdr:col>
      <xdr:colOff>38100</xdr:colOff>
      <xdr:row>41</xdr:row>
      <xdr:rowOff>133997</xdr:rowOff>
    </xdr:to>
    <xdr:sp macro="" textlink="">
      <xdr:nvSpPr>
        <xdr:cNvPr id="129" name="楕円 128">
          <a:extLst>
            <a:ext uri="{FF2B5EF4-FFF2-40B4-BE49-F238E27FC236}">
              <a16:creationId xmlns:a16="http://schemas.microsoft.com/office/drawing/2014/main" id="{00000000-0008-0000-0E00-000081000000}"/>
            </a:ext>
          </a:extLst>
        </xdr:cNvPr>
        <xdr:cNvSpPr/>
      </xdr:nvSpPr>
      <xdr:spPr>
        <a:xfrm>
          <a:off x="8699500" y="706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81820</xdr:rowOff>
    </xdr:from>
    <xdr:to>
      <xdr:col>50</xdr:col>
      <xdr:colOff>114300</xdr:colOff>
      <xdr:row>41</xdr:row>
      <xdr:rowOff>83197</xdr:rowOff>
    </xdr:to>
    <xdr:cxnSp macro="">
      <xdr:nvCxnSpPr>
        <xdr:cNvPr id="130" name="直線コネクタ 129">
          <a:extLst>
            <a:ext uri="{FF2B5EF4-FFF2-40B4-BE49-F238E27FC236}">
              <a16:creationId xmlns:a16="http://schemas.microsoft.com/office/drawing/2014/main" id="{00000000-0008-0000-0E00-000082000000}"/>
            </a:ext>
          </a:extLst>
        </xdr:cNvPr>
        <xdr:cNvCxnSpPr/>
      </xdr:nvCxnSpPr>
      <xdr:spPr>
        <a:xfrm flipV="1">
          <a:off x="8750300" y="7111270"/>
          <a:ext cx="889000" cy="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33431</xdr:rowOff>
    </xdr:from>
    <xdr:to>
      <xdr:col>41</xdr:col>
      <xdr:colOff>101600</xdr:colOff>
      <xdr:row>41</xdr:row>
      <xdr:rowOff>135031</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7810500" y="706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83197</xdr:rowOff>
    </xdr:from>
    <xdr:to>
      <xdr:col>45</xdr:col>
      <xdr:colOff>177800</xdr:colOff>
      <xdr:row>41</xdr:row>
      <xdr:rowOff>84231</xdr:rowOff>
    </xdr:to>
    <xdr:cxnSp macro="">
      <xdr:nvCxnSpPr>
        <xdr:cNvPr id="132" name="直線コネクタ 131">
          <a:extLst>
            <a:ext uri="{FF2B5EF4-FFF2-40B4-BE49-F238E27FC236}">
              <a16:creationId xmlns:a16="http://schemas.microsoft.com/office/drawing/2014/main" id="{00000000-0008-0000-0E00-000084000000}"/>
            </a:ext>
          </a:extLst>
        </xdr:cNvPr>
        <xdr:cNvCxnSpPr/>
      </xdr:nvCxnSpPr>
      <xdr:spPr>
        <a:xfrm flipV="1">
          <a:off x="7861300" y="7112647"/>
          <a:ext cx="889000" cy="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131894</xdr:rowOff>
    </xdr:from>
    <xdr:ext cx="534377" cy="259045"/>
    <xdr:sp macro="" textlink="">
      <xdr:nvSpPr>
        <xdr:cNvPr id="133" name="n_1aveValue【道路】&#10;一人当たり延長">
          <a:extLst>
            <a:ext uri="{FF2B5EF4-FFF2-40B4-BE49-F238E27FC236}">
              <a16:creationId xmlns:a16="http://schemas.microsoft.com/office/drawing/2014/main" id="{00000000-0008-0000-0E00-000085000000}"/>
            </a:ext>
          </a:extLst>
        </xdr:cNvPr>
        <xdr:cNvSpPr txBox="1"/>
      </xdr:nvSpPr>
      <xdr:spPr>
        <a:xfrm>
          <a:off x="9359411" y="716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134946</xdr:rowOff>
    </xdr:from>
    <xdr:ext cx="534377" cy="259045"/>
    <xdr:sp macro="" textlink="">
      <xdr:nvSpPr>
        <xdr:cNvPr id="134" name="n_2aveValue【道路】&#10;一人当たり延長">
          <a:extLst>
            <a:ext uri="{FF2B5EF4-FFF2-40B4-BE49-F238E27FC236}">
              <a16:creationId xmlns:a16="http://schemas.microsoft.com/office/drawing/2014/main" id="{00000000-0008-0000-0E00-000086000000}"/>
            </a:ext>
          </a:extLst>
        </xdr:cNvPr>
        <xdr:cNvSpPr txBox="1"/>
      </xdr:nvSpPr>
      <xdr:spPr>
        <a:xfrm>
          <a:off x="8483111" y="716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158731</xdr:rowOff>
    </xdr:from>
    <xdr:ext cx="534377" cy="259045"/>
    <xdr:sp macro="" textlink="">
      <xdr:nvSpPr>
        <xdr:cNvPr id="135" name="n_3aveValue【道路】&#10;一人当たり延長">
          <a:extLst>
            <a:ext uri="{FF2B5EF4-FFF2-40B4-BE49-F238E27FC236}">
              <a16:creationId xmlns:a16="http://schemas.microsoft.com/office/drawing/2014/main" id="{00000000-0008-0000-0E00-000087000000}"/>
            </a:ext>
          </a:extLst>
        </xdr:cNvPr>
        <xdr:cNvSpPr txBox="1"/>
      </xdr:nvSpPr>
      <xdr:spPr>
        <a:xfrm>
          <a:off x="7594111" y="718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143619</xdr:rowOff>
    </xdr:from>
    <xdr:ext cx="534377" cy="259045"/>
    <xdr:sp macro="" textlink="">
      <xdr:nvSpPr>
        <xdr:cNvPr id="136" name="n_4aveValue【道路】&#10;一人当たり延長">
          <a:extLst>
            <a:ext uri="{FF2B5EF4-FFF2-40B4-BE49-F238E27FC236}">
              <a16:creationId xmlns:a16="http://schemas.microsoft.com/office/drawing/2014/main" id="{00000000-0008-0000-0E00-000088000000}"/>
            </a:ext>
          </a:extLst>
        </xdr:cNvPr>
        <xdr:cNvSpPr txBox="1"/>
      </xdr:nvSpPr>
      <xdr:spPr>
        <a:xfrm>
          <a:off x="6705111" y="683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149147</xdr:rowOff>
    </xdr:from>
    <xdr:ext cx="534377" cy="259045"/>
    <xdr:sp macro="" textlink="">
      <xdr:nvSpPr>
        <xdr:cNvPr id="137" name="n_1mainValue【道路】&#10;一人当たり延長">
          <a:extLst>
            <a:ext uri="{FF2B5EF4-FFF2-40B4-BE49-F238E27FC236}">
              <a16:creationId xmlns:a16="http://schemas.microsoft.com/office/drawing/2014/main" id="{00000000-0008-0000-0E00-000089000000}"/>
            </a:ext>
          </a:extLst>
        </xdr:cNvPr>
        <xdr:cNvSpPr txBox="1"/>
      </xdr:nvSpPr>
      <xdr:spPr>
        <a:xfrm>
          <a:off x="9359411" y="68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150524</xdr:rowOff>
    </xdr:from>
    <xdr:ext cx="534377" cy="259045"/>
    <xdr:sp macro="" textlink="">
      <xdr:nvSpPr>
        <xdr:cNvPr id="138" name="n_2mainValue【道路】&#10;一人当たり延長">
          <a:extLst>
            <a:ext uri="{FF2B5EF4-FFF2-40B4-BE49-F238E27FC236}">
              <a16:creationId xmlns:a16="http://schemas.microsoft.com/office/drawing/2014/main" id="{00000000-0008-0000-0E00-00008A000000}"/>
            </a:ext>
          </a:extLst>
        </xdr:cNvPr>
        <xdr:cNvSpPr txBox="1"/>
      </xdr:nvSpPr>
      <xdr:spPr>
        <a:xfrm>
          <a:off x="8483111" y="683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151558</xdr:rowOff>
    </xdr:from>
    <xdr:ext cx="534377" cy="259045"/>
    <xdr:sp macro="" textlink="">
      <xdr:nvSpPr>
        <xdr:cNvPr id="139" name="n_3mainValue【道路】&#10;一人当たり延長">
          <a:extLst>
            <a:ext uri="{FF2B5EF4-FFF2-40B4-BE49-F238E27FC236}">
              <a16:creationId xmlns:a16="http://schemas.microsoft.com/office/drawing/2014/main" id="{00000000-0008-0000-0E00-00008B000000}"/>
            </a:ext>
          </a:extLst>
        </xdr:cNvPr>
        <xdr:cNvSpPr txBox="1"/>
      </xdr:nvSpPr>
      <xdr:spPr>
        <a:xfrm>
          <a:off x="7594111" y="683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00000000-0008-0000-0E00-00008C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00000000-0008-0000-0E00-00008D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00000000-0008-0000-0E00-00008E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00000000-0008-0000-0E00-00008F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00000000-0008-0000-0E00-000090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00000000-0008-0000-0E00-000091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a:extLst>
            <a:ext uri="{FF2B5EF4-FFF2-40B4-BE49-F238E27FC236}">
              <a16:creationId xmlns:a16="http://schemas.microsoft.com/office/drawing/2014/main" id="{00000000-0008-0000-0E00-000094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a:extLst>
            <a:ext uri="{FF2B5EF4-FFF2-40B4-BE49-F238E27FC236}">
              <a16:creationId xmlns:a16="http://schemas.microsoft.com/office/drawing/2014/main" id="{00000000-0008-0000-0E00-000095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a:extLst>
            <a:ext uri="{FF2B5EF4-FFF2-40B4-BE49-F238E27FC236}">
              <a16:creationId xmlns:a16="http://schemas.microsoft.com/office/drawing/2014/main" id="{00000000-0008-0000-0E00-000096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a:extLst>
            <a:ext uri="{FF2B5EF4-FFF2-40B4-BE49-F238E27FC236}">
              <a16:creationId xmlns:a16="http://schemas.microsoft.com/office/drawing/2014/main" id="{00000000-0008-0000-0E00-000097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a:extLst>
            <a:ext uri="{FF2B5EF4-FFF2-40B4-BE49-F238E27FC236}">
              <a16:creationId xmlns:a16="http://schemas.microsoft.com/office/drawing/2014/main" id="{00000000-0008-0000-0E00-000098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a:extLst>
            <a:ext uri="{FF2B5EF4-FFF2-40B4-BE49-F238E27FC236}">
              <a16:creationId xmlns:a16="http://schemas.microsoft.com/office/drawing/2014/main" id="{00000000-0008-0000-0E00-000099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a:extLst>
            <a:ext uri="{FF2B5EF4-FFF2-40B4-BE49-F238E27FC236}">
              <a16:creationId xmlns:a16="http://schemas.microsoft.com/office/drawing/2014/main" id="{00000000-0008-0000-0E00-0000A4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117566</xdr:rowOff>
    </xdr:from>
    <xdr:to>
      <xdr:col>24</xdr:col>
      <xdr:colOff>62865</xdr:colOff>
      <xdr:row>64</xdr:row>
      <xdr:rowOff>120831</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flipV="1">
          <a:off x="4634865" y="9547316"/>
          <a:ext cx="0" cy="154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124658</xdr:rowOff>
    </xdr:from>
    <xdr:ext cx="405111" cy="259045"/>
    <xdr:sp macro="" textlink="">
      <xdr:nvSpPr>
        <xdr:cNvPr id="166" name="【橋りょう・トンネル】&#10;有形固定資産減価償却率最小値テキスト">
          <a:extLst>
            <a:ext uri="{FF2B5EF4-FFF2-40B4-BE49-F238E27FC236}">
              <a16:creationId xmlns:a16="http://schemas.microsoft.com/office/drawing/2014/main" id="{00000000-0008-0000-0E00-0000A6000000}"/>
            </a:ext>
          </a:extLst>
        </xdr:cNvPr>
        <xdr:cNvSpPr txBox="1"/>
      </xdr:nvSpPr>
      <xdr:spPr>
        <a:xfrm>
          <a:off x="4673600" y="1109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120831</xdr:rowOff>
    </xdr:from>
    <xdr:to>
      <xdr:col>24</xdr:col>
      <xdr:colOff>152400</xdr:colOff>
      <xdr:row>64</xdr:row>
      <xdr:rowOff>120831</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4546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64243</xdr:rowOff>
    </xdr:from>
    <xdr:ext cx="340478" cy="259045"/>
    <xdr:sp macro="" textlink="">
      <xdr:nvSpPr>
        <xdr:cNvPr id="168" name="【橋りょう・トンネル】&#10;有形固定資産減価償却率最大値テキスト">
          <a:extLst>
            <a:ext uri="{FF2B5EF4-FFF2-40B4-BE49-F238E27FC236}">
              <a16:creationId xmlns:a16="http://schemas.microsoft.com/office/drawing/2014/main" id="{00000000-0008-0000-0E00-0000A8000000}"/>
            </a:ext>
          </a:extLst>
        </xdr:cNvPr>
        <xdr:cNvSpPr txBox="1"/>
      </xdr:nvSpPr>
      <xdr:spPr>
        <a:xfrm>
          <a:off x="4673600" y="932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117566</xdr:rowOff>
    </xdr:from>
    <xdr:to>
      <xdr:col>24</xdr:col>
      <xdr:colOff>152400</xdr:colOff>
      <xdr:row>55</xdr:row>
      <xdr:rowOff>117566</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4546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78212</xdr:rowOff>
    </xdr:from>
    <xdr:ext cx="405111" cy="259045"/>
    <xdr:sp macro="" textlink="">
      <xdr:nvSpPr>
        <xdr:cNvPr id="170" name="【橋りょう・トンネル】&#10;有形固定資産減価償却率平均値テキスト">
          <a:extLst>
            <a:ext uri="{FF2B5EF4-FFF2-40B4-BE49-F238E27FC236}">
              <a16:creationId xmlns:a16="http://schemas.microsoft.com/office/drawing/2014/main" id="{00000000-0008-0000-0E00-0000AA000000}"/>
            </a:ext>
          </a:extLst>
        </xdr:cNvPr>
        <xdr:cNvSpPr txBox="1"/>
      </xdr:nvSpPr>
      <xdr:spPr>
        <a:xfrm>
          <a:off x="4673600" y="10193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55335</xdr:rowOff>
    </xdr:from>
    <xdr:to>
      <xdr:col>24</xdr:col>
      <xdr:colOff>114300</xdr:colOff>
      <xdr:row>60</xdr:row>
      <xdr:rowOff>156935</xdr:rowOff>
    </xdr:to>
    <xdr:sp macro="" textlink="">
      <xdr:nvSpPr>
        <xdr:cNvPr id="171" name="フローチャート: 判断 170">
          <a:extLst>
            <a:ext uri="{FF2B5EF4-FFF2-40B4-BE49-F238E27FC236}">
              <a16:creationId xmlns:a16="http://schemas.microsoft.com/office/drawing/2014/main" id="{00000000-0008-0000-0E00-0000AB000000}"/>
            </a:ext>
          </a:extLst>
        </xdr:cNvPr>
        <xdr:cNvSpPr/>
      </xdr:nvSpPr>
      <xdr:spPr>
        <a:xfrm>
          <a:off x="4584700" y="103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66766</xdr:rowOff>
    </xdr:from>
    <xdr:to>
      <xdr:col>20</xdr:col>
      <xdr:colOff>38100</xdr:colOff>
      <xdr:row>60</xdr:row>
      <xdr:rowOff>168366</xdr:rowOff>
    </xdr:to>
    <xdr:sp macro="" textlink="">
      <xdr:nvSpPr>
        <xdr:cNvPr id="172" name="フローチャート: 判断 171">
          <a:extLst>
            <a:ext uri="{FF2B5EF4-FFF2-40B4-BE49-F238E27FC236}">
              <a16:creationId xmlns:a16="http://schemas.microsoft.com/office/drawing/2014/main" id="{00000000-0008-0000-0E00-0000AC000000}"/>
            </a:ext>
          </a:extLst>
        </xdr:cNvPr>
        <xdr:cNvSpPr/>
      </xdr:nvSpPr>
      <xdr:spPr>
        <a:xfrm>
          <a:off x="3746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48804</xdr:rowOff>
    </xdr:from>
    <xdr:to>
      <xdr:col>15</xdr:col>
      <xdr:colOff>101600</xdr:colOff>
      <xdr:row>60</xdr:row>
      <xdr:rowOff>150404</xdr:rowOff>
    </xdr:to>
    <xdr:sp macro="" textlink="">
      <xdr:nvSpPr>
        <xdr:cNvPr id="173" name="フローチャート: 判断 172">
          <a:extLst>
            <a:ext uri="{FF2B5EF4-FFF2-40B4-BE49-F238E27FC236}">
              <a16:creationId xmlns:a16="http://schemas.microsoft.com/office/drawing/2014/main" id="{00000000-0008-0000-0E00-0000AD000000}"/>
            </a:ext>
          </a:extLst>
        </xdr:cNvPr>
        <xdr:cNvSpPr/>
      </xdr:nvSpPr>
      <xdr:spPr>
        <a:xfrm>
          <a:off x="2857500" y="1033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16147</xdr:rowOff>
    </xdr:from>
    <xdr:to>
      <xdr:col>10</xdr:col>
      <xdr:colOff>165100</xdr:colOff>
      <xdr:row>60</xdr:row>
      <xdr:rowOff>117747</xdr:rowOff>
    </xdr:to>
    <xdr:sp macro="" textlink="">
      <xdr:nvSpPr>
        <xdr:cNvPr id="174" name="フローチャート: 判断 173">
          <a:extLst>
            <a:ext uri="{FF2B5EF4-FFF2-40B4-BE49-F238E27FC236}">
              <a16:creationId xmlns:a16="http://schemas.microsoft.com/office/drawing/2014/main" id="{00000000-0008-0000-0E00-0000AE000000}"/>
            </a:ext>
          </a:extLst>
        </xdr:cNvPr>
        <xdr:cNvSpPr/>
      </xdr:nvSpPr>
      <xdr:spPr>
        <a:xfrm>
          <a:off x="1968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87993</xdr:rowOff>
    </xdr:from>
    <xdr:to>
      <xdr:col>6</xdr:col>
      <xdr:colOff>38100</xdr:colOff>
      <xdr:row>60</xdr:row>
      <xdr:rowOff>18143</xdr:rowOff>
    </xdr:to>
    <xdr:sp macro="" textlink="">
      <xdr:nvSpPr>
        <xdr:cNvPr id="175" name="フローチャート: 判断 174">
          <a:extLst>
            <a:ext uri="{FF2B5EF4-FFF2-40B4-BE49-F238E27FC236}">
              <a16:creationId xmlns:a16="http://schemas.microsoft.com/office/drawing/2014/main" id="{00000000-0008-0000-0E00-0000AF000000}"/>
            </a:ext>
          </a:extLst>
        </xdr:cNvPr>
        <xdr:cNvSpPr/>
      </xdr:nvSpPr>
      <xdr:spPr>
        <a:xfrm>
          <a:off x="1079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0000000-0008-0000-0E00-0000B0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000000-0008-0000-0E00-0000B1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E00-0000B2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E00-0000B3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E00-0000B4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123916</xdr:rowOff>
    </xdr:from>
    <xdr:to>
      <xdr:col>24</xdr:col>
      <xdr:colOff>114300</xdr:colOff>
      <xdr:row>61</xdr:row>
      <xdr:rowOff>54066</xdr:rowOff>
    </xdr:to>
    <xdr:sp macro="" textlink="">
      <xdr:nvSpPr>
        <xdr:cNvPr id="181" name="楕円 180">
          <a:extLst>
            <a:ext uri="{FF2B5EF4-FFF2-40B4-BE49-F238E27FC236}">
              <a16:creationId xmlns:a16="http://schemas.microsoft.com/office/drawing/2014/main" id="{00000000-0008-0000-0E00-0000B5000000}"/>
            </a:ext>
          </a:extLst>
        </xdr:cNvPr>
        <xdr:cNvSpPr/>
      </xdr:nvSpPr>
      <xdr:spPr>
        <a:xfrm>
          <a:off x="4584700"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102343</xdr:rowOff>
    </xdr:from>
    <xdr:ext cx="405111" cy="259045"/>
    <xdr:sp macro="" textlink="">
      <xdr:nvSpPr>
        <xdr:cNvPr id="182" name="【橋りょう・トンネル】&#10;有形固定資産減価償却率該当値テキスト">
          <a:extLst>
            <a:ext uri="{FF2B5EF4-FFF2-40B4-BE49-F238E27FC236}">
              <a16:creationId xmlns:a16="http://schemas.microsoft.com/office/drawing/2014/main" id="{00000000-0008-0000-0E00-0000B6000000}"/>
            </a:ext>
          </a:extLst>
        </xdr:cNvPr>
        <xdr:cNvSpPr txBox="1"/>
      </xdr:nvSpPr>
      <xdr:spPr>
        <a:xfrm>
          <a:off x="4673600" y="1038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112485</xdr:rowOff>
    </xdr:from>
    <xdr:to>
      <xdr:col>20</xdr:col>
      <xdr:colOff>38100</xdr:colOff>
      <xdr:row>61</xdr:row>
      <xdr:rowOff>42635</xdr:rowOff>
    </xdr:to>
    <xdr:sp macro="" textlink="">
      <xdr:nvSpPr>
        <xdr:cNvPr id="183" name="楕円 182">
          <a:extLst>
            <a:ext uri="{FF2B5EF4-FFF2-40B4-BE49-F238E27FC236}">
              <a16:creationId xmlns:a16="http://schemas.microsoft.com/office/drawing/2014/main" id="{00000000-0008-0000-0E00-0000B7000000}"/>
            </a:ext>
          </a:extLst>
        </xdr:cNvPr>
        <xdr:cNvSpPr/>
      </xdr:nvSpPr>
      <xdr:spPr>
        <a:xfrm>
          <a:off x="3746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163285</xdr:rowOff>
    </xdr:from>
    <xdr:to>
      <xdr:col>24</xdr:col>
      <xdr:colOff>63500</xdr:colOff>
      <xdr:row>61</xdr:row>
      <xdr:rowOff>3266</xdr:rowOff>
    </xdr:to>
    <xdr:cxnSp macro="">
      <xdr:nvCxnSpPr>
        <xdr:cNvPr id="184" name="直線コネクタ 183">
          <a:extLst>
            <a:ext uri="{FF2B5EF4-FFF2-40B4-BE49-F238E27FC236}">
              <a16:creationId xmlns:a16="http://schemas.microsoft.com/office/drawing/2014/main" id="{00000000-0008-0000-0E00-0000B8000000}"/>
            </a:ext>
          </a:extLst>
        </xdr:cNvPr>
        <xdr:cNvCxnSpPr/>
      </xdr:nvCxnSpPr>
      <xdr:spPr>
        <a:xfrm>
          <a:off x="3797300" y="10450285"/>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87993</xdr:rowOff>
    </xdr:from>
    <xdr:to>
      <xdr:col>15</xdr:col>
      <xdr:colOff>101600</xdr:colOff>
      <xdr:row>61</xdr:row>
      <xdr:rowOff>18143</xdr:rowOff>
    </xdr:to>
    <xdr:sp macro="" textlink="">
      <xdr:nvSpPr>
        <xdr:cNvPr id="185" name="楕円 184">
          <a:extLst>
            <a:ext uri="{FF2B5EF4-FFF2-40B4-BE49-F238E27FC236}">
              <a16:creationId xmlns:a16="http://schemas.microsoft.com/office/drawing/2014/main" id="{00000000-0008-0000-0E00-0000B9000000}"/>
            </a:ext>
          </a:extLst>
        </xdr:cNvPr>
        <xdr:cNvSpPr/>
      </xdr:nvSpPr>
      <xdr:spPr>
        <a:xfrm>
          <a:off x="2857500" y="103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138793</xdr:rowOff>
    </xdr:from>
    <xdr:to>
      <xdr:col>19</xdr:col>
      <xdr:colOff>177800</xdr:colOff>
      <xdr:row>60</xdr:row>
      <xdr:rowOff>163285</xdr:rowOff>
    </xdr:to>
    <xdr:cxnSp macro="">
      <xdr:nvCxnSpPr>
        <xdr:cNvPr id="186" name="直線コネクタ 185">
          <a:extLst>
            <a:ext uri="{FF2B5EF4-FFF2-40B4-BE49-F238E27FC236}">
              <a16:creationId xmlns:a16="http://schemas.microsoft.com/office/drawing/2014/main" id="{00000000-0008-0000-0E00-0000BA000000}"/>
            </a:ext>
          </a:extLst>
        </xdr:cNvPr>
        <xdr:cNvCxnSpPr/>
      </xdr:nvCxnSpPr>
      <xdr:spPr>
        <a:xfrm>
          <a:off x="2908300" y="10425793"/>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66766</xdr:rowOff>
    </xdr:from>
    <xdr:to>
      <xdr:col>10</xdr:col>
      <xdr:colOff>165100</xdr:colOff>
      <xdr:row>60</xdr:row>
      <xdr:rowOff>168366</xdr:rowOff>
    </xdr:to>
    <xdr:sp macro="" textlink="">
      <xdr:nvSpPr>
        <xdr:cNvPr id="187" name="楕円 186">
          <a:extLst>
            <a:ext uri="{FF2B5EF4-FFF2-40B4-BE49-F238E27FC236}">
              <a16:creationId xmlns:a16="http://schemas.microsoft.com/office/drawing/2014/main" id="{00000000-0008-0000-0E00-0000BB000000}"/>
            </a:ext>
          </a:extLst>
        </xdr:cNvPr>
        <xdr:cNvSpPr/>
      </xdr:nvSpPr>
      <xdr:spPr>
        <a:xfrm>
          <a:off x="19685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117566</xdr:rowOff>
    </xdr:from>
    <xdr:to>
      <xdr:col>15</xdr:col>
      <xdr:colOff>50800</xdr:colOff>
      <xdr:row>60</xdr:row>
      <xdr:rowOff>138793</xdr:rowOff>
    </xdr:to>
    <xdr:cxnSp macro="">
      <xdr:nvCxnSpPr>
        <xdr:cNvPr id="188" name="直線コネクタ 187">
          <a:extLst>
            <a:ext uri="{FF2B5EF4-FFF2-40B4-BE49-F238E27FC236}">
              <a16:creationId xmlns:a16="http://schemas.microsoft.com/office/drawing/2014/main" id="{00000000-0008-0000-0E00-0000BC000000}"/>
            </a:ext>
          </a:extLst>
        </xdr:cNvPr>
        <xdr:cNvCxnSpPr/>
      </xdr:nvCxnSpPr>
      <xdr:spPr>
        <a:xfrm>
          <a:off x="2019300" y="1040456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13443</xdr:rowOff>
    </xdr:from>
    <xdr:ext cx="405111" cy="259045"/>
    <xdr:sp macro="" textlink="">
      <xdr:nvSpPr>
        <xdr:cNvPr id="189" name="n_1aveValue【橋りょう・トンネル】&#10;有形固定資産減価償却率">
          <a:extLst>
            <a:ext uri="{FF2B5EF4-FFF2-40B4-BE49-F238E27FC236}">
              <a16:creationId xmlns:a16="http://schemas.microsoft.com/office/drawing/2014/main" id="{00000000-0008-0000-0E00-0000BD000000}"/>
            </a:ext>
          </a:extLst>
        </xdr:cNvPr>
        <xdr:cNvSpPr txBox="1"/>
      </xdr:nvSpPr>
      <xdr:spPr>
        <a:xfrm>
          <a:off x="35820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166931</xdr:rowOff>
    </xdr:from>
    <xdr:ext cx="405111" cy="259045"/>
    <xdr:sp macro="" textlink="">
      <xdr:nvSpPr>
        <xdr:cNvPr id="190" name="n_2aveValue【橋りょう・トンネル】&#10;有形固定資産減価償却率">
          <a:extLst>
            <a:ext uri="{FF2B5EF4-FFF2-40B4-BE49-F238E27FC236}">
              <a16:creationId xmlns:a16="http://schemas.microsoft.com/office/drawing/2014/main" id="{00000000-0008-0000-0E00-0000BE000000}"/>
            </a:ext>
          </a:extLst>
        </xdr:cNvPr>
        <xdr:cNvSpPr txBox="1"/>
      </xdr:nvSpPr>
      <xdr:spPr>
        <a:xfrm>
          <a:off x="2705744" y="1011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134274</xdr:rowOff>
    </xdr:from>
    <xdr:ext cx="405111" cy="259045"/>
    <xdr:sp macro="" textlink="">
      <xdr:nvSpPr>
        <xdr:cNvPr id="191" name="n_3aveValue【橋りょう・トンネル】&#10;有形固定資産減価償却率">
          <a:extLst>
            <a:ext uri="{FF2B5EF4-FFF2-40B4-BE49-F238E27FC236}">
              <a16:creationId xmlns:a16="http://schemas.microsoft.com/office/drawing/2014/main" id="{00000000-0008-0000-0E00-0000BF000000}"/>
            </a:ext>
          </a:extLst>
        </xdr:cNvPr>
        <xdr:cNvSpPr txBox="1"/>
      </xdr:nvSpPr>
      <xdr:spPr>
        <a:xfrm>
          <a:off x="18167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34670</xdr:rowOff>
    </xdr:from>
    <xdr:ext cx="405111" cy="259045"/>
    <xdr:sp macro="" textlink="">
      <xdr:nvSpPr>
        <xdr:cNvPr id="192" name="n_4aveValue【橋りょう・トンネル】&#10;有形固定資産減価償却率">
          <a:extLst>
            <a:ext uri="{FF2B5EF4-FFF2-40B4-BE49-F238E27FC236}">
              <a16:creationId xmlns:a16="http://schemas.microsoft.com/office/drawing/2014/main" id="{00000000-0008-0000-0E00-0000C0000000}"/>
            </a:ext>
          </a:extLst>
        </xdr:cNvPr>
        <xdr:cNvSpPr txBox="1"/>
      </xdr:nvSpPr>
      <xdr:spPr>
        <a:xfrm>
          <a:off x="927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33762</xdr:rowOff>
    </xdr:from>
    <xdr:ext cx="405111" cy="259045"/>
    <xdr:sp macro="" textlink="">
      <xdr:nvSpPr>
        <xdr:cNvPr id="193" name="n_1mainValue【橋りょう・トンネル】&#10;有形固定資産減価償却率">
          <a:extLst>
            <a:ext uri="{FF2B5EF4-FFF2-40B4-BE49-F238E27FC236}">
              <a16:creationId xmlns:a16="http://schemas.microsoft.com/office/drawing/2014/main" id="{00000000-0008-0000-0E00-0000C1000000}"/>
            </a:ext>
          </a:extLst>
        </xdr:cNvPr>
        <xdr:cNvSpPr txBox="1"/>
      </xdr:nvSpPr>
      <xdr:spPr>
        <a:xfrm>
          <a:off x="35820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9270</xdr:rowOff>
    </xdr:from>
    <xdr:ext cx="405111" cy="259045"/>
    <xdr:sp macro="" textlink="">
      <xdr:nvSpPr>
        <xdr:cNvPr id="194" name="n_2mainValue【橋りょう・トンネル】&#10;有形固定資産減価償却率">
          <a:extLst>
            <a:ext uri="{FF2B5EF4-FFF2-40B4-BE49-F238E27FC236}">
              <a16:creationId xmlns:a16="http://schemas.microsoft.com/office/drawing/2014/main" id="{00000000-0008-0000-0E00-0000C2000000}"/>
            </a:ext>
          </a:extLst>
        </xdr:cNvPr>
        <xdr:cNvSpPr txBox="1"/>
      </xdr:nvSpPr>
      <xdr:spPr>
        <a:xfrm>
          <a:off x="2705744"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159493</xdr:rowOff>
    </xdr:from>
    <xdr:ext cx="405111" cy="259045"/>
    <xdr:sp macro="" textlink="">
      <xdr:nvSpPr>
        <xdr:cNvPr id="195" name="n_3mainValue【橋りょう・トンネル】&#10;有形固定資産減価償却率">
          <a:extLst>
            <a:ext uri="{FF2B5EF4-FFF2-40B4-BE49-F238E27FC236}">
              <a16:creationId xmlns:a16="http://schemas.microsoft.com/office/drawing/2014/main" id="{00000000-0008-0000-0E00-0000C3000000}"/>
            </a:ext>
          </a:extLst>
        </xdr:cNvPr>
        <xdr:cNvSpPr txBox="1"/>
      </xdr:nvSpPr>
      <xdr:spPr>
        <a:xfrm>
          <a:off x="18167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00000000-0008-0000-0E00-0000C4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00000000-0008-0000-0E00-0000C5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00000000-0008-0000-0E00-0000C6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00000000-0008-0000-0E00-0000C7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00000000-0008-0000-0E00-0000C8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00000000-0008-0000-0E00-0000C9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00000000-0008-0000-0E00-0000CA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00000000-0008-0000-0E00-0000CB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00000000-0008-0000-0E00-0000CC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00000000-0008-0000-0E00-0000CD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6" name="直線コネクタ 205">
          <a:extLst>
            <a:ext uri="{FF2B5EF4-FFF2-40B4-BE49-F238E27FC236}">
              <a16:creationId xmlns:a16="http://schemas.microsoft.com/office/drawing/2014/main" id="{00000000-0008-0000-0E00-0000CE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7" name="テキスト ボックス 206">
          <a:extLst>
            <a:ext uri="{FF2B5EF4-FFF2-40B4-BE49-F238E27FC236}">
              <a16:creationId xmlns:a16="http://schemas.microsoft.com/office/drawing/2014/main" id="{00000000-0008-0000-0E00-0000CF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8" name="直線コネクタ 207">
          <a:extLst>
            <a:ext uri="{FF2B5EF4-FFF2-40B4-BE49-F238E27FC236}">
              <a16:creationId xmlns:a16="http://schemas.microsoft.com/office/drawing/2014/main" id="{00000000-0008-0000-0E00-0000D0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09" name="テキスト ボックス 208">
          <a:extLst>
            <a:ext uri="{FF2B5EF4-FFF2-40B4-BE49-F238E27FC236}">
              <a16:creationId xmlns:a16="http://schemas.microsoft.com/office/drawing/2014/main" id="{00000000-0008-0000-0E00-0000D1000000}"/>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0" name="直線コネクタ 209">
          <a:extLst>
            <a:ext uri="{FF2B5EF4-FFF2-40B4-BE49-F238E27FC236}">
              <a16:creationId xmlns:a16="http://schemas.microsoft.com/office/drawing/2014/main" id="{00000000-0008-0000-0E00-0000D2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11" name="テキスト ボックス 210">
          <a:extLst>
            <a:ext uri="{FF2B5EF4-FFF2-40B4-BE49-F238E27FC236}">
              <a16:creationId xmlns:a16="http://schemas.microsoft.com/office/drawing/2014/main" id="{00000000-0008-0000-0E00-0000D3000000}"/>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2" name="直線コネクタ 211">
          <a:extLst>
            <a:ext uri="{FF2B5EF4-FFF2-40B4-BE49-F238E27FC236}">
              <a16:creationId xmlns:a16="http://schemas.microsoft.com/office/drawing/2014/main" id="{00000000-0008-0000-0E00-0000D4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a:extLst>
            <a:ext uri="{FF2B5EF4-FFF2-40B4-BE49-F238E27FC236}">
              <a16:creationId xmlns:a16="http://schemas.microsoft.com/office/drawing/2014/main" id="{00000000-0008-0000-0E00-0000DC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89763</xdr:rowOff>
    </xdr:from>
    <xdr:to>
      <xdr:col>54</xdr:col>
      <xdr:colOff>189865</xdr:colOff>
      <xdr:row>64</xdr:row>
      <xdr:rowOff>127743</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flipV="1">
          <a:off x="10476865" y="9519513"/>
          <a:ext cx="0" cy="1581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131570</xdr:rowOff>
    </xdr:from>
    <xdr:ext cx="469744" cy="259045"/>
    <xdr:sp macro="" textlink="">
      <xdr:nvSpPr>
        <xdr:cNvPr id="222" name="【橋りょう・トンネル】&#10;一人当たり有形固定資産（償却資産）額最小値テキスト">
          <a:extLst>
            <a:ext uri="{FF2B5EF4-FFF2-40B4-BE49-F238E27FC236}">
              <a16:creationId xmlns:a16="http://schemas.microsoft.com/office/drawing/2014/main" id="{00000000-0008-0000-0E00-0000DE000000}"/>
            </a:ext>
          </a:extLst>
        </xdr:cNvPr>
        <xdr:cNvSpPr txBox="1"/>
      </xdr:nvSpPr>
      <xdr:spPr>
        <a:xfrm>
          <a:off x="10515600" y="11104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127743</xdr:rowOff>
    </xdr:from>
    <xdr:to>
      <xdr:col>55</xdr:col>
      <xdr:colOff>88900</xdr:colOff>
      <xdr:row>64</xdr:row>
      <xdr:rowOff>127743</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10388600" y="1110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36440</xdr:rowOff>
    </xdr:from>
    <xdr:ext cx="690189" cy="259045"/>
    <xdr:sp macro="" textlink="">
      <xdr:nvSpPr>
        <xdr:cNvPr id="224" name="【橋りょう・トンネル】&#10;一人当たり有形固定資産（償却資産）額最大値テキスト">
          <a:extLst>
            <a:ext uri="{FF2B5EF4-FFF2-40B4-BE49-F238E27FC236}">
              <a16:creationId xmlns:a16="http://schemas.microsoft.com/office/drawing/2014/main" id="{00000000-0008-0000-0E00-0000E0000000}"/>
            </a:ext>
          </a:extLst>
        </xdr:cNvPr>
        <xdr:cNvSpPr txBox="1"/>
      </xdr:nvSpPr>
      <xdr:spPr>
        <a:xfrm>
          <a:off x="10515600" y="92947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89763</xdr:rowOff>
    </xdr:from>
    <xdr:to>
      <xdr:col>55</xdr:col>
      <xdr:colOff>88900</xdr:colOff>
      <xdr:row>55</xdr:row>
      <xdr:rowOff>89763</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10388600" y="9519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80449</xdr:rowOff>
    </xdr:from>
    <xdr:ext cx="599010" cy="259045"/>
    <xdr:sp macro="" textlink="">
      <xdr:nvSpPr>
        <xdr:cNvPr id="226" name="【橋りょう・トンネル】&#10;一人当たり有形固定資産（償却資産）額平均値テキスト">
          <a:extLst>
            <a:ext uri="{FF2B5EF4-FFF2-40B4-BE49-F238E27FC236}">
              <a16:creationId xmlns:a16="http://schemas.microsoft.com/office/drawing/2014/main" id="{00000000-0008-0000-0E00-0000E2000000}"/>
            </a:ext>
          </a:extLst>
        </xdr:cNvPr>
        <xdr:cNvSpPr txBox="1"/>
      </xdr:nvSpPr>
      <xdr:spPr>
        <a:xfrm>
          <a:off x="10515600" y="108817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102022</xdr:rowOff>
    </xdr:from>
    <xdr:to>
      <xdr:col>55</xdr:col>
      <xdr:colOff>50800</xdr:colOff>
      <xdr:row>64</xdr:row>
      <xdr:rowOff>32172</xdr:rowOff>
    </xdr:to>
    <xdr:sp macro="" textlink="">
      <xdr:nvSpPr>
        <xdr:cNvPr id="227" name="フローチャート: 判断 226">
          <a:extLst>
            <a:ext uri="{FF2B5EF4-FFF2-40B4-BE49-F238E27FC236}">
              <a16:creationId xmlns:a16="http://schemas.microsoft.com/office/drawing/2014/main" id="{00000000-0008-0000-0E00-0000E3000000}"/>
            </a:ext>
          </a:extLst>
        </xdr:cNvPr>
        <xdr:cNvSpPr/>
      </xdr:nvSpPr>
      <xdr:spPr>
        <a:xfrm>
          <a:off x="10426700" y="1090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116256</xdr:rowOff>
    </xdr:from>
    <xdr:to>
      <xdr:col>50</xdr:col>
      <xdr:colOff>165100</xdr:colOff>
      <xdr:row>64</xdr:row>
      <xdr:rowOff>46406</xdr:rowOff>
    </xdr:to>
    <xdr:sp macro="" textlink="">
      <xdr:nvSpPr>
        <xdr:cNvPr id="228" name="フローチャート: 判断 227">
          <a:extLst>
            <a:ext uri="{FF2B5EF4-FFF2-40B4-BE49-F238E27FC236}">
              <a16:creationId xmlns:a16="http://schemas.microsoft.com/office/drawing/2014/main" id="{00000000-0008-0000-0E00-0000E4000000}"/>
            </a:ext>
          </a:extLst>
        </xdr:cNvPr>
        <xdr:cNvSpPr/>
      </xdr:nvSpPr>
      <xdr:spPr>
        <a:xfrm>
          <a:off x="9588500" y="1091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114437</xdr:rowOff>
    </xdr:from>
    <xdr:to>
      <xdr:col>46</xdr:col>
      <xdr:colOff>38100</xdr:colOff>
      <xdr:row>64</xdr:row>
      <xdr:rowOff>44587</xdr:rowOff>
    </xdr:to>
    <xdr:sp macro="" textlink="">
      <xdr:nvSpPr>
        <xdr:cNvPr id="229" name="フローチャート: 判断 228">
          <a:extLst>
            <a:ext uri="{FF2B5EF4-FFF2-40B4-BE49-F238E27FC236}">
              <a16:creationId xmlns:a16="http://schemas.microsoft.com/office/drawing/2014/main" id="{00000000-0008-0000-0E00-0000E5000000}"/>
            </a:ext>
          </a:extLst>
        </xdr:cNvPr>
        <xdr:cNvSpPr/>
      </xdr:nvSpPr>
      <xdr:spPr>
        <a:xfrm>
          <a:off x="8699500" y="1091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125120</xdr:rowOff>
    </xdr:from>
    <xdr:to>
      <xdr:col>41</xdr:col>
      <xdr:colOff>101600</xdr:colOff>
      <xdr:row>64</xdr:row>
      <xdr:rowOff>55270</xdr:rowOff>
    </xdr:to>
    <xdr:sp macro="" textlink="">
      <xdr:nvSpPr>
        <xdr:cNvPr id="230" name="フローチャート: 判断 229">
          <a:extLst>
            <a:ext uri="{FF2B5EF4-FFF2-40B4-BE49-F238E27FC236}">
              <a16:creationId xmlns:a16="http://schemas.microsoft.com/office/drawing/2014/main" id="{00000000-0008-0000-0E00-0000E6000000}"/>
            </a:ext>
          </a:extLst>
        </xdr:cNvPr>
        <xdr:cNvSpPr/>
      </xdr:nvSpPr>
      <xdr:spPr>
        <a:xfrm>
          <a:off x="7810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112668</xdr:rowOff>
    </xdr:from>
    <xdr:to>
      <xdr:col>36</xdr:col>
      <xdr:colOff>165100</xdr:colOff>
      <xdr:row>64</xdr:row>
      <xdr:rowOff>42818</xdr:rowOff>
    </xdr:to>
    <xdr:sp macro="" textlink="">
      <xdr:nvSpPr>
        <xdr:cNvPr id="231" name="フローチャート: 判断 230">
          <a:extLst>
            <a:ext uri="{FF2B5EF4-FFF2-40B4-BE49-F238E27FC236}">
              <a16:creationId xmlns:a16="http://schemas.microsoft.com/office/drawing/2014/main" id="{00000000-0008-0000-0E00-0000E7000000}"/>
            </a:ext>
          </a:extLst>
        </xdr:cNvPr>
        <xdr:cNvSpPr/>
      </xdr:nvSpPr>
      <xdr:spPr>
        <a:xfrm>
          <a:off x="6921500" y="1091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00000000-0008-0000-0E00-0000E8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00000000-0008-0000-0E00-0000E9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00000000-0008-0000-0E00-0000EA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00000000-0008-0000-0E00-0000EB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E00-0000EC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106919</xdr:rowOff>
    </xdr:from>
    <xdr:to>
      <xdr:col>55</xdr:col>
      <xdr:colOff>50800</xdr:colOff>
      <xdr:row>63</xdr:row>
      <xdr:rowOff>37069</xdr:rowOff>
    </xdr:to>
    <xdr:sp macro="" textlink="">
      <xdr:nvSpPr>
        <xdr:cNvPr id="237" name="楕円 236">
          <a:extLst>
            <a:ext uri="{FF2B5EF4-FFF2-40B4-BE49-F238E27FC236}">
              <a16:creationId xmlns:a16="http://schemas.microsoft.com/office/drawing/2014/main" id="{00000000-0008-0000-0E00-0000ED000000}"/>
            </a:ext>
          </a:extLst>
        </xdr:cNvPr>
        <xdr:cNvSpPr/>
      </xdr:nvSpPr>
      <xdr:spPr>
        <a:xfrm>
          <a:off x="10426700" y="1073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129796</xdr:rowOff>
    </xdr:from>
    <xdr:ext cx="599010" cy="259045"/>
    <xdr:sp macro="" textlink="">
      <xdr:nvSpPr>
        <xdr:cNvPr id="238" name="【橋りょう・トンネル】&#10;一人当たり有形固定資産（償却資産）額該当値テキスト">
          <a:extLst>
            <a:ext uri="{FF2B5EF4-FFF2-40B4-BE49-F238E27FC236}">
              <a16:creationId xmlns:a16="http://schemas.microsoft.com/office/drawing/2014/main" id="{00000000-0008-0000-0E00-0000EE000000}"/>
            </a:ext>
          </a:extLst>
        </xdr:cNvPr>
        <xdr:cNvSpPr txBox="1"/>
      </xdr:nvSpPr>
      <xdr:spPr>
        <a:xfrm>
          <a:off x="10515600" y="10588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117632</xdr:rowOff>
    </xdr:from>
    <xdr:to>
      <xdr:col>50</xdr:col>
      <xdr:colOff>165100</xdr:colOff>
      <xdr:row>63</xdr:row>
      <xdr:rowOff>47782</xdr:rowOff>
    </xdr:to>
    <xdr:sp macro="" textlink="">
      <xdr:nvSpPr>
        <xdr:cNvPr id="239" name="楕円 238">
          <a:extLst>
            <a:ext uri="{FF2B5EF4-FFF2-40B4-BE49-F238E27FC236}">
              <a16:creationId xmlns:a16="http://schemas.microsoft.com/office/drawing/2014/main" id="{00000000-0008-0000-0E00-0000EF000000}"/>
            </a:ext>
          </a:extLst>
        </xdr:cNvPr>
        <xdr:cNvSpPr/>
      </xdr:nvSpPr>
      <xdr:spPr>
        <a:xfrm>
          <a:off x="9588500" y="1074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157719</xdr:rowOff>
    </xdr:from>
    <xdr:to>
      <xdr:col>55</xdr:col>
      <xdr:colOff>0</xdr:colOff>
      <xdr:row>62</xdr:row>
      <xdr:rowOff>168432</xdr:rowOff>
    </xdr:to>
    <xdr:cxnSp macro="">
      <xdr:nvCxnSpPr>
        <xdr:cNvPr id="240" name="直線コネクタ 239">
          <a:extLst>
            <a:ext uri="{FF2B5EF4-FFF2-40B4-BE49-F238E27FC236}">
              <a16:creationId xmlns:a16="http://schemas.microsoft.com/office/drawing/2014/main" id="{00000000-0008-0000-0E00-0000F0000000}"/>
            </a:ext>
          </a:extLst>
        </xdr:cNvPr>
        <xdr:cNvCxnSpPr/>
      </xdr:nvCxnSpPr>
      <xdr:spPr>
        <a:xfrm flipV="1">
          <a:off x="9639300" y="10787619"/>
          <a:ext cx="838200" cy="1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124975</xdr:rowOff>
    </xdr:from>
    <xdr:to>
      <xdr:col>46</xdr:col>
      <xdr:colOff>38100</xdr:colOff>
      <xdr:row>63</xdr:row>
      <xdr:rowOff>55125</xdr:rowOff>
    </xdr:to>
    <xdr:sp macro="" textlink="">
      <xdr:nvSpPr>
        <xdr:cNvPr id="241" name="楕円 240">
          <a:extLst>
            <a:ext uri="{FF2B5EF4-FFF2-40B4-BE49-F238E27FC236}">
              <a16:creationId xmlns:a16="http://schemas.microsoft.com/office/drawing/2014/main" id="{00000000-0008-0000-0E00-0000F1000000}"/>
            </a:ext>
          </a:extLst>
        </xdr:cNvPr>
        <xdr:cNvSpPr/>
      </xdr:nvSpPr>
      <xdr:spPr>
        <a:xfrm>
          <a:off x="8699500" y="1075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168432</xdr:rowOff>
    </xdr:from>
    <xdr:to>
      <xdr:col>50</xdr:col>
      <xdr:colOff>114300</xdr:colOff>
      <xdr:row>63</xdr:row>
      <xdr:rowOff>4325</xdr:rowOff>
    </xdr:to>
    <xdr:cxnSp macro="">
      <xdr:nvCxnSpPr>
        <xdr:cNvPr id="242" name="直線コネクタ 241">
          <a:extLst>
            <a:ext uri="{FF2B5EF4-FFF2-40B4-BE49-F238E27FC236}">
              <a16:creationId xmlns:a16="http://schemas.microsoft.com/office/drawing/2014/main" id="{00000000-0008-0000-0E00-0000F2000000}"/>
            </a:ext>
          </a:extLst>
        </xdr:cNvPr>
        <xdr:cNvCxnSpPr/>
      </xdr:nvCxnSpPr>
      <xdr:spPr>
        <a:xfrm flipV="1">
          <a:off x="8750300" y="10798332"/>
          <a:ext cx="889000" cy="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132435</xdr:rowOff>
    </xdr:from>
    <xdr:to>
      <xdr:col>41</xdr:col>
      <xdr:colOff>101600</xdr:colOff>
      <xdr:row>63</xdr:row>
      <xdr:rowOff>62585</xdr:rowOff>
    </xdr:to>
    <xdr:sp macro="" textlink="">
      <xdr:nvSpPr>
        <xdr:cNvPr id="243" name="楕円 242">
          <a:extLst>
            <a:ext uri="{FF2B5EF4-FFF2-40B4-BE49-F238E27FC236}">
              <a16:creationId xmlns:a16="http://schemas.microsoft.com/office/drawing/2014/main" id="{00000000-0008-0000-0E00-0000F3000000}"/>
            </a:ext>
          </a:extLst>
        </xdr:cNvPr>
        <xdr:cNvSpPr/>
      </xdr:nvSpPr>
      <xdr:spPr>
        <a:xfrm>
          <a:off x="7810500" y="1076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4325</xdr:rowOff>
    </xdr:from>
    <xdr:to>
      <xdr:col>45</xdr:col>
      <xdr:colOff>177800</xdr:colOff>
      <xdr:row>63</xdr:row>
      <xdr:rowOff>11785</xdr:rowOff>
    </xdr:to>
    <xdr:cxnSp macro="">
      <xdr:nvCxnSpPr>
        <xdr:cNvPr id="244" name="直線コネクタ 243">
          <a:extLst>
            <a:ext uri="{FF2B5EF4-FFF2-40B4-BE49-F238E27FC236}">
              <a16:creationId xmlns:a16="http://schemas.microsoft.com/office/drawing/2014/main" id="{00000000-0008-0000-0E00-0000F4000000}"/>
            </a:ext>
          </a:extLst>
        </xdr:cNvPr>
        <xdr:cNvCxnSpPr/>
      </xdr:nvCxnSpPr>
      <xdr:spPr>
        <a:xfrm flipV="1">
          <a:off x="7861300" y="10805675"/>
          <a:ext cx="889000" cy="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64</xdr:row>
      <xdr:rowOff>37533</xdr:rowOff>
    </xdr:from>
    <xdr:ext cx="599010" cy="259045"/>
    <xdr:sp macro="" textlink="">
      <xdr:nvSpPr>
        <xdr:cNvPr id="245" name="n_1aveValue【橋りょう・トンネル】&#10;一人当たり有形固定資産（償却資産）額">
          <a:extLst>
            <a:ext uri="{FF2B5EF4-FFF2-40B4-BE49-F238E27FC236}">
              <a16:creationId xmlns:a16="http://schemas.microsoft.com/office/drawing/2014/main" id="{00000000-0008-0000-0E00-0000F5000000}"/>
            </a:ext>
          </a:extLst>
        </xdr:cNvPr>
        <xdr:cNvSpPr txBox="1"/>
      </xdr:nvSpPr>
      <xdr:spPr>
        <a:xfrm>
          <a:off x="9327095" y="11010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35714</xdr:rowOff>
    </xdr:from>
    <xdr:ext cx="599010" cy="259045"/>
    <xdr:sp macro="" textlink="">
      <xdr:nvSpPr>
        <xdr:cNvPr id="246" name="n_2aveValue【橋りょう・トンネル】&#10;一人当たり有形固定資産（償却資産）額">
          <a:extLst>
            <a:ext uri="{FF2B5EF4-FFF2-40B4-BE49-F238E27FC236}">
              <a16:creationId xmlns:a16="http://schemas.microsoft.com/office/drawing/2014/main" id="{00000000-0008-0000-0E00-0000F6000000}"/>
            </a:ext>
          </a:extLst>
        </xdr:cNvPr>
        <xdr:cNvSpPr txBox="1"/>
      </xdr:nvSpPr>
      <xdr:spPr>
        <a:xfrm>
          <a:off x="8450795" y="1100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46397</xdr:rowOff>
    </xdr:from>
    <xdr:ext cx="599010" cy="259045"/>
    <xdr:sp macro="" textlink="">
      <xdr:nvSpPr>
        <xdr:cNvPr id="247" name="n_3aveValue【橋りょう・トンネル】&#10;一人当たり有形固定資産（償却資産）額">
          <a:extLst>
            <a:ext uri="{FF2B5EF4-FFF2-40B4-BE49-F238E27FC236}">
              <a16:creationId xmlns:a16="http://schemas.microsoft.com/office/drawing/2014/main" id="{00000000-0008-0000-0E00-0000F7000000}"/>
            </a:ext>
          </a:extLst>
        </xdr:cNvPr>
        <xdr:cNvSpPr txBox="1"/>
      </xdr:nvSpPr>
      <xdr:spPr>
        <a:xfrm>
          <a:off x="7561795" y="1101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59345</xdr:rowOff>
    </xdr:from>
    <xdr:ext cx="599010" cy="259045"/>
    <xdr:sp macro="" textlink="">
      <xdr:nvSpPr>
        <xdr:cNvPr id="248" name="n_4aveValue【橋りょう・トンネル】&#10;一人当たり有形固定資産（償却資産）額">
          <a:extLst>
            <a:ext uri="{FF2B5EF4-FFF2-40B4-BE49-F238E27FC236}">
              <a16:creationId xmlns:a16="http://schemas.microsoft.com/office/drawing/2014/main" id="{00000000-0008-0000-0E00-0000F8000000}"/>
            </a:ext>
          </a:extLst>
        </xdr:cNvPr>
        <xdr:cNvSpPr txBox="1"/>
      </xdr:nvSpPr>
      <xdr:spPr>
        <a:xfrm>
          <a:off x="6672795" y="1068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64309</xdr:rowOff>
    </xdr:from>
    <xdr:ext cx="599010" cy="259045"/>
    <xdr:sp macro="" textlink="">
      <xdr:nvSpPr>
        <xdr:cNvPr id="249" name="n_1mainValue【橋りょう・トンネル】&#10;一人当たり有形固定資産（償却資産）額">
          <a:extLst>
            <a:ext uri="{FF2B5EF4-FFF2-40B4-BE49-F238E27FC236}">
              <a16:creationId xmlns:a16="http://schemas.microsoft.com/office/drawing/2014/main" id="{00000000-0008-0000-0E00-0000F9000000}"/>
            </a:ext>
          </a:extLst>
        </xdr:cNvPr>
        <xdr:cNvSpPr txBox="1"/>
      </xdr:nvSpPr>
      <xdr:spPr>
        <a:xfrm>
          <a:off x="9327095" y="1052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71652</xdr:rowOff>
    </xdr:from>
    <xdr:ext cx="599010" cy="259045"/>
    <xdr:sp macro="" textlink="">
      <xdr:nvSpPr>
        <xdr:cNvPr id="250" name="n_2mainValue【橋りょう・トンネル】&#10;一人当たり有形固定資産（償却資産）額">
          <a:extLst>
            <a:ext uri="{FF2B5EF4-FFF2-40B4-BE49-F238E27FC236}">
              <a16:creationId xmlns:a16="http://schemas.microsoft.com/office/drawing/2014/main" id="{00000000-0008-0000-0E00-0000FA000000}"/>
            </a:ext>
          </a:extLst>
        </xdr:cNvPr>
        <xdr:cNvSpPr txBox="1"/>
      </xdr:nvSpPr>
      <xdr:spPr>
        <a:xfrm>
          <a:off x="8450795" y="10530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79112</xdr:rowOff>
    </xdr:from>
    <xdr:ext cx="599010" cy="259045"/>
    <xdr:sp macro="" textlink="">
      <xdr:nvSpPr>
        <xdr:cNvPr id="251" name="n_3mainValue【橋りょう・トンネル】&#10;一人当たり有形固定資産（償却資産）額">
          <a:extLst>
            <a:ext uri="{FF2B5EF4-FFF2-40B4-BE49-F238E27FC236}">
              <a16:creationId xmlns:a16="http://schemas.microsoft.com/office/drawing/2014/main" id="{00000000-0008-0000-0E00-0000FB000000}"/>
            </a:ext>
          </a:extLst>
        </xdr:cNvPr>
        <xdr:cNvSpPr txBox="1"/>
      </xdr:nvSpPr>
      <xdr:spPr>
        <a:xfrm>
          <a:off x="7561795" y="10537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a:extLst>
            <a:ext uri="{FF2B5EF4-FFF2-40B4-BE49-F238E27FC236}">
              <a16:creationId xmlns:a16="http://schemas.microsoft.com/office/drawing/2014/main" id="{00000000-0008-0000-0E00-0000FC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a:extLst>
            <a:ext uri="{FF2B5EF4-FFF2-40B4-BE49-F238E27FC236}">
              <a16:creationId xmlns:a16="http://schemas.microsoft.com/office/drawing/2014/main" id="{00000000-0008-0000-0E00-0000FD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a:extLst>
            <a:ext uri="{FF2B5EF4-FFF2-40B4-BE49-F238E27FC236}">
              <a16:creationId xmlns:a16="http://schemas.microsoft.com/office/drawing/2014/main" id="{00000000-0008-0000-0E00-0000FE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a:extLst>
            <a:ext uri="{FF2B5EF4-FFF2-40B4-BE49-F238E27FC236}">
              <a16:creationId xmlns:a16="http://schemas.microsoft.com/office/drawing/2014/main" id="{00000000-0008-0000-0E00-0000FF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a:extLst>
            <a:ext uri="{FF2B5EF4-FFF2-40B4-BE49-F238E27FC236}">
              <a16:creationId xmlns:a16="http://schemas.microsoft.com/office/drawing/2014/main" id="{00000000-0008-0000-0E00-000000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a:extLst>
            <a:ext uri="{FF2B5EF4-FFF2-40B4-BE49-F238E27FC236}">
              <a16:creationId xmlns:a16="http://schemas.microsoft.com/office/drawing/2014/main" id="{00000000-0008-0000-0E00-000001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a:extLst>
            <a:ext uri="{FF2B5EF4-FFF2-40B4-BE49-F238E27FC236}">
              <a16:creationId xmlns:a16="http://schemas.microsoft.com/office/drawing/2014/main" id="{00000000-0008-0000-0E00-000002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a:extLst>
            <a:ext uri="{FF2B5EF4-FFF2-40B4-BE49-F238E27FC236}">
              <a16:creationId xmlns:a16="http://schemas.microsoft.com/office/drawing/2014/main" id="{00000000-0008-0000-0E00-000003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a:extLst>
            <a:ext uri="{FF2B5EF4-FFF2-40B4-BE49-F238E27FC236}">
              <a16:creationId xmlns:a16="http://schemas.microsoft.com/office/drawing/2014/main" id="{00000000-0008-0000-0E00-000004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a:extLst>
            <a:ext uri="{FF2B5EF4-FFF2-40B4-BE49-F238E27FC236}">
              <a16:creationId xmlns:a16="http://schemas.microsoft.com/office/drawing/2014/main" id="{00000000-0008-0000-0E00-000005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a:extLst>
            <a:ext uri="{FF2B5EF4-FFF2-40B4-BE49-F238E27FC236}">
              <a16:creationId xmlns:a16="http://schemas.microsoft.com/office/drawing/2014/main" id="{00000000-0008-0000-0E00-000006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3" name="直線コネクタ 262">
          <a:extLst>
            <a:ext uri="{FF2B5EF4-FFF2-40B4-BE49-F238E27FC236}">
              <a16:creationId xmlns:a16="http://schemas.microsoft.com/office/drawing/2014/main" id="{00000000-0008-0000-0E00-000007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4" name="テキスト ボックス 263">
          <a:extLst>
            <a:ext uri="{FF2B5EF4-FFF2-40B4-BE49-F238E27FC236}">
              <a16:creationId xmlns:a16="http://schemas.microsoft.com/office/drawing/2014/main" id="{00000000-0008-0000-0E00-000008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5" name="直線コネクタ 264">
          <a:extLst>
            <a:ext uri="{FF2B5EF4-FFF2-40B4-BE49-F238E27FC236}">
              <a16:creationId xmlns:a16="http://schemas.microsoft.com/office/drawing/2014/main" id="{00000000-0008-0000-0E00-000009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6" name="テキスト ボックス 265">
          <a:extLst>
            <a:ext uri="{FF2B5EF4-FFF2-40B4-BE49-F238E27FC236}">
              <a16:creationId xmlns:a16="http://schemas.microsoft.com/office/drawing/2014/main" id="{00000000-0008-0000-0E00-00000A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7" name="直線コネクタ 266">
          <a:extLst>
            <a:ext uri="{FF2B5EF4-FFF2-40B4-BE49-F238E27FC236}">
              <a16:creationId xmlns:a16="http://schemas.microsoft.com/office/drawing/2014/main" id="{00000000-0008-0000-0E00-00000B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8" name="テキスト ボックス 267">
          <a:extLst>
            <a:ext uri="{FF2B5EF4-FFF2-40B4-BE49-F238E27FC236}">
              <a16:creationId xmlns:a16="http://schemas.microsoft.com/office/drawing/2014/main" id="{00000000-0008-0000-0E00-00000C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9" name="直線コネクタ 268">
          <a:extLst>
            <a:ext uri="{FF2B5EF4-FFF2-40B4-BE49-F238E27FC236}">
              <a16:creationId xmlns:a16="http://schemas.microsoft.com/office/drawing/2014/main" id="{00000000-0008-0000-0E00-00000D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a:extLst>
            <a:ext uri="{FF2B5EF4-FFF2-40B4-BE49-F238E27FC236}">
              <a16:creationId xmlns:a16="http://schemas.microsoft.com/office/drawing/2014/main" id="{00000000-0008-0000-0E00-000013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51436</xdr:rowOff>
    </xdr:from>
    <xdr:to>
      <xdr:col>24</xdr:col>
      <xdr:colOff>62865</xdr:colOff>
      <xdr:row>86</xdr:row>
      <xdr:rowOff>114300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flipV="1">
          <a:off x="4634865" y="13424536"/>
          <a:ext cx="0" cy="143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7" name="【公営住宅】&#10;有形固定資産減価償却率最小値テキスト">
          <a:extLst>
            <a:ext uri="{FF2B5EF4-FFF2-40B4-BE49-F238E27FC236}">
              <a16:creationId xmlns:a16="http://schemas.microsoft.com/office/drawing/2014/main" id="{00000000-0008-0000-0E00-000015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169563</xdr:rowOff>
    </xdr:from>
    <xdr:ext cx="405111" cy="259045"/>
    <xdr:sp macro="" textlink="">
      <xdr:nvSpPr>
        <xdr:cNvPr id="279" name="【公営住宅】&#10;有形固定資産減価償却率最大値テキスト">
          <a:extLst>
            <a:ext uri="{FF2B5EF4-FFF2-40B4-BE49-F238E27FC236}">
              <a16:creationId xmlns:a16="http://schemas.microsoft.com/office/drawing/2014/main" id="{00000000-0008-0000-0E00-000017010000}"/>
            </a:ext>
          </a:extLst>
        </xdr:cNvPr>
        <xdr:cNvSpPr txBox="1"/>
      </xdr:nvSpPr>
      <xdr:spPr>
        <a:xfrm>
          <a:off x="4673600" y="1319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51436</xdr:rowOff>
    </xdr:from>
    <xdr:to>
      <xdr:col>24</xdr:col>
      <xdr:colOff>152400</xdr:colOff>
      <xdr:row>78</xdr:row>
      <xdr:rowOff>51436</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4546600" y="1342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129557</xdr:rowOff>
    </xdr:from>
    <xdr:ext cx="405111" cy="259045"/>
    <xdr:sp macro="" textlink="">
      <xdr:nvSpPr>
        <xdr:cNvPr id="281" name="【公営住宅】&#10;有形固定資産減価償却率平均値テキスト">
          <a:extLst>
            <a:ext uri="{FF2B5EF4-FFF2-40B4-BE49-F238E27FC236}">
              <a16:creationId xmlns:a16="http://schemas.microsoft.com/office/drawing/2014/main" id="{00000000-0008-0000-0E00-000019010000}"/>
            </a:ext>
          </a:extLst>
        </xdr:cNvPr>
        <xdr:cNvSpPr txBox="1"/>
      </xdr:nvSpPr>
      <xdr:spPr>
        <a:xfrm>
          <a:off x="4673600" y="14188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282" name="フローチャート: 判断 281">
          <a:extLst>
            <a:ext uri="{FF2B5EF4-FFF2-40B4-BE49-F238E27FC236}">
              <a16:creationId xmlns:a16="http://schemas.microsoft.com/office/drawing/2014/main" id="{00000000-0008-0000-0E00-00001A010000}"/>
            </a:ext>
          </a:extLst>
        </xdr:cNvPr>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67311</xdr:rowOff>
    </xdr:from>
    <xdr:to>
      <xdr:col>20</xdr:col>
      <xdr:colOff>38100</xdr:colOff>
      <xdr:row>82</xdr:row>
      <xdr:rowOff>168911</xdr:rowOff>
    </xdr:to>
    <xdr:sp macro="" textlink="">
      <xdr:nvSpPr>
        <xdr:cNvPr id="283" name="フローチャート: 判断 282">
          <a:extLst>
            <a:ext uri="{FF2B5EF4-FFF2-40B4-BE49-F238E27FC236}">
              <a16:creationId xmlns:a16="http://schemas.microsoft.com/office/drawing/2014/main" id="{00000000-0008-0000-0E00-00001B010000}"/>
            </a:ext>
          </a:extLst>
        </xdr:cNvPr>
        <xdr:cNvSpPr/>
      </xdr:nvSpPr>
      <xdr:spPr>
        <a:xfrm>
          <a:off x="3746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141605</xdr:rowOff>
    </xdr:from>
    <xdr:to>
      <xdr:col>15</xdr:col>
      <xdr:colOff>101600</xdr:colOff>
      <xdr:row>83</xdr:row>
      <xdr:rowOff>71755</xdr:rowOff>
    </xdr:to>
    <xdr:sp macro="" textlink="">
      <xdr:nvSpPr>
        <xdr:cNvPr id="284" name="フローチャート: 判断 283">
          <a:extLst>
            <a:ext uri="{FF2B5EF4-FFF2-40B4-BE49-F238E27FC236}">
              <a16:creationId xmlns:a16="http://schemas.microsoft.com/office/drawing/2014/main" id="{00000000-0008-0000-0E00-00001C010000}"/>
            </a:ext>
          </a:extLst>
        </xdr:cNvPr>
        <xdr:cNvSpPr/>
      </xdr:nvSpPr>
      <xdr:spPr>
        <a:xfrm>
          <a:off x="2857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126364</xdr:rowOff>
    </xdr:from>
    <xdr:to>
      <xdr:col>10</xdr:col>
      <xdr:colOff>165100</xdr:colOff>
      <xdr:row>83</xdr:row>
      <xdr:rowOff>56514</xdr:rowOff>
    </xdr:to>
    <xdr:sp macro="" textlink="">
      <xdr:nvSpPr>
        <xdr:cNvPr id="285" name="フローチャート: 判断 284">
          <a:extLst>
            <a:ext uri="{FF2B5EF4-FFF2-40B4-BE49-F238E27FC236}">
              <a16:creationId xmlns:a16="http://schemas.microsoft.com/office/drawing/2014/main" id="{00000000-0008-0000-0E00-00001D010000}"/>
            </a:ext>
          </a:extLst>
        </xdr:cNvPr>
        <xdr:cNvSpPr/>
      </xdr:nvSpPr>
      <xdr:spPr>
        <a:xfrm>
          <a:off x="1968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2539</xdr:rowOff>
    </xdr:from>
    <xdr:to>
      <xdr:col>6</xdr:col>
      <xdr:colOff>38100</xdr:colOff>
      <xdr:row>83</xdr:row>
      <xdr:rowOff>104139</xdr:rowOff>
    </xdr:to>
    <xdr:sp macro="" textlink="">
      <xdr:nvSpPr>
        <xdr:cNvPr id="286" name="フローチャート: 判断 285">
          <a:extLst>
            <a:ext uri="{FF2B5EF4-FFF2-40B4-BE49-F238E27FC236}">
              <a16:creationId xmlns:a16="http://schemas.microsoft.com/office/drawing/2014/main" id="{00000000-0008-0000-0E00-00001E010000}"/>
            </a:ext>
          </a:extLst>
        </xdr:cNvPr>
        <xdr:cNvSpPr/>
      </xdr:nvSpPr>
      <xdr:spPr>
        <a:xfrm>
          <a:off x="1079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00000000-0008-0000-0E00-00001F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0000000-0008-0000-0E00-000021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00000000-0008-0000-0E00-000022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00000000-0008-0000-0E00-000023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59689</xdr:rowOff>
    </xdr:from>
    <xdr:to>
      <xdr:col>24</xdr:col>
      <xdr:colOff>114300</xdr:colOff>
      <xdr:row>82</xdr:row>
      <xdr:rowOff>161289</xdr:rowOff>
    </xdr:to>
    <xdr:sp macro="" textlink="">
      <xdr:nvSpPr>
        <xdr:cNvPr id="292" name="楕円 291">
          <a:extLst>
            <a:ext uri="{FF2B5EF4-FFF2-40B4-BE49-F238E27FC236}">
              <a16:creationId xmlns:a16="http://schemas.microsoft.com/office/drawing/2014/main" id="{00000000-0008-0000-0E00-000024010000}"/>
            </a:ext>
          </a:extLst>
        </xdr:cNvPr>
        <xdr:cNvSpPr/>
      </xdr:nvSpPr>
      <xdr:spPr>
        <a:xfrm>
          <a:off x="45847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82566</xdr:rowOff>
    </xdr:from>
    <xdr:ext cx="405111" cy="259045"/>
    <xdr:sp macro="" textlink="">
      <xdr:nvSpPr>
        <xdr:cNvPr id="293" name="【公営住宅】&#10;有形固定資産減価償却率該当値テキスト">
          <a:extLst>
            <a:ext uri="{FF2B5EF4-FFF2-40B4-BE49-F238E27FC236}">
              <a16:creationId xmlns:a16="http://schemas.microsoft.com/office/drawing/2014/main" id="{00000000-0008-0000-0E00-000025010000}"/>
            </a:ext>
          </a:extLst>
        </xdr:cNvPr>
        <xdr:cNvSpPr txBox="1"/>
      </xdr:nvSpPr>
      <xdr:spPr>
        <a:xfrm>
          <a:off x="4673600"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12064</xdr:rowOff>
    </xdr:from>
    <xdr:to>
      <xdr:col>20</xdr:col>
      <xdr:colOff>38100</xdr:colOff>
      <xdr:row>82</xdr:row>
      <xdr:rowOff>113664</xdr:rowOff>
    </xdr:to>
    <xdr:sp macro="" textlink="">
      <xdr:nvSpPr>
        <xdr:cNvPr id="294" name="楕円 293">
          <a:extLst>
            <a:ext uri="{FF2B5EF4-FFF2-40B4-BE49-F238E27FC236}">
              <a16:creationId xmlns:a16="http://schemas.microsoft.com/office/drawing/2014/main" id="{00000000-0008-0000-0E00-000026010000}"/>
            </a:ext>
          </a:extLst>
        </xdr:cNvPr>
        <xdr:cNvSpPr/>
      </xdr:nvSpPr>
      <xdr:spPr>
        <a:xfrm>
          <a:off x="37465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62864</xdr:rowOff>
    </xdr:from>
    <xdr:to>
      <xdr:col>24</xdr:col>
      <xdr:colOff>63500</xdr:colOff>
      <xdr:row>82</xdr:row>
      <xdr:rowOff>110489</xdr:rowOff>
    </xdr:to>
    <xdr:cxnSp macro="">
      <xdr:nvCxnSpPr>
        <xdr:cNvPr id="295" name="直線コネクタ 294">
          <a:extLst>
            <a:ext uri="{FF2B5EF4-FFF2-40B4-BE49-F238E27FC236}">
              <a16:creationId xmlns:a16="http://schemas.microsoft.com/office/drawing/2014/main" id="{00000000-0008-0000-0E00-000027010000}"/>
            </a:ext>
          </a:extLst>
        </xdr:cNvPr>
        <xdr:cNvCxnSpPr/>
      </xdr:nvCxnSpPr>
      <xdr:spPr>
        <a:xfrm>
          <a:off x="3797300" y="14121764"/>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133986</xdr:rowOff>
    </xdr:from>
    <xdr:to>
      <xdr:col>15</xdr:col>
      <xdr:colOff>101600</xdr:colOff>
      <xdr:row>82</xdr:row>
      <xdr:rowOff>64136</xdr:rowOff>
    </xdr:to>
    <xdr:sp macro="" textlink="">
      <xdr:nvSpPr>
        <xdr:cNvPr id="296" name="楕円 295">
          <a:extLst>
            <a:ext uri="{FF2B5EF4-FFF2-40B4-BE49-F238E27FC236}">
              <a16:creationId xmlns:a16="http://schemas.microsoft.com/office/drawing/2014/main" id="{00000000-0008-0000-0E00-000028010000}"/>
            </a:ext>
          </a:extLst>
        </xdr:cNvPr>
        <xdr:cNvSpPr/>
      </xdr:nvSpPr>
      <xdr:spPr>
        <a:xfrm>
          <a:off x="2857500" y="1402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13336</xdr:rowOff>
    </xdr:from>
    <xdr:to>
      <xdr:col>19</xdr:col>
      <xdr:colOff>177800</xdr:colOff>
      <xdr:row>82</xdr:row>
      <xdr:rowOff>62864</xdr:rowOff>
    </xdr:to>
    <xdr:cxnSp macro="">
      <xdr:nvCxnSpPr>
        <xdr:cNvPr id="297" name="直線コネクタ 296">
          <a:extLst>
            <a:ext uri="{FF2B5EF4-FFF2-40B4-BE49-F238E27FC236}">
              <a16:creationId xmlns:a16="http://schemas.microsoft.com/office/drawing/2014/main" id="{00000000-0008-0000-0E00-000029010000}"/>
            </a:ext>
          </a:extLst>
        </xdr:cNvPr>
        <xdr:cNvCxnSpPr/>
      </xdr:nvCxnSpPr>
      <xdr:spPr>
        <a:xfrm>
          <a:off x="2908300" y="14072236"/>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69214</xdr:rowOff>
    </xdr:from>
    <xdr:to>
      <xdr:col>10</xdr:col>
      <xdr:colOff>165100</xdr:colOff>
      <xdr:row>81</xdr:row>
      <xdr:rowOff>170814</xdr:rowOff>
    </xdr:to>
    <xdr:sp macro="" textlink="">
      <xdr:nvSpPr>
        <xdr:cNvPr id="298" name="楕円 297">
          <a:extLst>
            <a:ext uri="{FF2B5EF4-FFF2-40B4-BE49-F238E27FC236}">
              <a16:creationId xmlns:a16="http://schemas.microsoft.com/office/drawing/2014/main" id="{00000000-0008-0000-0E00-00002A010000}"/>
            </a:ext>
          </a:extLst>
        </xdr:cNvPr>
        <xdr:cNvSpPr/>
      </xdr:nvSpPr>
      <xdr:spPr>
        <a:xfrm>
          <a:off x="1968500" y="1395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120014</xdr:rowOff>
    </xdr:from>
    <xdr:to>
      <xdr:col>15</xdr:col>
      <xdr:colOff>50800</xdr:colOff>
      <xdr:row>82</xdr:row>
      <xdr:rowOff>13336</xdr:rowOff>
    </xdr:to>
    <xdr:cxnSp macro="">
      <xdr:nvCxnSpPr>
        <xdr:cNvPr id="299" name="直線コネクタ 298">
          <a:extLst>
            <a:ext uri="{FF2B5EF4-FFF2-40B4-BE49-F238E27FC236}">
              <a16:creationId xmlns:a16="http://schemas.microsoft.com/office/drawing/2014/main" id="{00000000-0008-0000-0E00-00002B010000}"/>
            </a:ext>
          </a:extLst>
        </xdr:cNvPr>
        <xdr:cNvCxnSpPr/>
      </xdr:nvCxnSpPr>
      <xdr:spPr>
        <a:xfrm>
          <a:off x="2019300" y="14007464"/>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160038</xdr:rowOff>
    </xdr:from>
    <xdr:ext cx="405111" cy="259045"/>
    <xdr:sp macro="" textlink="">
      <xdr:nvSpPr>
        <xdr:cNvPr id="300" name="n_1aveValue【公営住宅】&#10;有形固定資産減価償却率">
          <a:extLst>
            <a:ext uri="{FF2B5EF4-FFF2-40B4-BE49-F238E27FC236}">
              <a16:creationId xmlns:a16="http://schemas.microsoft.com/office/drawing/2014/main" id="{00000000-0008-0000-0E00-00002C010000}"/>
            </a:ext>
          </a:extLst>
        </xdr:cNvPr>
        <xdr:cNvSpPr txBox="1"/>
      </xdr:nvSpPr>
      <xdr:spPr>
        <a:xfrm>
          <a:off x="35820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62882</xdr:rowOff>
    </xdr:from>
    <xdr:ext cx="405111" cy="259045"/>
    <xdr:sp macro="" textlink="">
      <xdr:nvSpPr>
        <xdr:cNvPr id="301" name="n_2aveValue【公営住宅】&#10;有形固定資産減価償却率">
          <a:extLst>
            <a:ext uri="{FF2B5EF4-FFF2-40B4-BE49-F238E27FC236}">
              <a16:creationId xmlns:a16="http://schemas.microsoft.com/office/drawing/2014/main" id="{00000000-0008-0000-0E00-00002D010000}"/>
            </a:ext>
          </a:extLst>
        </xdr:cNvPr>
        <xdr:cNvSpPr txBox="1"/>
      </xdr:nvSpPr>
      <xdr:spPr>
        <a:xfrm>
          <a:off x="2705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47641</xdr:rowOff>
    </xdr:from>
    <xdr:ext cx="405111" cy="259045"/>
    <xdr:sp macro="" textlink="">
      <xdr:nvSpPr>
        <xdr:cNvPr id="302" name="n_3aveValue【公営住宅】&#10;有形固定資産減価償却率">
          <a:extLst>
            <a:ext uri="{FF2B5EF4-FFF2-40B4-BE49-F238E27FC236}">
              <a16:creationId xmlns:a16="http://schemas.microsoft.com/office/drawing/2014/main" id="{00000000-0008-0000-0E00-00002E010000}"/>
            </a:ext>
          </a:extLst>
        </xdr:cNvPr>
        <xdr:cNvSpPr txBox="1"/>
      </xdr:nvSpPr>
      <xdr:spPr>
        <a:xfrm>
          <a:off x="18167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120666</xdr:rowOff>
    </xdr:from>
    <xdr:ext cx="405111" cy="259045"/>
    <xdr:sp macro="" textlink="">
      <xdr:nvSpPr>
        <xdr:cNvPr id="303" name="n_4aveValue【公営住宅】&#10;有形固定資産減価償却率">
          <a:extLst>
            <a:ext uri="{FF2B5EF4-FFF2-40B4-BE49-F238E27FC236}">
              <a16:creationId xmlns:a16="http://schemas.microsoft.com/office/drawing/2014/main" id="{00000000-0008-0000-0E00-00002F010000}"/>
            </a:ext>
          </a:extLst>
        </xdr:cNvPr>
        <xdr:cNvSpPr txBox="1"/>
      </xdr:nvSpPr>
      <xdr:spPr>
        <a:xfrm>
          <a:off x="927744"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130191</xdr:rowOff>
    </xdr:from>
    <xdr:ext cx="405111" cy="259045"/>
    <xdr:sp macro="" textlink="">
      <xdr:nvSpPr>
        <xdr:cNvPr id="304" name="n_1mainValue【公営住宅】&#10;有形固定資産減価償却率">
          <a:extLst>
            <a:ext uri="{FF2B5EF4-FFF2-40B4-BE49-F238E27FC236}">
              <a16:creationId xmlns:a16="http://schemas.microsoft.com/office/drawing/2014/main" id="{00000000-0008-0000-0E00-000030010000}"/>
            </a:ext>
          </a:extLst>
        </xdr:cNvPr>
        <xdr:cNvSpPr txBox="1"/>
      </xdr:nvSpPr>
      <xdr:spPr>
        <a:xfrm>
          <a:off x="3582044"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80663</xdr:rowOff>
    </xdr:from>
    <xdr:ext cx="405111" cy="259045"/>
    <xdr:sp macro="" textlink="">
      <xdr:nvSpPr>
        <xdr:cNvPr id="305" name="n_2mainValue【公営住宅】&#10;有形固定資産減価償却率">
          <a:extLst>
            <a:ext uri="{FF2B5EF4-FFF2-40B4-BE49-F238E27FC236}">
              <a16:creationId xmlns:a16="http://schemas.microsoft.com/office/drawing/2014/main" id="{00000000-0008-0000-0E00-000031010000}"/>
            </a:ext>
          </a:extLst>
        </xdr:cNvPr>
        <xdr:cNvSpPr txBox="1"/>
      </xdr:nvSpPr>
      <xdr:spPr>
        <a:xfrm>
          <a:off x="2705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15891</xdr:rowOff>
    </xdr:from>
    <xdr:ext cx="405111" cy="259045"/>
    <xdr:sp macro="" textlink="">
      <xdr:nvSpPr>
        <xdr:cNvPr id="306" name="n_3mainValue【公営住宅】&#10;有形固定資産減価償却率">
          <a:extLst>
            <a:ext uri="{FF2B5EF4-FFF2-40B4-BE49-F238E27FC236}">
              <a16:creationId xmlns:a16="http://schemas.microsoft.com/office/drawing/2014/main" id="{00000000-0008-0000-0E00-000032010000}"/>
            </a:ext>
          </a:extLst>
        </xdr:cNvPr>
        <xdr:cNvSpPr txBox="1"/>
      </xdr:nvSpPr>
      <xdr:spPr>
        <a:xfrm>
          <a:off x="1816744" y="1373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a:extLst>
            <a:ext uri="{FF2B5EF4-FFF2-40B4-BE49-F238E27FC236}">
              <a16:creationId xmlns:a16="http://schemas.microsoft.com/office/drawing/2014/main" id="{00000000-0008-0000-0E00-00003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a:extLst>
            <a:ext uri="{FF2B5EF4-FFF2-40B4-BE49-F238E27FC236}">
              <a16:creationId xmlns:a16="http://schemas.microsoft.com/office/drawing/2014/main" id="{00000000-0008-0000-0E00-00003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a:extLst>
            <a:ext uri="{FF2B5EF4-FFF2-40B4-BE49-F238E27FC236}">
              <a16:creationId xmlns:a16="http://schemas.microsoft.com/office/drawing/2014/main" id="{00000000-0008-0000-0E00-00003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a:extLst>
            <a:ext uri="{FF2B5EF4-FFF2-40B4-BE49-F238E27FC236}">
              <a16:creationId xmlns:a16="http://schemas.microsoft.com/office/drawing/2014/main" id="{00000000-0008-0000-0E00-00003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a:extLst>
            <a:ext uri="{FF2B5EF4-FFF2-40B4-BE49-F238E27FC236}">
              <a16:creationId xmlns:a16="http://schemas.microsoft.com/office/drawing/2014/main" id="{00000000-0008-0000-0E00-00003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a:extLst>
            <a:ext uri="{FF2B5EF4-FFF2-40B4-BE49-F238E27FC236}">
              <a16:creationId xmlns:a16="http://schemas.microsoft.com/office/drawing/2014/main" id="{00000000-0008-0000-0E00-00003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a:extLst>
            <a:ext uri="{FF2B5EF4-FFF2-40B4-BE49-F238E27FC236}">
              <a16:creationId xmlns:a16="http://schemas.microsoft.com/office/drawing/2014/main" id="{00000000-0008-0000-0E00-00003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a:extLst>
            <a:ext uri="{FF2B5EF4-FFF2-40B4-BE49-F238E27FC236}">
              <a16:creationId xmlns:a16="http://schemas.microsoft.com/office/drawing/2014/main" id="{00000000-0008-0000-0E00-00003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a:extLst>
            <a:ext uri="{FF2B5EF4-FFF2-40B4-BE49-F238E27FC236}">
              <a16:creationId xmlns:a16="http://schemas.microsoft.com/office/drawing/2014/main" id="{00000000-0008-0000-0E00-00003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a:extLst>
            <a:ext uri="{FF2B5EF4-FFF2-40B4-BE49-F238E27FC236}">
              <a16:creationId xmlns:a16="http://schemas.microsoft.com/office/drawing/2014/main" id="{00000000-0008-0000-0E00-00003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7" name="直線コネクタ 316">
          <a:extLst>
            <a:ext uri="{FF2B5EF4-FFF2-40B4-BE49-F238E27FC236}">
              <a16:creationId xmlns:a16="http://schemas.microsoft.com/office/drawing/2014/main" id="{00000000-0008-0000-0E00-00003D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8" name="テキスト ボックス 317">
          <a:extLst>
            <a:ext uri="{FF2B5EF4-FFF2-40B4-BE49-F238E27FC236}">
              <a16:creationId xmlns:a16="http://schemas.microsoft.com/office/drawing/2014/main" id="{00000000-0008-0000-0E00-00003E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9" name="直線コネクタ 318">
          <a:extLst>
            <a:ext uri="{FF2B5EF4-FFF2-40B4-BE49-F238E27FC236}">
              <a16:creationId xmlns:a16="http://schemas.microsoft.com/office/drawing/2014/main" id="{00000000-0008-0000-0E00-00003F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0" name="テキスト ボックス 319">
          <a:extLst>
            <a:ext uri="{FF2B5EF4-FFF2-40B4-BE49-F238E27FC236}">
              <a16:creationId xmlns:a16="http://schemas.microsoft.com/office/drawing/2014/main" id="{00000000-0008-0000-0E00-000040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1" name="直線コネクタ 320">
          <a:extLst>
            <a:ext uri="{FF2B5EF4-FFF2-40B4-BE49-F238E27FC236}">
              <a16:creationId xmlns:a16="http://schemas.microsoft.com/office/drawing/2014/main" id="{00000000-0008-0000-0E00-000041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2" name="テキスト ボックス 321">
          <a:extLst>
            <a:ext uri="{FF2B5EF4-FFF2-40B4-BE49-F238E27FC236}">
              <a16:creationId xmlns:a16="http://schemas.microsoft.com/office/drawing/2014/main" id="{00000000-0008-0000-0E00-000042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3" name="直線コネクタ 322">
          <a:extLst>
            <a:ext uri="{FF2B5EF4-FFF2-40B4-BE49-F238E27FC236}">
              <a16:creationId xmlns:a16="http://schemas.microsoft.com/office/drawing/2014/main" id="{00000000-0008-0000-0E00-000043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4" name="テキスト ボックス 323">
          <a:extLst>
            <a:ext uri="{FF2B5EF4-FFF2-40B4-BE49-F238E27FC236}">
              <a16:creationId xmlns:a16="http://schemas.microsoft.com/office/drawing/2014/main" id="{00000000-0008-0000-0E00-000044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5" name="直線コネクタ 324">
          <a:extLst>
            <a:ext uri="{FF2B5EF4-FFF2-40B4-BE49-F238E27FC236}">
              <a16:creationId xmlns:a16="http://schemas.microsoft.com/office/drawing/2014/main" id="{00000000-0008-0000-0E00-000045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6" name="テキスト ボックス 325">
          <a:extLst>
            <a:ext uri="{FF2B5EF4-FFF2-40B4-BE49-F238E27FC236}">
              <a16:creationId xmlns:a16="http://schemas.microsoft.com/office/drawing/2014/main" id="{00000000-0008-0000-0E00-000046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a:extLst>
            <a:ext uri="{FF2B5EF4-FFF2-40B4-BE49-F238E27FC236}">
              <a16:creationId xmlns:a16="http://schemas.microsoft.com/office/drawing/2014/main" id="{00000000-0008-0000-0E00-000047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公営住宅】&#10;一人当たり面積グラフ枠">
          <a:extLst>
            <a:ext uri="{FF2B5EF4-FFF2-40B4-BE49-F238E27FC236}">
              <a16:creationId xmlns:a16="http://schemas.microsoft.com/office/drawing/2014/main" id="{00000000-0008-0000-0E00-000049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42290</xdr:rowOff>
    </xdr:from>
    <xdr:to>
      <xdr:col>54</xdr:col>
      <xdr:colOff>189865</xdr:colOff>
      <xdr:row>86</xdr:row>
      <xdr:rowOff>91439</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flipV="1">
          <a:off x="10476865" y="13586840"/>
          <a:ext cx="0" cy="1249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31" name="【公営住宅】&#10;一人当たり面積最小値テキスト">
          <a:extLst>
            <a:ext uri="{FF2B5EF4-FFF2-40B4-BE49-F238E27FC236}">
              <a16:creationId xmlns:a16="http://schemas.microsoft.com/office/drawing/2014/main" id="{00000000-0008-0000-0E00-00004B010000}"/>
            </a:ext>
          </a:extLst>
        </xdr:cNvPr>
        <xdr:cNvSpPr txBox="1"/>
      </xdr:nvSpPr>
      <xdr:spPr>
        <a:xfrm>
          <a:off x="10515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10388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160417</xdr:rowOff>
    </xdr:from>
    <xdr:ext cx="469744" cy="259045"/>
    <xdr:sp macro="" textlink="">
      <xdr:nvSpPr>
        <xdr:cNvPr id="333" name="【公営住宅】&#10;一人当たり面積最大値テキスト">
          <a:extLst>
            <a:ext uri="{FF2B5EF4-FFF2-40B4-BE49-F238E27FC236}">
              <a16:creationId xmlns:a16="http://schemas.microsoft.com/office/drawing/2014/main" id="{00000000-0008-0000-0E00-00004D010000}"/>
            </a:ext>
          </a:extLst>
        </xdr:cNvPr>
        <xdr:cNvSpPr txBox="1"/>
      </xdr:nvSpPr>
      <xdr:spPr>
        <a:xfrm>
          <a:off x="10515600" y="13362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42290</xdr:rowOff>
    </xdr:from>
    <xdr:to>
      <xdr:col>55</xdr:col>
      <xdr:colOff>88900</xdr:colOff>
      <xdr:row>79</xdr:row>
      <xdr:rowOff>42290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10388600" y="13586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127652</xdr:rowOff>
    </xdr:from>
    <xdr:ext cx="469744" cy="259045"/>
    <xdr:sp macro="" textlink="">
      <xdr:nvSpPr>
        <xdr:cNvPr id="335" name="【公営住宅】&#10;一人当たり面積平均値テキスト">
          <a:extLst>
            <a:ext uri="{FF2B5EF4-FFF2-40B4-BE49-F238E27FC236}">
              <a16:creationId xmlns:a16="http://schemas.microsoft.com/office/drawing/2014/main" id="{00000000-0008-0000-0E00-00004F010000}"/>
            </a:ext>
          </a:extLst>
        </xdr:cNvPr>
        <xdr:cNvSpPr txBox="1"/>
      </xdr:nvSpPr>
      <xdr:spPr>
        <a:xfrm>
          <a:off x="10515600" y="14358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149225</xdr:rowOff>
    </xdr:from>
    <xdr:to>
      <xdr:col>55</xdr:col>
      <xdr:colOff>50800</xdr:colOff>
      <xdr:row>84</xdr:row>
      <xdr:rowOff>79375</xdr:rowOff>
    </xdr:to>
    <xdr:sp macro="" textlink="">
      <xdr:nvSpPr>
        <xdr:cNvPr id="336" name="フローチャート: 判断 335">
          <a:extLst>
            <a:ext uri="{FF2B5EF4-FFF2-40B4-BE49-F238E27FC236}">
              <a16:creationId xmlns:a16="http://schemas.microsoft.com/office/drawing/2014/main" id="{00000000-0008-0000-0E00-000050010000}"/>
            </a:ext>
          </a:extLst>
        </xdr:cNvPr>
        <xdr:cNvSpPr/>
      </xdr:nvSpPr>
      <xdr:spPr>
        <a:xfrm>
          <a:off x="10426700" y="1437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140081</xdr:rowOff>
    </xdr:from>
    <xdr:to>
      <xdr:col>50</xdr:col>
      <xdr:colOff>165100</xdr:colOff>
      <xdr:row>84</xdr:row>
      <xdr:rowOff>70231</xdr:rowOff>
    </xdr:to>
    <xdr:sp macro="" textlink="">
      <xdr:nvSpPr>
        <xdr:cNvPr id="337" name="フローチャート: 判断 336">
          <a:extLst>
            <a:ext uri="{FF2B5EF4-FFF2-40B4-BE49-F238E27FC236}">
              <a16:creationId xmlns:a16="http://schemas.microsoft.com/office/drawing/2014/main" id="{00000000-0008-0000-0E00-000051010000}"/>
            </a:ext>
          </a:extLst>
        </xdr:cNvPr>
        <xdr:cNvSpPr/>
      </xdr:nvSpPr>
      <xdr:spPr>
        <a:xfrm>
          <a:off x="9588500" y="1437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106935</xdr:rowOff>
    </xdr:from>
    <xdr:to>
      <xdr:col>46</xdr:col>
      <xdr:colOff>38100</xdr:colOff>
      <xdr:row>84</xdr:row>
      <xdr:rowOff>37085</xdr:rowOff>
    </xdr:to>
    <xdr:sp macro="" textlink="">
      <xdr:nvSpPr>
        <xdr:cNvPr id="338" name="フローチャート: 判断 337">
          <a:extLst>
            <a:ext uri="{FF2B5EF4-FFF2-40B4-BE49-F238E27FC236}">
              <a16:creationId xmlns:a16="http://schemas.microsoft.com/office/drawing/2014/main" id="{00000000-0008-0000-0E00-000052010000}"/>
            </a:ext>
          </a:extLst>
        </xdr:cNvPr>
        <xdr:cNvSpPr/>
      </xdr:nvSpPr>
      <xdr:spPr>
        <a:xfrm>
          <a:off x="8699500" y="143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66929</xdr:rowOff>
    </xdr:from>
    <xdr:to>
      <xdr:col>41</xdr:col>
      <xdr:colOff>101600</xdr:colOff>
      <xdr:row>83</xdr:row>
      <xdr:rowOff>168529</xdr:rowOff>
    </xdr:to>
    <xdr:sp macro="" textlink="">
      <xdr:nvSpPr>
        <xdr:cNvPr id="339" name="フローチャート: 判断 338">
          <a:extLst>
            <a:ext uri="{FF2B5EF4-FFF2-40B4-BE49-F238E27FC236}">
              <a16:creationId xmlns:a16="http://schemas.microsoft.com/office/drawing/2014/main" id="{00000000-0008-0000-0E00-000053010000}"/>
            </a:ext>
          </a:extLst>
        </xdr:cNvPr>
        <xdr:cNvSpPr/>
      </xdr:nvSpPr>
      <xdr:spPr>
        <a:xfrm>
          <a:off x="7810500" y="1429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103124</xdr:rowOff>
    </xdr:from>
    <xdr:to>
      <xdr:col>36</xdr:col>
      <xdr:colOff>165100</xdr:colOff>
      <xdr:row>83</xdr:row>
      <xdr:rowOff>33274</xdr:rowOff>
    </xdr:to>
    <xdr:sp macro="" textlink="">
      <xdr:nvSpPr>
        <xdr:cNvPr id="340" name="フローチャート: 判断 339">
          <a:extLst>
            <a:ext uri="{FF2B5EF4-FFF2-40B4-BE49-F238E27FC236}">
              <a16:creationId xmlns:a16="http://schemas.microsoft.com/office/drawing/2014/main" id="{00000000-0008-0000-0E00-000054010000}"/>
            </a:ext>
          </a:extLst>
        </xdr:cNvPr>
        <xdr:cNvSpPr/>
      </xdr:nvSpPr>
      <xdr:spPr>
        <a:xfrm>
          <a:off x="6921500" y="1416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00000000-0008-0000-0E00-000058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118745</xdr:rowOff>
    </xdr:from>
    <xdr:to>
      <xdr:col>55</xdr:col>
      <xdr:colOff>50800</xdr:colOff>
      <xdr:row>82</xdr:row>
      <xdr:rowOff>48895</xdr:rowOff>
    </xdr:to>
    <xdr:sp macro="" textlink="">
      <xdr:nvSpPr>
        <xdr:cNvPr id="346" name="楕円 345">
          <a:extLst>
            <a:ext uri="{FF2B5EF4-FFF2-40B4-BE49-F238E27FC236}">
              <a16:creationId xmlns:a16="http://schemas.microsoft.com/office/drawing/2014/main" id="{00000000-0008-0000-0E00-00005A010000}"/>
            </a:ext>
          </a:extLst>
        </xdr:cNvPr>
        <xdr:cNvSpPr/>
      </xdr:nvSpPr>
      <xdr:spPr>
        <a:xfrm>
          <a:off x="10426700" y="1400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141622</xdr:rowOff>
    </xdr:from>
    <xdr:ext cx="469744" cy="259045"/>
    <xdr:sp macro="" textlink="">
      <xdr:nvSpPr>
        <xdr:cNvPr id="347" name="【公営住宅】&#10;一人当たり面積該当値テキスト">
          <a:extLst>
            <a:ext uri="{FF2B5EF4-FFF2-40B4-BE49-F238E27FC236}">
              <a16:creationId xmlns:a16="http://schemas.microsoft.com/office/drawing/2014/main" id="{00000000-0008-0000-0E00-00005B010000}"/>
            </a:ext>
          </a:extLst>
        </xdr:cNvPr>
        <xdr:cNvSpPr txBox="1"/>
      </xdr:nvSpPr>
      <xdr:spPr>
        <a:xfrm>
          <a:off x="10515600" y="1385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134365</xdr:rowOff>
    </xdr:from>
    <xdr:to>
      <xdr:col>50</xdr:col>
      <xdr:colOff>165100</xdr:colOff>
      <xdr:row>82</xdr:row>
      <xdr:rowOff>64515</xdr:rowOff>
    </xdr:to>
    <xdr:sp macro="" textlink="">
      <xdr:nvSpPr>
        <xdr:cNvPr id="348" name="楕円 347">
          <a:extLst>
            <a:ext uri="{FF2B5EF4-FFF2-40B4-BE49-F238E27FC236}">
              <a16:creationId xmlns:a16="http://schemas.microsoft.com/office/drawing/2014/main" id="{00000000-0008-0000-0E00-00005C010000}"/>
            </a:ext>
          </a:extLst>
        </xdr:cNvPr>
        <xdr:cNvSpPr/>
      </xdr:nvSpPr>
      <xdr:spPr>
        <a:xfrm>
          <a:off x="9588500" y="1402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169545</xdr:rowOff>
    </xdr:from>
    <xdr:to>
      <xdr:col>55</xdr:col>
      <xdr:colOff>0</xdr:colOff>
      <xdr:row>82</xdr:row>
      <xdr:rowOff>13715</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flipV="1">
          <a:off x="9639300" y="14056995"/>
          <a:ext cx="838200" cy="1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139319</xdr:rowOff>
    </xdr:from>
    <xdr:to>
      <xdr:col>46</xdr:col>
      <xdr:colOff>38100</xdr:colOff>
      <xdr:row>82</xdr:row>
      <xdr:rowOff>69469</xdr:rowOff>
    </xdr:to>
    <xdr:sp macro="" textlink="">
      <xdr:nvSpPr>
        <xdr:cNvPr id="350" name="楕円 349">
          <a:extLst>
            <a:ext uri="{FF2B5EF4-FFF2-40B4-BE49-F238E27FC236}">
              <a16:creationId xmlns:a16="http://schemas.microsoft.com/office/drawing/2014/main" id="{00000000-0008-0000-0E00-00005E010000}"/>
            </a:ext>
          </a:extLst>
        </xdr:cNvPr>
        <xdr:cNvSpPr/>
      </xdr:nvSpPr>
      <xdr:spPr>
        <a:xfrm>
          <a:off x="8699500" y="1402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13715</xdr:rowOff>
    </xdr:from>
    <xdr:to>
      <xdr:col>50</xdr:col>
      <xdr:colOff>114300</xdr:colOff>
      <xdr:row>82</xdr:row>
      <xdr:rowOff>18669</xdr:rowOff>
    </xdr:to>
    <xdr:cxnSp macro="">
      <xdr:nvCxnSpPr>
        <xdr:cNvPr id="351" name="直線コネクタ 350">
          <a:extLst>
            <a:ext uri="{FF2B5EF4-FFF2-40B4-BE49-F238E27FC236}">
              <a16:creationId xmlns:a16="http://schemas.microsoft.com/office/drawing/2014/main" id="{00000000-0008-0000-0E00-00005F010000}"/>
            </a:ext>
          </a:extLst>
        </xdr:cNvPr>
        <xdr:cNvCxnSpPr/>
      </xdr:nvCxnSpPr>
      <xdr:spPr>
        <a:xfrm flipV="1">
          <a:off x="8750300" y="14072615"/>
          <a:ext cx="889000" cy="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154939</xdr:rowOff>
    </xdr:from>
    <xdr:to>
      <xdr:col>41</xdr:col>
      <xdr:colOff>101600</xdr:colOff>
      <xdr:row>82</xdr:row>
      <xdr:rowOff>85089</xdr:rowOff>
    </xdr:to>
    <xdr:sp macro="" textlink="">
      <xdr:nvSpPr>
        <xdr:cNvPr id="352" name="楕円 351">
          <a:extLst>
            <a:ext uri="{FF2B5EF4-FFF2-40B4-BE49-F238E27FC236}">
              <a16:creationId xmlns:a16="http://schemas.microsoft.com/office/drawing/2014/main" id="{00000000-0008-0000-0E00-000060010000}"/>
            </a:ext>
          </a:extLst>
        </xdr:cNvPr>
        <xdr:cNvSpPr/>
      </xdr:nvSpPr>
      <xdr:spPr>
        <a:xfrm>
          <a:off x="7810500" y="1404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18669</xdr:rowOff>
    </xdr:from>
    <xdr:to>
      <xdr:col>45</xdr:col>
      <xdr:colOff>177800</xdr:colOff>
      <xdr:row>82</xdr:row>
      <xdr:rowOff>34289</xdr:rowOff>
    </xdr:to>
    <xdr:cxnSp macro="">
      <xdr:nvCxnSpPr>
        <xdr:cNvPr id="353" name="直線コネクタ 352">
          <a:extLst>
            <a:ext uri="{FF2B5EF4-FFF2-40B4-BE49-F238E27FC236}">
              <a16:creationId xmlns:a16="http://schemas.microsoft.com/office/drawing/2014/main" id="{00000000-0008-0000-0E00-000061010000}"/>
            </a:ext>
          </a:extLst>
        </xdr:cNvPr>
        <xdr:cNvCxnSpPr/>
      </xdr:nvCxnSpPr>
      <xdr:spPr>
        <a:xfrm flipV="1">
          <a:off x="7861300" y="14077569"/>
          <a:ext cx="889000" cy="1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61358</xdr:rowOff>
    </xdr:from>
    <xdr:ext cx="469744" cy="259045"/>
    <xdr:sp macro="" textlink="">
      <xdr:nvSpPr>
        <xdr:cNvPr id="354" name="n_1aveValue【公営住宅】&#10;一人当たり面積">
          <a:extLst>
            <a:ext uri="{FF2B5EF4-FFF2-40B4-BE49-F238E27FC236}">
              <a16:creationId xmlns:a16="http://schemas.microsoft.com/office/drawing/2014/main" id="{00000000-0008-0000-0E00-000062010000}"/>
            </a:ext>
          </a:extLst>
        </xdr:cNvPr>
        <xdr:cNvSpPr txBox="1"/>
      </xdr:nvSpPr>
      <xdr:spPr>
        <a:xfrm>
          <a:off x="9391727" y="1446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28212</xdr:rowOff>
    </xdr:from>
    <xdr:ext cx="469744" cy="259045"/>
    <xdr:sp macro="" textlink="">
      <xdr:nvSpPr>
        <xdr:cNvPr id="355" name="n_2aveValue【公営住宅】&#10;一人当たり面積">
          <a:extLst>
            <a:ext uri="{FF2B5EF4-FFF2-40B4-BE49-F238E27FC236}">
              <a16:creationId xmlns:a16="http://schemas.microsoft.com/office/drawing/2014/main" id="{00000000-0008-0000-0E00-000063010000}"/>
            </a:ext>
          </a:extLst>
        </xdr:cNvPr>
        <xdr:cNvSpPr txBox="1"/>
      </xdr:nvSpPr>
      <xdr:spPr>
        <a:xfrm>
          <a:off x="8515427" y="1443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159656</xdr:rowOff>
    </xdr:from>
    <xdr:ext cx="469744" cy="259045"/>
    <xdr:sp macro="" textlink="">
      <xdr:nvSpPr>
        <xdr:cNvPr id="356" name="n_3aveValue【公営住宅】&#10;一人当たり面積">
          <a:extLst>
            <a:ext uri="{FF2B5EF4-FFF2-40B4-BE49-F238E27FC236}">
              <a16:creationId xmlns:a16="http://schemas.microsoft.com/office/drawing/2014/main" id="{00000000-0008-0000-0E00-000064010000}"/>
            </a:ext>
          </a:extLst>
        </xdr:cNvPr>
        <xdr:cNvSpPr txBox="1"/>
      </xdr:nvSpPr>
      <xdr:spPr>
        <a:xfrm>
          <a:off x="7626427" y="1439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49801</xdr:rowOff>
    </xdr:from>
    <xdr:ext cx="469744" cy="259045"/>
    <xdr:sp macro="" textlink="">
      <xdr:nvSpPr>
        <xdr:cNvPr id="357" name="n_4aveValue【公営住宅】&#10;一人当たり面積">
          <a:extLst>
            <a:ext uri="{FF2B5EF4-FFF2-40B4-BE49-F238E27FC236}">
              <a16:creationId xmlns:a16="http://schemas.microsoft.com/office/drawing/2014/main" id="{00000000-0008-0000-0E00-000065010000}"/>
            </a:ext>
          </a:extLst>
        </xdr:cNvPr>
        <xdr:cNvSpPr txBox="1"/>
      </xdr:nvSpPr>
      <xdr:spPr>
        <a:xfrm>
          <a:off x="6737427" y="1393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81042</xdr:rowOff>
    </xdr:from>
    <xdr:ext cx="469744" cy="259045"/>
    <xdr:sp macro="" textlink="">
      <xdr:nvSpPr>
        <xdr:cNvPr id="358" name="n_1mainValue【公営住宅】&#10;一人当たり面積">
          <a:extLst>
            <a:ext uri="{FF2B5EF4-FFF2-40B4-BE49-F238E27FC236}">
              <a16:creationId xmlns:a16="http://schemas.microsoft.com/office/drawing/2014/main" id="{00000000-0008-0000-0E00-000066010000}"/>
            </a:ext>
          </a:extLst>
        </xdr:cNvPr>
        <xdr:cNvSpPr txBox="1"/>
      </xdr:nvSpPr>
      <xdr:spPr>
        <a:xfrm>
          <a:off x="9391727" y="1379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85996</xdr:rowOff>
    </xdr:from>
    <xdr:ext cx="469744" cy="259045"/>
    <xdr:sp macro="" textlink="">
      <xdr:nvSpPr>
        <xdr:cNvPr id="359" name="n_2mainValue【公営住宅】&#10;一人当たり面積">
          <a:extLst>
            <a:ext uri="{FF2B5EF4-FFF2-40B4-BE49-F238E27FC236}">
              <a16:creationId xmlns:a16="http://schemas.microsoft.com/office/drawing/2014/main" id="{00000000-0008-0000-0E00-000067010000}"/>
            </a:ext>
          </a:extLst>
        </xdr:cNvPr>
        <xdr:cNvSpPr txBox="1"/>
      </xdr:nvSpPr>
      <xdr:spPr>
        <a:xfrm>
          <a:off x="8515427" y="1380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101616</xdr:rowOff>
    </xdr:from>
    <xdr:ext cx="469744" cy="259045"/>
    <xdr:sp macro="" textlink="">
      <xdr:nvSpPr>
        <xdr:cNvPr id="360" name="n_3mainValue【公営住宅】&#10;一人当たり面積">
          <a:extLst>
            <a:ext uri="{FF2B5EF4-FFF2-40B4-BE49-F238E27FC236}">
              <a16:creationId xmlns:a16="http://schemas.microsoft.com/office/drawing/2014/main" id="{00000000-0008-0000-0E00-000068010000}"/>
            </a:ext>
          </a:extLst>
        </xdr:cNvPr>
        <xdr:cNvSpPr txBox="1"/>
      </xdr:nvSpPr>
      <xdr:spPr>
        <a:xfrm>
          <a:off x="7626427" y="1381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a:extLst>
            <a:ext uri="{FF2B5EF4-FFF2-40B4-BE49-F238E27FC236}">
              <a16:creationId xmlns:a16="http://schemas.microsoft.com/office/drawing/2014/main" id="{00000000-0008-0000-0E00-00006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a:extLst>
            <a:ext uri="{FF2B5EF4-FFF2-40B4-BE49-F238E27FC236}">
              <a16:creationId xmlns:a16="http://schemas.microsoft.com/office/drawing/2014/main" id="{00000000-0008-0000-0E00-00006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a:extLst>
            <a:ext uri="{FF2B5EF4-FFF2-40B4-BE49-F238E27FC236}">
              <a16:creationId xmlns:a16="http://schemas.microsoft.com/office/drawing/2014/main" id="{00000000-0008-0000-0E00-00006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a:extLst>
            <a:ext uri="{FF2B5EF4-FFF2-40B4-BE49-F238E27FC236}">
              <a16:creationId xmlns:a16="http://schemas.microsoft.com/office/drawing/2014/main" id="{00000000-0008-0000-0E00-00006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a:extLst>
            <a:ext uri="{FF2B5EF4-FFF2-40B4-BE49-F238E27FC236}">
              <a16:creationId xmlns:a16="http://schemas.microsoft.com/office/drawing/2014/main" id="{00000000-0008-0000-0E00-00006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a:extLst>
            <a:ext uri="{FF2B5EF4-FFF2-40B4-BE49-F238E27FC236}">
              <a16:creationId xmlns:a16="http://schemas.microsoft.com/office/drawing/2014/main" id="{00000000-0008-0000-0E00-00006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a:extLst>
            <a:ext uri="{FF2B5EF4-FFF2-40B4-BE49-F238E27FC236}">
              <a16:creationId xmlns:a16="http://schemas.microsoft.com/office/drawing/2014/main" id="{00000000-0008-0000-0E00-00006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a:extLst>
            <a:ext uri="{FF2B5EF4-FFF2-40B4-BE49-F238E27FC236}">
              <a16:creationId xmlns:a16="http://schemas.microsoft.com/office/drawing/2014/main" id="{00000000-0008-0000-0E00-000070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9" name="正方形/長方形 368">
          <a:extLst>
            <a:ext uri="{FF2B5EF4-FFF2-40B4-BE49-F238E27FC236}">
              <a16:creationId xmlns:a16="http://schemas.microsoft.com/office/drawing/2014/main" id="{00000000-0008-0000-0E00-00007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0" name="正方形/長方形 369">
          <a:extLst>
            <a:ext uri="{FF2B5EF4-FFF2-40B4-BE49-F238E27FC236}">
              <a16:creationId xmlns:a16="http://schemas.microsoft.com/office/drawing/2014/main" id="{00000000-0008-0000-0E00-00007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1" name="正方形/長方形 370">
          <a:extLst>
            <a:ext uri="{FF2B5EF4-FFF2-40B4-BE49-F238E27FC236}">
              <a16:creationId xmlns:a16="http://schemas.microsoft.com/office/drawing/2014/main" id="{00000000-0008-0000-0E00-00007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2" name="正方形/長方形 371">
          <a:extLst>
            <a:ext uri="{FF2B5EF4-FFF2-40B4-BE49-F238E27FC236}">
              <a16:creationId xmlns:a16="http://schemas.microsoft.com/office/drawing/2014/main" id="{00000000-0008-0000-0E00-00007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3" name="正方形/長方形 372">
          <a:extLst>
            <a:ext uri="{FF2B5EF4-FFF2-40B4-BE49-F238E27FC236}">
              <a16:creationId xmlns:a16="http://schemas.microsoft.com/office/drawing/2014/main" id="{00000000-0008-0000-0E00-00007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5" name="テキスト ボックス 384">
          <a:extLst>
            <a:ext uri="{FF2B5EF4-FFF2-40B4-BE49-F238E27FC236}">
              <a16:creationId xmlns:a16="http://schemas.microsoft.com/office/drawing/2014/main" id="{00000000-0008-0000-0E00-00008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6" name="直線コネクタ 385">
          <a:extLst>
            <a:ext uri="{FF2B5EF4-FFF2-40B4-BE49-F238E27FC236}">
              <a16:creationId xmlns:a16="http://schemas.microsoft.com/office/drawing/2014/main" id="{00000000-0008-0000-0E00-00008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0" name="【認定こども園・幼稚園・保育所】&#10;有形固定資産減価償却率グラフ枠">
          <a:extLst>
            <a:ext uri="{FF2B5EF4-FFF2-40B4-BE49-F238E27FC236}">
              <a16:creationId xmlns:a16="http://schemas.microsoft.com/office/drawing/2014/main" id="{00000000-0008-0000-0E00-000090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40005</xdr:rowOff>
    </xdr:from>
    <xdr:to>
      <xdr:col>85</xdr:col>
      <xdr:colOff>126364</xdr:colOff>
      <xdr:row>42</xdr:row>
      <xdr:rowOff>38100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flipV="1">
          <a:off x="16318864" y="5697855"/>
          <a:ext cx="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2" name="【認定こども園・幼稚園・保育所】&#10;有形固定資産減価償却率最小値テキスト">
          <a:extLst>
            <a:ext uri="{FF2B5EF4-FFF2-40B4-BE49-F238E27FC236}">
              <a16:creationId xmlns:a16="http://schemas.microsoft.com/office/drawing/2014/main" id="{00000000-0008-0000-0E00-000092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158132</xdr:rowOff>
    </xdr:from>
    <xdr:ext cx="405111" cy="259045"/>
    <xdr:sp macro="" textlink="">
      <xdr:nvSpPr>
        <xdr:cNvPr id="404" name="【認定こども園・幼稚園・保育所】&#10;有形固定資産減価償却率最大値テキスト">
          <a:extLst>
            <a:ext uri="{FF2B5EF4-FFF2-40B4-BE49-F238E27FC236}">
              <a16:creationId xmlns:a16="http://schemas.microsoft.com/office/drawing/2014/main" id="{00000000-0008-0000-0E00-000094010000}"/>
            </a:ext>
          </a:extLst>
        </xdr:cNvPr>
        <xdr:cNvSpPr txBox="1"/>
      </xdr:nvSpPr>
      <xdr:spPr>
        <a:xfrm>
          <a:off x="16357600" y="547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40005</xdr:rowOff>
    </xdr:from>
    <xdr:to>
      <xdr:col>86</xdr:col>
      <xdr:colOff>25400</xdr:colOff>
      <xdr:row>33</xdr:row>
      <xdr:rowOff>40005</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16230600" y="569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85742</xdr:rowOff>
    </xdr:from>
    <xdr:ext cx="405111" cy="259045"/>
    <xdr:sp macro="" textlink="">
      <xdr:nvSpPr>
        <xdr:cNvPr id="406" name="【認定こども園・幼稚園・保育所】&#10;有形固定資産減価償却率平均値テキスト">
          <a:extLst>
            <a:ext uri="{FF2B5EF4-FFF2-40B4-BE49-F238E27FC236}">
              <a16:creationId xmlns:a16="http://schemas.microsoft.com/office/drawing/2014/main" id="{00000000-0008-0000-0E00-000096010000}"/>
            </a:ext>
          </a:extLst>
        </xdr:cNvPr>
        <xdr:cNvSpPr txBox="1"/>
      </xdr:nvSpPr>
      <xdr:spPr>
        <a:xfrm>
          <a:off x="16357600" y="6429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107315</xdr:rowOff>
    </xdr:from>
    <xdr:to>
      <xdr:col>85</xdr:col>
      <xdr:colOff>177800</xdr:colOff>
      <xdr:row>38</xdr:row>
      <xdr:rowOff>37465</xdr:rowOff>
    </xdr:to>
    <xdr:sp macro="" textlink="">
      <xdr:nvSpPr>
        <xdr:cNvPr id="407" name="フローチャート: 判断 406">
          <a:extLst>
            <a:ext uri="{FF2B5EF4-FFF2-40B4-BE49-F238E27FC236}">
              <a16:creationId xmlns:a16="http://schemas.microsoft.com/office/drawing/2014/main" id="{00000000-0008-0000-0E00-000097010000}"/>
            </a:ext>
          </a:extLst>
        </xdr:cNvPr>
        <xdr:cNvSpPr/>
      </xdr:nvSpPr>
      <xdr:spPr>
        <a:xfrm>
          <a:off x="162687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78740</xdr:rowOff>
    </xdr:from>
    <xdr:to>
      <xdr:col>81</xdr:col>
      <xdr:colOff>101600</xdr:colOff>
      <xdr:row>38</xdr:row>
      <xdr:rowOff>8890</xdr:rowOff>
    </xdr:to>
    <xdr:sp macro="" textlink="">
      <xdr:nvSpPr>
        <xdr:cNvPr id="408" name="フローチャート: 判断 407">
          <a:extLst>
            <a:ext uri="{FF2B5EF4-FFF2-40B4-BE49-F238E27FC236}">
              <a16:creationId xmlns:a16="http://schemas.microsoft.com/office/drawing/2014/main" id="{00000000-0008-0000-0E00-000098010000}"/>
            </a:ext>
          </a:extLst>
        </xdr:cNvPr>
        <xdr:cNvSpPr/>
      </xdr:nvSpPr>
      <xdr:spPr>
        <a:xfrm>
          <a:off x="15430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120650</xdr:rowOff>
    </xdr:from>
    <xdr:to>
      <xdr:col>76</xdr:col>
      <xdr:colOff>165100</xdr:colOff>
      <xdr:row>38</xdr:row>
      <xdr:rowOff>50800</xdr:rowOff>
    </xdr:to>
    <xdr:sp macro="" textlink="">
      <xdr:nvSpPr>
        <xdr:cNvPr id="409" name="フローチャート: 判断 408">
          <a:extLst>
            <a:ext uri="{FF2B5EF4-FFF2-40B4-BE49-F238E27FC236}">
              <a16:creationId xmlns:a16="http://schemas.microsoft.com/office/drawing/2014/main" id="{00000000-0008-0000-0E00-000099010000}"/>
            </a:ext>
          </a:extLst>
        </xdr:cNvPr>
        <xdr:cNvSpPr/>
      </xdr:nvSpPr>
      <xdr:spPr>
        <a:xfrm>
          <a:off x="14541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25400</xdr:rowOff>
    </xdr:from>
    <xdr:to>
      <xdr:col>72</xdr:col>
      <xdr:colOff>38100</xdr:colOff>
      <xdr:row>34</xdr:row>
      <xdr:rowOff>127000</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13652500" y="585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xdr:rowOff>
    </xdr:from>
    <xdr:to>
      <xdr:col>67</xdr:col>
      <xdr:colOff>101600</xdr:colOff>
      <xdr:row>37</xdr:row>
      <xdr:rowOff>117475</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12763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154940</xdr:rowOff>
    </xdr:from>
    <xdr:to>
      <xdr:col>85</xdr:col>
      <xdr:colOff>177800</xdr:colOff>
      <xdr:row>34</xdr:row>
      <xdr:rowOff>85090</xdr:rowOff>
    </xdr:to>
    <xdr:sp macro="" textlink="">
      <xdr:nvSpPr>
        <xdr:cNvPr id="417" name="楕円 416">
          <a:extLst>
            <a:ext uri="{FF2B5EF4-FFF2-40B4-BE49-F238E27FC236}">
              <a16:creationId xmlns:a16="http://schemas.microsoft.com/office/drawing/2014/main" id="{00000000-0008-0000-0E00-0000A1010000}"/>
            </a:ext>
          </a:extLst>
        </xdr:cNvPr>
        <xdr:cNvSpPr/>
      </xdr:nvSpPr>
      <xdr:spPr>
        <a:xfrm>
          <a:off x="16268700" y="581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6367</xdr:rowOff>
    </xdr:from>
    <xdr:ext cx="405111" cy="259045"/>
    <xdr:sp macro="" textlink="">
      <xdr:nvSpPr>
        <xdr:cNvPr id="418" name="【認定こども園・幼稚園・保育所】&#10;有形固定資産減価償却率該当値テキスト">
          <a:extLst>
            <a:ext uri="{FF2B5EF4-FFF2-40B4-BE49-F238E27FC236}">
              <a16:creationId xmlns:a16="http://schemas.microsoft.com/office/drawing/2014/main" id="{00000000-0008-0000-0E00-0000A2010000}"/>
            </a:ext>
          </a:extLst>
        </xdr:cNvPr>
        <xdr:cNvSpPr txBox="1"/>
      </xdr:nvSpPr>
      <xdr:spPr>
        <a:xfrm>
          <a:off x="16357600" y="566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82550</xdr:rowOff>
    </xdr:from>
    <xdr:to>
      <xdr:col>81</xdr:col>
      <xdr:colOff>101600</xdr:colOff>
      <xdr:row>34</xdr:row>
      <xdr:rowOff>12700</xdr:rowOff>
    </xdr:to>
    <xdr:sp macro="" textlink="">
      <xdr:nvSpPr>
        <xdr:cNvPr id="419" name="楕円 418">
          <a:extLst>
            <a:ext uri="{FF2B5EF4-FFF2-40B4-BE49-F238E27FC236}">
              <a16:creationId xmlns:a16="http://schemas.microsoft.com/office/drawing/2014/main" id="{00000000-0008-0000-0E00-0000A3010000}"/>
            </a:ext>
          </a:extLst>
        </xdr:cNvPr>
        <xdr:cNvSpPr/>
      </xdr:nvSpPr>
      <xdr:spPr>
        <a:xfrm>
          <a:off x="15430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133350</xdr:rowOff>
    </xdr:from>
    <xdr:to>
      <xdr:col>85</xdr:col>
      <xdr:colOff>127000</xdr:colOff>
      <xdr:row>34</xdr:row>
      <xdr:rowOff>34290</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5481300" y="579120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10160</xdr:rowOff>
    </xdr:from>
    <xdr:to>
      <xdr:col>76</xdr:col>
      <xdr:colOff>165100</xdr:colOff>
      <xdr:row>33</xdr:row>
      <xdr:rowOff>111760</xdr:rowOff>
    </xdr:to>
    <xdr:sp macro="" textlink="">
      <xdr:nvSpPr>
        <xdr:cNvPr id="421" name="楕円 420">
          <a:extLst>
            <a:ext uri="{FF2B5EF4-FFF2-40B4-BE49-F238E27FC236}">
              <a16:creationId xmlns:a16="http://schemas.microsoft.com/office/drawing/2014/main" id="{00000000-0008-0000-0E00-0000A5010000}"/>
            </a:ext>
          </a:extLst>
        </xdr:cNvPr>
        <xdr:cNvSpPr/>
      </xdr:nvSpPr>
      <xdr:spPr>
        <a:xfrm>
          <a:off x="14541500" y="566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60960</xdr:rowOff>
    </xdr:from>
    <xdr:to>
      <xdr:col>81</xdr:col>
      <xdr:colOff>50800</xdr:colOff>
      <xdr:row>33</xdr:row>
      <xdr:rowOff>133350</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4592300" y="571881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32</xdr:row>
      <xdr:rowOff>137795</xdr:rowOff>
    </xdr:from>
    <xdr:to>
      <xdr:col>72</xdr:col>
      <xdr:colOff>38100</xdr:colOff>
      <xdr:row>33</xdr:row>
      <xdr:rowOff>67945</xdr:rowOff>
    </xdr:to>
    <xdr:sp macro="" textlink="">
      <xdr:nvSpPr>
        <xdr:cNvPr id="423" name="楕円 422">
          <a:extLst>
            <a:ext uri="{FF2B5EF4-FFF2-40B4-BE49-F238E27FC236}">
              <a16:creationId xmlns:a16="http://schemas.microsoft.com/office/drawing/2014/main" id="{00000000-0008-0000-0E00-0000A7010000}"/>
            </a:ext>
          </a:extLst>
        </xdr:cNvPr>
        <xdr:cNvSpPr/>
      </xdr:nvSpPr>
      <xdr:spPr>
        <a:xfrm>
          <a:off x="13652500" y="562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17145</xdr:rowOff>
    </xdr:from>
    <xdr:to>
      <xdr:col>76</xdr:col>
      <xdr:colOff>114300</xdr:colOff>
      <xdr:row>33</xdr:row>
      <xdr:rowOff>60960</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13703300" y="567499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17</xdr:rowOff>
    </xdr:from>
    <xdr:ext cx="405111" cy="259045"/>
    <xdr:sp macro="" textlink="">
      <xdr:nvSpPr>
        <xdr:cNvPr id="425" name="n_1aveValue【認定こども園・幼稚園・保育所】&#10;有形固定資産減価償却率">
          <a:extLst>
            <a:ext uri="{FF2B5EF4-FFF2-40B4-BE49-F238E27FC236}">
              <a16:creationId xmlns:a16="http://schemas.microsoft.com/office/drawing/2014/main" id="{00000000-0008-0000-0E00-0000A9010000}"/>
            </a:ext>
          </a:extLst>
        </xdr:cNvPr>
        <xdr:cNvSpPr txBox="1"/>
      </xdr:nvSpPr>
      <xdr:spPr>
        <a:xfrm>
          <a:off x="152660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41927</xdr:rowOff>
    </xdr:from>
    <xdr:ext cx="405111" cy="259045"/>
    <xdr:sp macro="" textlink="">
      <xdr:nvSpPr>
        <xdr:cNvPr id="426" name="n_2aveValue【認定こども園・幼稚園・保育所】&#10;有形固定資産減価償却率">
          <a:extLst>
            <a:ext uri="{FF2B5EF4-FFF2-40B4-BE49-F238E27FC236}">
              <a16:creationId xmlns:a16="http://schemas.microsoft.com/office/drawing/2014/main" id="{00000000-0008-0000-0E00-0000AA010000}"/>
            </a:ext>
          </a:extLst>
        </xdr:cNvPr>
        <xdr:cNvSpPr txBox="1"/>
      </xdr:nvSpPr>
      <xdr:spPr>
        <a:xfrm>
          <a:off x="143897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118127</xdr:rowOff>
    </xdr:from>
    <xdr:ext cx="405111" cy="259045"/>
    <xdr:sp macro="" textlink="">
      <xdr:nvSpPr>
        <xdr:cNvPr id="427" name="n_3aveValue【認定こども園・幼稚園・保育所】&#10;有形固定資産減価償却率">
          <a:extLst>
            <a:ext uri="{FF2B5EF4-FFF2-40B4-BE49-F238E27FC236}">
              <a16:creationId xmlns:a16="http://schemas.microsoft.com/office/drawing/2014/main" id="{00000000-0008-0000-0E00-0000AB010000}"/>
            </a:ext>
          </a:extLst>
        </xdr:cNvPr>
        <xdr:cNvSpPr txBox="1"/>
      </xdr:nvSpPr>
      <xdr:spPr>
        <a:xfrm>
          <a:off x="13500744" y="594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134002</xdr:rowOff>
    </xdr:from>
    <xdr:ext cx="405111" cy="259045"/>
    <xdr:sp macro="" textlink="">
      <xdr:nvSpPr>
        <xdr:cNvPr id="428" name="n_4aveValue【認定こども園・幼稚園・保育所】&#10;有形固定資産減価償却率">
          <a:extLst>
            <a:ext uri="{FF2B5EF4-FFF2-40B4-BE49-F238E27FC236}">
              <a16:creationId xmlns:a16="http://schemas.microsoft.com/office/drawing/2014/main" id="{00000000-0008-0000-0E00-0000AC010000}"/>
            </a:ext>
          </a:extLst>
        </xdr:cNvPr>
        <xdr:cNvSpPr txBox="1"/>
      </xdr:nvSpPr>
      <xdr:spPr>
        <a:xfrm>
          <a:off x="12611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29227</xdr:rowOff>
    </xdr:from>
    <xdr:ext cx="405111" cy="259045"/>
    <xdr:sp macro="" textlink="">
      <xdr:nvSpPr>
        <xdr:cNvPr id="429" name="n_1mainValue【認定こども園・幼稚園・保育所】&#10;有形固定資産減価償却率">
          <a:extLst>
            <a:ext uri="{FF2B5EF4-FFF2-40B4-BE49-F238E27FC236}">
              <a16:creationId xmlns:a16="http://schemas.microsoft.com/office/drawing/2014/main" id="{00000000-0008-0000-0E00-0000AD010000}"/>
            </a:ext>
          </a:extLst>
        </xdr:cNvPr>
        <xdr:cNvSpPr txBox="1"/>
      </xdr:nvSpPr>
      <xdr:spPr>
        <a:xfrm>
          <a:off x="15266044" y="55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128287</xdr:rowOff>
    </xdr:from>
    <xdr:ext cx="405111" cy="259045"/>
    <xdr:sp macro="" textlink="">
      <xdr:nvSpPr>
        <xdr:cNvPr id="430" name="n_2mainValue【認定こども園・幼稚園・保育所】&#10;有形固定資産減価償却率">
          <a:extLst>
            <a:ext uri="{FF2B5EF4-FFF2-40B4-BE49-F238E27FC236}">
              <a16:creationId xmlns:a16="http://schemas.microsoft.com/office/drawing/2014/main" id="{00000000-0008-0000-0E00-0000AE010000}"/>
            </a:ext>
          </a:extLst>
        </xdr:cNvPr>
        <xdr:cNvSpPr txBox="1"/>
      </xdr:nvSpPr>
      <xdr:spPr>
        <a:xfrm>
          <a:off x="14389744" y="544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84472</xdr:rowOff>
    </xdr:from>
    <xdr:ext cx="405111" cy="259045"/>
    <xdr:sp macro="" textlink="">
      <xdr:nvSpPr>
        <xdr:cNvPr id="431" name="n_3mainValue【認定こども園・幼稚園・保育所】&#10;有形固定資産減価償却率">
          <a:extLst>
            <a:ext uri="{FF2B5EF4-FFF2-40B4-BE49-F238E27FC236}">
              <a16:creationId xmlns:a16="http://schemas.microsoft.com/office/drawing/2014/main" id="{00000000-0008-0000-0E00-0000AF010000}"/>
            </a:ext>
          </a:extLst>
        </xdr:cNvPr>
        <xdr:cNvSpPr txBox="1"/>
      </xdr:nvSpPr>
      <xdr:spPr>
        <a:xfrm>
          <a:off x="13500744" y="539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a:extLst>
            <a:ext uri="{FF2B5EF4-FFF2-40B4-BE49-F238E27FC236}">
              <a16:creationId xmlns:a16="http://schemas.microsoft.com/office/drawing/2014/main" id="{00000000-0008-0000-0E00-0000B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a:extLst>
            <a:ext uri="{FF2B5EF4-FFF2-40B4-BE49-F238E27FC236}">
              <a16:creationId xmlns:a16="http://schemas.microsoft.com/office/drawing/2014/main" id="{00000000-0008-0000-0E00-0000B1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a:extLst>
            <a:ext uri="{FF2B5EF4-FFF2-40B4-BE49-F238E27FC236}">
              <a16:creationId xmlns:a16="http://schemas.microsoft.com/office/drawing/2014/main" id="{00000000-0008-0000-0E00-0000B2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a:extLst>
            <a:ext uri="{FF2B5EF4-FFF2-40B4-BE49-F238E27FC236}">
              <a16:creationId xmlns:a16="http://schemas.microsoft.com/office/drawing/2014/main" id="{00000000-0008-0000-0E00-0000B3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a:extLst>
            <a:ext uri="{FF2B5EF4-FFF2-40B4-BE49-F238E27FC236}">
              <a16:creationId xmlns:a16="http://schemas.microsoft.com/office/drawing/2014/main" id="{00000000-0008-0000-0E00-0000B8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3" name="テキスト ボックス 442">
          <a:extLst>
            <a:ext uri="{FF2B5EF4-FFF2-40B4-BE49-F238E27FC236}">
              <a16:creationId xmlns:a16="http://schemas.microsoft.com/office/drawing/2014/main" id="{00000000-0008-0000-0E00-0000BB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5" name="テキスト ボックス 444">
          <a:extLst>
            <a:ext uri="{FF2B5EF4-FFF2-40B4-BE49-F238E27FC236}">
              <a16:creationId xmlns:a16="http://schemas.microsoft.com/office/drawing/2014/main" id="{00000000-0008-0000-0E00-0000BD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2" name="【認定こども園・幼稚園・保育所】&#10;一人当たり面積グラフ枠">
          <a:extLst>
            <a:ext uri="{FF2B5EF4-FFF2-40B4-BE49-F238E27FC236}">
              <a16:creationId xmlns:a16="http://schemas.microsoft.com/office/drawing/2014/main" id="{00000000-0008-0000-0E00-0000C4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117348</xdr:rowOff>
    </xdr:from>
    <xdr:to>
      <xdr:col>116</xdr:col>
      <xdr:colOff>62864</xdr:colOff>
      <xdr:row>41</xdr:row>
      <xdr:rowOff>73914</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flipV="1">
          <a:off x="22160864" y="5946648"/>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77741</xdr:rowOff>
    </xdr:from>
    <xdr:ext cx="469744" cy="259045"/>
    <xdr:sp macro="" textlink="">
      <xdr:nvSpPr>
        <xdr:cNvPr id="454" name="【認定こども園・幼稚園・保育所】&#10;一人当たり面積最小値テキスト">
          <a:extLst>
            <a:ext uri="{FF2B5EF4-FFF2-40B4-BE49-F238E27FC236}">
              <a16:creationId xmlns:a16="http://schemas.microsoft.com/office/drawing/2014/main" id="{00000000-0008-0000-0E00-0000C6010000}"/>
            </a:ext>
          </a:extLst>
        </xdr:cNvPr>
        <xdr:cNvSpPr txBox="1"/>
      </xdr:nvSpPr>
      <xdr:spPr>
        <a:xfrm>
          <a:off x="22199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73914</xdr:rowOff>
    </xdr:from>
    <xdr:to>
      <xdr:col>116</xdr:col>
      <xdr:colOff>152400</xdr:colOff>
      <xdr:row>41</xdr:row>
      <xdr:rowOff>73914</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a:off x="22072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64025</xdr:rowOff>
    </xdr:from>
    <xdr:ext cx="469744" cy="259045"/>
    <xdr:sp macro="" textlink="">
      <xdr:nvSpPr>
        <xdr:cNvPr id="456" name="【認定こども園・幼稚園・保育所】&#10;一人当たり面積最大値テキスト">
          <a:extLst>
            <a:ext uri="{FF2B5EF4-FFF2-40B4-BE49-F238E27FC236}">
              <a16:creationId xmlns:a16="http://schemas.microsoft.com/office/drawing/2014/main" id="{00000000-0008-0000-0E00-0000C8010000}"/>
            </a:ext>
          </a:extLst>
        </xdr:cNvPr>
        <xdr:cNvSpPr txBox="1"/>
      </xdr:nvSpPr>
      <xdr:spPr>
        <a:xfrm>
          <a:off x="22199600" y="57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117348</xdr:rowOff>
    </xdr:from>
    <xdr:to>
      <xdr:col>116</xdr:col>
      <xdr:colOff>152400</xdr:colOff>
      <xdr:row>34</xdr:row>
      <xdr:rowOff>117348</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22072600" y="594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131843</xdr:rowOff>
    </xdr:from>
    <xdr:ext cx="469744" cy="259045"/>
    <xdr:sp macro="" textlink="">
      <xdr:nvSpPr>
        <xdr:cNvPr id="458" name="【認定こども園・幼稚園・保育所】&#10;一人当たり面積平均値テキスト">
          <a:extLst>
            <a:ext uri="{FF2B5EF4-FFF2-40B4-BE49-F238E27FC236}">
              <a16:creationId xmlns:a16="http://schemas.microsoft.com/office/drawing/2014/main" id="{00000000-0008-0000-0E00-0000CA010000}"/>
            </a:ext>
          </a:extLst>
        </xdr:cNvPr>
        <xdr:cNvSpPr txBox="1"/>
      </xdr:nvSpPr>
      <xdr:spPr>
        <a:xfrm>
          <a:off x="22199600" y="6646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153416</xdr:rowOff>
    </xdr:from>
    <xdr:to>
      <xdr:col>116</xdr:col>
      <xdr:colOff>114300</xdr:colOff>
      <xdr:row>39</xdr:row>
      <xdr:rowOff>83566</xdr:rowOff>
    </xdr:to>
    <xdr:sp macro="" textlink="">
      <xdr:nvSpPr>
        <xdr:cNvPr id="459" name="フローチャート: 判断 458">
          <a:extLst>
            <a:ext uri="{FF2B5EF4-FFF2-40B4-BE49-F238E27FC236}">
              <a16:creationId xmlns:a16="http://schemas.microsoft.com/office/drawing/2014/main" id="{00000000-0008-0000-0E00-0000CB010000}"/>
            </a:ext>
          </a:extLst>
        </xdr:cNvPr>
        <xdr:cNvSpPr/>
      </xdr:nvSpPr>
      <xdr:spPr>
        <a:xfrm>
          <a:off x="221107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167132</xdr:rowOff>
    </xdr:from>
    <xdr:to>
      <xdr:col>112</xdr:col>
      <xdr:colOff>38100</xdr:colOff>
      <xdr:row>39</xdr:row>
      <xdr:rowOff>97282</xdr:rowOff>
    </xdr:to>
    <xdr:sp macro="" textlink="">
      <xdr:nvSpPr>
        <xdr:cNvPr id="460" name="フローチャート: 判断 459">
          <a:extLst>
            <a:ext uri="{FF2B5EF4-FFF2-40B4-BE49-F238E27FC236}">
              <a16:creationId xmlns:a16="http://schemas.microsoft.com/office/drawing/2014/main" id="{00000000-0008-0000-0E00-0000CC010000}"/>
            </a:ext>
          </a:extLst>
        </xdr:cNvPr>
        <xdr:cNvSpPr/>
      </xdr:nvSpPr>
      <xdr:spPr>
        <a:xfrm>
          <a:off x="21272500" y="66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144272</xdr:rowOff>
    </xdr:from>
    <xdr:to>
      <xdr:col>107</xdr:col>
      <xdr:colOff>101600</xdr:colOff>
      <xdr:row>39</xdr:row>
      <xdr:rowOff>74422</xdr:rowOff>
    </xdr:to>
    <xdr:sp macro="" textlink="">
      <xdr:nvSpPr>
        <xdr:cNvPr id="461" name="フローチャート: 判断 460">
          <a:extLst>
            <a:ext uri="{FF2B5EF4-FFF2-40B4-BE49-F238E27FC236}">
              <a16:creationId xmlns:a16="http://schemas.microsoft.com/office/drawing/2014/main" id="{00000000-0008-0000-0E00-0000CD010000}"/>
            </a:ext>
          </a:extLst>
        </xdr:cNvPr>
        <xdr:cNvSpPr/>
      </xdr:nvSpPr>
      <xdr:spPr>
        <a:xfrm>
          <a:off x="203835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135128</xdr:rowOff>
    </xdr:from>
    <xdr:to>
      <xdr:col>102</xdr:col>
      <xdr:colOff>165100</xdr:colOff>
      <xdr:row>39</xdr:row>
      <xdr:rowOff>65278</xdr:rowOff>
    </xdr:to>
    <xdr:sp macro="" textlink="">
      <xdr:nvSpPr>
        <xdr:cNvPr id="462" name="フローチャート: 判断 461">
          <a:extLst>
            <a:ext uri="{FF2B5EF4-FFF2-40B4-BE49-F238E27FC236}">
              <a16:creationId xmlns:a16="http://schemas.microsoft.com/office/drawing/2014/main" id="{00000000-0008-0000-0E00-0000CE010000}"/>
            </a:ext>
          </a:extLst>
        </xdr:cNvPr>
        <xdr:cNvSpPr/>
      </xdr:nvSpPr>
      <xdr:spPr>
        <a:xfrm>
          <a:off x="19494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80264</xdr:rowOff>
    </xdr:from>
    <xdr:to>
      <xdr:col>98</xdr:col>
      <xdr:colOff>38100</xdr:colOff>
      <xdr:row>39</xdr:row>
      <xdr:rowOff>10414</xdr:rowOff>
    </xdr:to>
    <xdr:sp macro="" textlink="">
      <xdr:nvSpPr>
        <xdr:cNvPr id="463" name="フローチャート: 判断 462">
          <a:extLst>
            <a:ext uri="{FF2B5EF4-FFF2-40B4-BE49-F238E27FC236}">
              <a16:creationId xmlns:a16="http://schemas.microsoft.com/office/drawing/2014/main" id="{00000000-0008-0000-0E00-0000CF010000}"/>
            </a:ext>
          </a:extLst>
        </xdr:cNvPr>
        <xdr:cNvSpPr/>
      </xdr:nvSpPr>
      <xdr:spPr>
        <a:xfrm>
          <a:off x="18605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84836</xdr:rowOff>
    </xdr:from>
    <xdr:to>
      <xdr:col>116</xdr:col>
      <xdr:colOff>114300</xdr:colOff>
      <xdr:row>37</xdr:row>
      <xdr:rowOff>14986</xdr:rowOff>
    </xdr:to>
    <xdr:sp macro="" textlink="">
      <xdr:nvSpPr>
        <xdr:cNvPr id="469" name="楕円 468">
          <a:extLst>
            <a:ext uri="{FF2B5EF4-FFF2-40B4-BE49-F238E27FC236}">
              <a16:creationId xmlns:a16="http://schemas.microsoft.com/office/drawing/2014/main" id="{00000000-0008-0000-0E00-0000D5010000}"/>
            </a:ext>
          </a:extLst>
        </xdr:cNvPr>
        <xdr:cNvSpPr/>
      </xdr:nvSpPr>
      <xdr:spPr>
        <a:xfrm>
          <a:off x="22110700" y="625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107713</xdr:rowOff>
    </xdr:from>
    <xdr:ext cx="469744" cy="259045"/>
    <xdr:sp macro="" textlink="">
      <xdr:nvSpPr>
        <xdr:cNvPr id="470" name="【認定こども園・幼稚園・保育所】&#10;一人当たり面積該当値テキスト">
          <a:extLst>
            <a:ext uri="{FF2B5EF4-FFF2-40B4-BE49-F238E27FC236}">
              <a16:creationId xmlns:a16="http://schemas.microsoft.com/office/drawing/2014/main" id="{00000000-0008-0000-0E00-0000D6010000}"/>
            </a:ext>
          </a:extLst>
        </xdr:cNvPr>
        <xdr:cNvSpPr txBox="1"/>
      </xdr:nvSpPr>
      <xdr:spPr>
        <a:xfrm>
          <a:off x="22199600" y="6108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103124</xdr:rowOff>
    </xdr:from>
    <xdr:to>
      <xdr:col>112</xdr:col>
      <xdr:colOff>38100</xdr:colOff>
      <xdr:row>37</xdr:row>
      <xdr:rowOff>33274</xdr:rowOff>
    </xdr:to>
    <xdr:sp macro="" textlink="">
      <xdr:nvSpPr>
        <xdr:cNvPr id="471" name="楕円 470">
          <a:extLst>
            <a:ext uri="{FF2B5EF4-FFF2-40B4-BE49-F238E27FC236}">
              <a16:creationId xmlns:a16="http://schemas.microsoft.com/office/drawing/2014/main" id="{00000000-0008-0000-0E00-0000D7010000}"/>
            </a:ext>
          </a:extLst>
        </xdr:cNvPr>
        <xdr:cNvSpPr/>
      </xdr:nvSpPr>
      <xdr:spPr>
        <a:xfrm>
          <a:off x="21272500" y="627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135636</xdr:rowOff>
    </xdr:from>
    <xdr:to>
      <xdr:col>116</xdr:col>
      <xdr:colOff>63500</xdr:colOff>
      <xdr:row>36</xdr:row>
      <xdr:rowOff>153924</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flipV="1">
          <a:off x="21323300" y="630783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107696</xdr:rowOff>
    </xdr:from>
    <xdr:to>
      <xdr:col>107</xdr:col>
      <xdr:colOff>101600</xdr:colOff>
      <xdr:row>36</xdr:row>
      <xdr:rowOff>37846</xdr:rowOff>
    </xdr:to>
    <xdr:sp macro="" textlink="">
      <xdr:nvSpPr>
        <xdr:cNvPr id="473" name="楕円 472">
          <a:extLst>
            <a:ext uri="{FF2B5EF4-FFF2-40B4-BE49-F238E27FC236}">
              <a16:creationId xmlns:a16="http://schemas.microsoft.com/office/drawing/2014/main" id="{00000000-0008-0000-0E00-0000D9010000}"/>
            </a:ext>
          </a:extLst>
        </xdr:cNvPr>
        <xdr:cNvSpPr/>
      </xdr:nvSpPr>
      <xdr:spPr>
        <a:xfrm>
          <a:off x="20383500" y="610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158496</xdr:rowOff>
    </xdr:from>
    <xdr:to>
      <xdr:col>111</xdr:col>
      <xdr:colOff>177800</xdr:colOff>
      <xdr:row>36</xdr:row>
      <xdr:rowOff>153924</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a:off x="20434300" y="6159246"/>
          <a:ext cx="889000" cy="1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128270</xdr:rowOff>
    </xdr:from>
    <xdr:to>
      <xdr:col>102</xdr:col>
      <xdr:colOff>165100</xdr:colOff>
      <xdr:row>36</xdr:row>
      <xdr:rowOff>58420</xdr:rowOff>
    </xdr:to>
    <xdr:sp macro="" textlink="">
      <xdr:nvSpPr>
        <xdr:cNvPr id="475" name="楕円 474">
          <a:extLst>
            <a:ext uri="{FF2B5EF4-FFF2-40B4-BE49-F238E27FC236}">
              <a16:creationId xmlns:a16="http://schemas.microsoft.com/office/drawing/2014/main" id="{00000000-0008-0000-0E00-0000DB010000}"/>
            </a:ext>
          </a:extLst>
        </xdr:cNvPr>
        <xdr:cNvSpPr/>
      </xdr:nvSpPr>
      <xdr:spPr>
        <a:xfrm>
          <a:off x="19494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158496</xdr:rowOff>
    </xdr:from>
    <xdr:to>
      <xdr:col>107</xdr:col>
      <xdr:colOff>50800</xdr:colOff>
      <xdr:row>36</xdr:row>
      <xdr:rowOff>7620</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flipV="1">
          <a:off x="19545300" y="615924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88409</xdr:rowOff>
    </xdr:from>
    <xdr:ext cx="469744" cy="259045"/>
    <xdr:sp macro="" textlink="">
      <xdr:nvSpPr>
        <xdr:cNvPr id="477" name="n_1aveValue【認定こども園・幼稚園・保育所】&#10;一人当たり面積">
          <a:extLst>
            <a:ext uri="{FF2B5EF4-FFF2-40B4-BE49-F238E27FC236}">
              <a16:creationId xmlns:a16="http://schemas.microsoft.com/office/drawing/2014/main" id="{00000000-0008-0000-0E00-0000DD010000}"/>
            </a:ext>
          </a:extLst>
        </xdr:cNvPr>
        <xdr:cNvSpPr txBox="1"/>
      </xdr:nvSpPr>
      <xdr:spPr>
        <a:xfrm>
          <a:off x="21075727" y="677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65549</xdr:rowOff>
    </xdr:from>
    <xdr:ext cx="469744" cy="259045"/>
    <xdr:sp macro="" textlink="">
      <xdr:nvSpPr>
        <xdr:cNvPr id="478" name="n_2aveValue【認定こども園・幼稚園・保育所】&#10;一人当たり面積">
          <a:extLst>
            <a:ext uri="{FF2B5EF4-FFF2-40B4-BE49-F238E27FC236}">
              <a16:creationId xmlns:a16="http://schemas.microsoft.com/office/drawing/2014/main" id="{00000000-0008-0000-0E00-0000DE010000}"/>
            </a:ext>
          </a:extLst>
        </xdr:cNvPr>
        <xdr:cNvSpPr txBox="1"/>
      </xdr:nvSpPr>
      <xdr:spPr>
        <a:xfrm>
          <a:off x="20199427" y="675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56405</xdr:rowOff>
    </xdr:from>
    <xdr:ext cx="469744" cy="259045"/>
    <xdr:sp macro="" textlink="">
      <xdr:nvSpPr>
        <xdr:cNvPr id="479" name="n_3aveValue【認定こども園・幼稚園・保育所】&#10;一人当たり面積">
          <a:extLst>
            <a:ext uri="{FF2B5EF4-FFF2-40B4-BE49-F238E27FC236}">
              <a16:creationId xmlns:a16="http://schemas.microsoft.com/office/drawing/2014/main" id="{00000000-0008-0000-0E00-0000DF010000}"/>
            </a:ext>
          </a:extLst>
        </xdr:cNvPr>
        <xdr:cNvSpPr txBox="1"/>
      </xdr:nvSpPr>
      <xdr:spPr>
        <a:xfrm>
          <a:off x="19310427" y="674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26941</xdr:rowOff>
    </xdr:from>
    <xdr:ext cx="469744" cy="259045"/>
    <xdr:sp macro="" textlink="">
      <xdr:nvSpPr>
        <xdr:cNvPr id="480" name="n_4aveValue【認定こども園・幼稚園・保育所】&#10;一人当たり面積">
          <a:extLst>
            <a:ext uri="{FF2B5EF4-FFF2-40B4-BE49-F238E27FC236}">
              <a16:creationId xmlns:a16="http://schemas.microsoft.com/office/drawing/2014/main" id="{00000000-0008-0000-0E00-0000E0010000}"/>
            </a:ext>
          </a:extLst>
        </xdr:cNvPr>
        <xdr:cNvSpPr txBox="1"/>
      </xdr:nvSpPr>
      <xdr:spPr>
        <a:xfrm>
          <a:off x="18421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49801</xdr:rowOff>
    </xdr:from>
    <xdr:ext cx="469744" cy="259045"/>
    <xdr:sp macro="" textlink="">
      <xdr:nvSpPr>
        <xdr:cNvPr id="481" name="n_1mainValue【認定こども園・幼稚園・保育所】&#10;一人当たり面積">
          <a:extLst>
            <a:ext uri="{FF2B5EF4-FFF2-40B4-BE49-F238E27FC236}">
              <a16:creationId xmlns:a16="http://schemas.microsoft.com/office/drawing/2014/main" id="{00000000-0008-0000-0E00-0000E1010000}"/>
            </a:ext>
          </a:extLst>
        </xdr:cNvPr>
        <xdr:cNvSpPr txBox="1"/>
      </xdr:nvSpPr>
      <xdr:spPr>
        <a:xfrm>
          <a:off x="21075727" y="605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54373</xdr:rowOff>
    </xdr:from>
    <xdr:ext cx="469744" cy="259045"/>
    <xdr:sp macro="" textlink="">
      <xdr:nvSpPr>
        <xdr:cNvPr id="482" name="n_2mainValue【認定こども園・幼稚園・保育所】&#10;一人当たり面積">
          <a:extLst>
            <a:ext uri="{FF2B5EF4-FFF2-40B4-BE49-F238E27FC236}">
              <a16:creationId xmlns:a16="http://schemas.microsoft.com/office/drawing/2014/main" id="{00000000-0008-0000-0E00-0000E2010000}"/>
            </a:ext>
          </a:extLst>
        </xdr:cNvPr>
        <xdr:cNvSpPr txBox="1"/>
      </xdr:nvSpPr>
      <xdr:spPr>
        <a:xfrm>
          <a:off x="20199427" y="588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74947</xdr:rowOff>
    </xdr:from>
    <xdr:ext cx="469744" cy="259045"/>
    <xdr:sp macro="" textlink="">
      <xdr:nvSpPr>
        <xdr:cNvPr id="483" name="n_3mainValue【認定こども園・幼稚園・保育所】&#10;一人当たり面積">
          <a:extLst>
            <a:ext uri="{FF2B5EF4-FFF2-40B4-BE49-F238E27FC236}">
              <a16:creationId xmlns:a16="http://schemas.microsoft.com/office/drawing/2014/main" id="{00000000-0008-0000-0E00-0000E3010000}"/>
            </a:ext>
          </a:extLst>
        </xdr:cNvPr>
        <xdr:cNvSpPr txBox="1"/>
      </xdr:nvSpPr>
      <xdr:spPr>
        <a:xfrm>
          <a:off x="19310427" y="59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4" name="正方形/長方形 483">
          <a:extLst>
            <a:ext uri="{FF2B5EF4-FFF2-40B4-BE49-F238E27FC236}">
              <a16:creationId xmlns:a16="http://schemas.microsoft.com/office/drawing/2014/main" id="{00000000-0008-0000-0E00-0000E4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5" name="正方形/長方形 484">
          <a:extLst>
            <a:ext uri="{FF2B5EF4-FFF2-40B4-BE49-F238E27FC236}">
              <a16:creationId xmlns:a16="http://schemas.microsoft.com/office/drawing/2014/main" id="{00000000-0008-0000-0E00-0000E5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6" name="正方形/長方形 485">
          <a:extLst>
            <a:ext uri="{FF2B5EF4-FFF2-40B4-BE49-F238E27FC236}">
              <a16:creationId xmlns:a16="http://schemas.microsoft.com/office/drawing/2014/main" id="{00000000-0008-0000-0E00-0000E6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7" name="正方形/長方形 486">
          <a:extLst>
            <a:ext uri="{FF2B5EF4-FFF2-40B4-BE49-F238E27FC236}">
              <a16:creationId xmlns:a16="http://schemas.microsoft.com/office/drawing/2014/main" id="{00000000-0008-0000-0E00-0000E7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8" name="正方形/長方形 487">
          <a:extLst>
            <a:ext uri="{FF2B5EF4-FFF2-40B4-BE49-F238E27FC236}">
              <a16:creationId xmlns:a16="http://schemas.microsoft.com/office/drawing/2014/main" id="{00000000-0008-0000-0E00-0000E8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9" name="正方形/長方形 488">
          <a:extLst>
            <a:ext uri="{FF2B5EF4-FFF2-40B4-BE49-F238E27FC236}">
              <a16:creationId xmlns:a16="http://schemas.microsoft.com/office/drawing/2014/main" id="{00000000-0008-0000-0E00-0000E9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0" name="正方形/長方形 489">
          <a:extLst>
            <a:ext uri="{FF2B5EF4-FFF2-40B4-BE49-F238E27FC236}">
              <a16:creationId xmlns:a16="http://schemas.microsoft.com/office/drawing/2014/main" id="{00000000-0008-0000-0E00-0000EA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1" name="正方形/長方形 490">
          <a:extLst>
            <a:ext uri="{FF2B5EF4-FFF2-40B4-BE49-F238E27FC236}">
              <a16:creationId xmlns:a16="http://schemas.microsoft.com/office/drawing/2014/main" id="{00000000-0008-0000-0E00-0000EB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2" name="テキスト ボックス 491">
          <a:extLst>
            <a:ext uri="{FF2B5EF4-FFF2-40B4-BE49-F238E27FC236}">
              <a16:creationId xmlns:a16="http://schemas.microsoft.com/office/drawing/2014/main" id="{00000000-0008-0000-0E00-0000EC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3" name="直線コネクタ 492">
          <a:extLst>
            <a:ext uri="{FF2B5EF4-FFF2-40B4-BE49-F238E27FC236}">
              <a16:creationId xmlns:a16="http://schemas.microsoft.com/office/drawing/2014/main" id="{00000000-0008-0000-0E00-0000ED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4" name="テキスト ボックス 493">
          <a:extLst>
            <a:ext uri="{FF2B5EF4-FFF2-40B4-BE49-F238E27FC236}">
              <a16:creationId xmlns:a16="http://schemas.microsoft.com/office/drawing/2014/main" id="{00000000-0008-0000-0E00-0000EE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6" name="テキスト ボックス 495">
          <a:extLst>
            <a:ext uri="{FF2B5EF4-FFF2-40B4-BE49-F238E27FC236}">
              <a16:creationId xmlns:a16="http://schemas.microsoft.com/office/drawing/2014/main" id="{00000000-0008-0000-0E00-0000F0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8" name="テキスト ボックス 497">
          <a:extLst>
            <a:ext uri="{FF2B5EF4-FFF2-40B4-BE49-F238E27FC236}">
              <a16:creationId xmlns:a16="http://schemas.microsoft.com/office/drawing/2014/main" id="{00000000-0008-0000-0E00-0000F2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0" name="テキスト ボックス 499">
          <a:extLst>
            <a:ext uri="{FF2B5EF4-FFF2-40B4-BE49-F238E27FC236}">
              <a16:creationId xmlns:a16="http://schemas.microsoft.com/office/drawing/2014/main" id="{00000000-0008-0000-0E00-0000F4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2" name="テキスト ボックス 501">
          <a:extLst>
            <a:ext uri="{FF2B5EF4-FFF2-40B4-BE49-F238E27FC236}">
              <a16:creationId xmlns:a16="http://schemas.microsoft.com/office/drawing/2014/main" id="{00000000-0008-0000-0E00-0000F6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3" name="直線コネクタ 502">
          <a:extLst>
            <a:ext uri="{FF2B5EF4-FFF2-40B4-BE49-F238E27FC236}">
              <a16:creationId xmlns:a16="http://schemas.microsoft.com/office/drawing/2014/main" id="{00000000-0008-0000-0E00-0000F7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7" name="【学校施設】&#10;有形固定資産減価償却率グラフ枠">
          <a:extLst>
            <a:ext uri="{FF2B5EF4-FFF2-40B4-BE49-F238E27FC236}">
              <a16:creationId xmlns:a16="http://schemas.microsoft.com/office/drawing/2014/main" id="{00000000-0008-0000-0E00-0000FB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106680</xdr:rowOff>
    </xdr:from>
    <xdr:to>
      <xdr:col>85</xdr:col>
      <xdr:colOff>126364</xdr:colOff>
      <xdr:row>63</xdr:row>
      <xdr:rowOff>59055</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flipV="1">
          <a:off x="16318864" y="9707880"/>
          <a:ext cx="0" cy="11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509" name="【学校施設】&#10;有形固定資産減価償却率最小値テキスト">
          <a:extLst>
            <a:ext uri="{FF2B5EF4-FFF2-40B4-BE49-F238E27FC236}">
              <a16:creationId xmlns:a16="http://schemas.microsoft.com/office/drawing/2014/main" id="{00000000-0008-0000-0E00-0000FD010000}"/>
            </a:ext>
          </a:extLst>
        </xdr:cNvPr>
        <xdr:cNvSpPr txBox="1"/>
      </xdr:nvSpPr>
      <xdr:spPr>
        <a:xfrm>
          <a:off x="16357600" y="1086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6230600" y="1086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53357</xdr:rowOff>
    </xdr:from>
    <xdr:ext cx="405111" cy="259045"/>
    <xdr:sp macro="" textlink="">
      <xdr:nvSpPr>
        <xdr:cNvPr id="511" name="【学校施設】&#10;有形固定資産減価償却率最大値テキスト">
          <a:extLst>
            <a:ext uri="{FF2B5EF4-FFF2-40B4-BE49-F238E27FC236}">
              <a16:creationId xmlns:a16="http://schemas.microsoft.com/office/drawing/2014/main" id="{00000000-0008-0000-0E00-0000FF010000}"/>
            </a:ext>
          </a:extLst>
        </xdr:cNvPr>
        <xdr:cNvSpPr txBox="1"/>
      </xdr:nvSpPr>
      <xdr:spPr>
        <a:xfrm>
          <a:off x="16357600" y="948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106680</xdr:rowOff>
    </xdr:from>
    <xdr:to>
      <xdr:col>86</xdr:col>
      <xdr:colOff>25400</xdr:colOff>
      <xdr:row>56</xdr:row>
      <xdr:rowOff>106680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6230600" y="97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163847</xdr:rowOff>
    </xdr:from>
    <xdr:ext cx="405111" cy="259045"/>
    <xdr:sp macro="" textlink="">
      <xdr:nvSpPr>
        <xdr:cNvPr id="513" name="【学校施設】&#10;有形固定資産減価償却率平均値テキスト">
          <a:extLst>
            <a:ext uri="{FF2B5EF4-FFF2-40B4-BE49-F238E27FC236}">
              <a16:creationId xmlns:a16="http://schemas.microsoft.com/office/drawing/2014/main" id="{00000000-0008-0000-0E00-000001020000}"/>
            </a:ext>
          </a:extLst>
        </xdr:cNvPr>
        <xdr:cNvSpPr txBox="1"/>
      </xdr:nvSpPr>
      <xdr:spPr>
        <a:xfrm>
          <a:off x="16357600" y="1027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xdr:rowOff>
    </xdr:from>
    <xdr:to>
      <xdr:col>85</xdr:col>
      <xdr:colOff>177800</xdr:colOff>
      <xdr:row>60</xdr:row>
      <xdr:rowOff>115570</xdr:rowOff>
    </xdr:to>
    <xdr:sp macro="" textlink="">
      <xdr:nvSpPr>
        <xdr:cNvPr id="514" name="フローチャート: 判断 513">
          <a:extLst>
            <a:ext uri="{FF2B5EF4-FFF2-40B4-BE49-F238E27FC236}">
              <a16:creationId xmlns:a16="http://schemas.microsoft.com/office/drawing/2014/main" id="{00000000-0008-0000-0E00-000002020000}"/>
            </a:ext>
          </a:extLst>
        </xdr:cNvPr>
        <xdr:cNvSpPr/>
      </xdr:nvSpPr>
      <xdr:spPr>
        <a:xfrm>
          <a:off x="162687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515" name="フローチャート: 判断 514">
          <a:extLst>
            <a:ext uri="{FF2B5EF4-FFF2-40B4-BE49-F238E27FC236}">
              <a16:creationId xmlns:a16="http://schemas.microsoft.com/office/drawing/2014/main" id="{00000000-0008-0000-0E00-000003020000}"/>
            </a:ext>
          </a:extLst>
        </xdr:cNvPr>
        <xdr:cNvSpPr/>
      </xdr:nvSpPr>
      <xdr:spPr>
        <a:xfrm>
          <a:off x="15430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156845</xdr:rowOff>
    </xdr:from>
    <xdr:to>
      <xdr:col>76</xdr:col>
      <xdr:colOff>165100</xdr:colOff>
      <xdr:row>60</xdr:row>
      <xdr:rowOff>86995</xdr:rowOff>
    </xdr:to>
    <xdr:sp macro="" textlink="">
      <xdr:nvSpPr>
        <xdr:cNvPr id="516" name="フローチャート: 判断 515">
          <a:extLst>
            <a:ext uri="{FF2B5EF4-FFF2-40B4-BE49-F238E27FC236}">
              <a16:creationId xmlns:a16="http://schemas.microsoft.com/office/drawing/2014/main" id="{00000000-0008-0000-0E00-000004020000}"/>
            </a:ext>
          </a:extLst>
        </xdr:cNvPr>
        <xdr:cNvSpPr/>
      </xdr:nvSpPr>
      <xdr:spPr>
        <a:xfrm>
          <a:off x="14541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147320</xdr:rowOff>
    </xdr:from>
    <xdr:to>
      <xdr:col>72</xdr:col>
      <xdr:colOff>38100</xdr:colOff>
      <xdr:row>60</xdr:row>
      <xdr:rowOff>77470</xdr:rowOff>
    </xdr:to>
    <xdr:sp macro="" textlink="">
      <xdr:nvSpPr>
        <xdr:cNvPr id="517" name="フローチャート: 判断 516">
          <a:extLst>
            <a:ext uri="{FF2B5EF4-FFF2-40B4-BE49-F238E27FC236}">
              <a16:creationId xmlns:a16="http://schemas.microsoft.com/office/drawing/2014/main" id="{00000000-0008-0000-0E00-000005020000}"/>
            </a:ext>
          </a:extLst>
        </xdr:cNvPr>
        <xdr:cNvSpPr/>
      </xdr:nvSpPr>
      <xdr:spPr>
        <a:xfrm>
          <a:off x="13652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122555</xdr:rowOff>
    </xdr:from>
    <xdr:to>
      <xdr:col>67</xdr:col>
      <xdr:colOff>101600</xdr:colOff>
      <xdr:row>60</xdr:row>
      <xdr:rowOff>52705</xdr:rowOff>
    </xdr:to>
    <xdr:sp macro="" textlink="">
      <xdr:nvSpPr>
        <xdr:cNvPr id="518" name="フローチャート: 判断 517">
          <a:extLst>
            <a:ext uri="{FF2B5EF4-FFF2-40B4-BE49-F238E27FC236}">
              <a16:creationId xmlns:a16="http://schemas.microsoft.com/office/drawing/2014/main" id="{00000000-0008-0000-0E00-000006020000}"/>
            </a:ext>
          </a:extLst>
        </xdr:cNvPr>
        <xdr:cNvSpPr/>
      </xdr:nvSpPr>
      <xdr:spPr>
        <a:xfrm>
          <a:off x="12763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126365</xdr:rowOff>
    </xdr:from>
    <xdr:to>
      <xdr:col>85</xdr:col>
      <xdr:colOff>177800</xdr:colOff>
      <xdr:row>60</xdr:row>
      <xdr:rowOff>56515</xdr:rowOff>
    </xdr:to>
    <xdr:sp macro="" textlink="">
      <xdr:nvSpPr>
        <xdr:cNvPr id="524" name="楕円 523">
          <a:extLst>
            <a:ext uri="{FF2B5EF4-FFF2-40B4-BE49-F238E27FC236}">
              <a16:creationId xmlns:a16="http://schemas.microsoft.com/office/drawing/2014/main" id="{00000000-0008-0000-0E00-00000C020000}"/>
            </a:ext>
          </a:extLst>
        </xdr:cNvPr>
        <xdr:cNvSpPr/>
      </xdr:nvSpPr>
      <xdr:spPr>
        <a:xfrm>
          <a:off x="162687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149242</xdr:rowOff>
    </xdr:from>
    <xdr:ext cx="405111" cy="259045"/>
    <xdr:sp macro="" textlink="">
      <xdr:nvSpPr>
        <xdr:cNvPr id="525" name="【学校施設】&#10;有形固定資産減価償却率該当値テキスト">
          <a:extLst>
            <a:ext uri="{FF2B5EF4-FFF2-40B4-BE49-F238E27FC236}">
              <a16:creationId xmlns:a16="http://schemas.microsoft.com/office/drawing/2014/main" id="{00000000-0008-0000-0E00-00000D020000}"/>
            </a:ext>
          </a:extLst>
        </xdr:cNvPr>
        <xdr:cNvSpPr txBox="1"/>
      </xdr:nvSpPr>
      <xdr:spPr>
        <a:xfrm>
          <a:off x="16357600"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90170</xdr:rowOff>
    </xdr:from>
    <xdr:to>
      <xdr:col>81</xdr:col>
      <xdr:colOff>101600</xdr:colOff>
      <xdr:row>60</xdr:row>
      <xdr:rowOff>20320</xdr:rowOff>
    </xdr:to>
    <xdr:sp macro="" textlink="">
      <xdr:nvSpPr>
        <xdr:cNvPr id="526" name="楕円 525">
          <a:extLst>
            <a:ext uri="{FF2B5EF4-FFF2-40B4-BE49-F238E27FC236}">
              <a16:creationId xmlns:a16="http://schemas.microsoft.com/office/drawing/2014/main" id="{00000000-0008-0000-0E00-00000E020000}"/>
            </a:ext>
          </a:extLst>
        </xdr:cNvPr>
        <xdr:cNvSpPr/>
      </xdr:nvSpPr>
      <xdr:spPr>
        <a:xfrm>
          <a:off x="15430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140970</xdr:rowOff>
    </xdr:from>
    <xdr:to>
      <xdr:col>85</xdr:col>
      <xdr:colOff>127000</xdr:colOff>
      <xdr:row>60</xdr:row>
      <xdr:rowOff>5715</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5481300" y="1025652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61595</xdr:rowOff>
    </xdr:from>
    <xdr:to>
      <xdr:col>76</xdr:col>
      <xdr:colOff>165100</xdr:colOff>
      <xdr:row>59</xdr:row>
      <xdr:rowOff>163195</xdr:rowOff>
    </xdr:to>
    <xdr:sp macro="" textlink="">
      <xdr:nvSpPr>
        <xdr:cNvPr id="528" name="楕円 527">
          <a:extLst>
            <a:ext uri="{FF2B5EF4-FFF2-40B4-BE49-F238E27FC236}">
              <a16:creationId xmlns:a16="http://schemas.microsoft.com/office/drawing/2014/main" id="{00000000-0008-0000-0E00-000010020000}"/>
            </a:ext>
          </a:extLst>
        </xdr:cNvPr>
        <xdr:cNvSpPr/>
      </xdr:nvSpPr>
      <xdr:spPr>
        <a:xfrm>
          <a:off x="145415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112395</xdr:rowOff>
    </xdr:from>
    <xdr:to>
      <xdr:col>81</xdr:col>
      <xdr:colOff>50800</xdr:colOff>
      <xdr:row>59</xdr:row>
      <xdr:rowOff>140970</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4592300" y="102279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21590</xdr:rowOff>
    </xdr:from>
    <xdr:to>
      <xdr:col>72</xdr:col>
      <xdr:colOff>38100</xdr:colOff>
      <xdr:row>59</xdr:row>
      <xdr:rowOff>123190</xdr:rowOff>
    </xdr:to>
    <xdr:sp macro="" textlink="">
      <xdr:nvSpPr>
        <xdr:cNvPr id="530" name="楕円 529">
          <a:extLst>
            <a:ext uri="{FF2B5EF4-FFF2-40B4-BE49-F238E27FC236}">
              <a16:creationId xmlns:a16="http://schemas.microsoft.com/office/drawing/2014/main" id="{00000000-0008-0000-0E00-000012020000}"/>
            </a:ext>
          </a:extLst>
        </xdr:cNvPr>
        <xdr:cNvSpPr/>
      </xdr:nvSpPr>
      <xdr:spPr>
        <a:xfrm>
          <a:off x="13652500"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72390</xdr:rowOff>
    </xdr:from>
    <xdr:to>
      <xdr:col>76</xdr:col>
      <xdr:colOff>114300</xdr:colOff>
      <xdr:row>59</xdr:row>
      <xdr:rowOff>112395</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3703300" y="1018794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104792</xdr:rowOff>
    </xdr:from>
    <xdr:ext cx="405111" cy="259045"/>
    <xdr:sp macro="" textlink="">
      <xdr:nvSpPr>
        <xdr:cNvPr id="532" name="n_1aveValue【学校施設】&#10;有形固定資産減価償却率">
          <a:extLst>
            <a:ext uri="{FF2B5EF4-FFF2-40B4-BE49-F238E27FC236}">
              <a16:creationId xmlns:a16="http://schemas.microsoft.com/office/drawing/2014/main" id="{00000000-0008-0000-0E00-000014020000}"/>
            </a:ext>
          </a:extLst>
        </xdr:cNvPr>
        <xdr:cNvSpPr txBox="1"/>
      </xdr:nvSpPr>
      <xdr:spPr>
        <a:xfrm>
          <a:off x="152660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78122</xdr:rowOff>
    </xdr:from>
    <xdr:ext cx="405111" cy="259045"/>
    <xdr:sp macro="" textlink="">
      <xdr:nvSpPr>
        <xdr:cNvPr id="533" name="n_2aveValue【学校施設】&#10;有形固定資産減価償却率">
          <a:extLst>
            <a:ext uri="{FF2B5EF4-FFF2-40B4-BE49-F238E27FC236}">
              <a16:creationId xmlns:a16="http://schemas.microsoft.com/office/drawing/2014/main" id="{00000000-0008-0000-0E00-000015020000}"/>
            </a:ext>
          </a:extLst>
        </xdr:cNvPr>
        <xdr:cNvSpPr txBox="1"/>
      </xdr:nvSpPr>
      <xdr:spPr>
        <a:xfrm>
          <a:off x="143897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68597</xdr:rowOff>
    </xdr:from>
    <xdr:ext cx="405111" cy="259045"/>
    <xdr:sp macro="" textlink="">
      <xdr:nvSpPr>
        <xdr:cNvPr id="534" name="n_3aveValue【学校施設】&#10;有形固定資産減価償却率">
          <a:extLst>
            <a:ext uri="{FF2B5EF4-FFF2-40B4-BE49-F238E27FC236}">
              <a16:creationId xmlns:a16="http://schemas.microsoft.com/office/drawing/2014/main" id="{00000000-0008-0000-0E00-000016020000}"/>
            </a:ext>
          </a:extLst>
        </xdr:cNvPr>
        <xdr:cNvSpPr txBox="1"/>
      </xdr:nvSpPr>
      <xdr:spPr>
        <a:xfrm>
          <a:off x="13500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69232</xdr:rowOff>
    </xdr:from>
    <xdr:ext cx="405111" cy="259045"/>
    <xdr:sp macro="" textlink="">
      <xdr:nvSpPr>
        <xdr:cNvPr id="535" name="n_4aveValue【学校施設】&#10;有形固定資産減価償却率">
          <a:extLst>
            <a:ext uri="{FF2B5EF4-FFF2-40B4-BE49-F238E27FC236}">
              <a16:creationId xmlns:a16="http://schemas.microsoft.com/office/drawing/2014/main" id="{00000000-0008-0000-0E00-000017020000}"/>
            </a:ext>
          </a:extLst>
        </xdr:cNvPr>
        <xdr:cNvSpPr txBox="1"/>
      </xdr:nvSpPr>
      <xdr:spPr>
        <a:xfrm>
          <a:off x="12611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36847</xdr:rowOff>
    </xdr:from>
    <xdr:ext cx="405111" cy="259045"/>
    <xdr:sp macro="" textlink="">
      <xdr:nvSpPr>
        <xdr:cNvPr id="536" name="n_1mainValue【学校施設】&#10;有形固定資産減価償却率">
          <a:extLst>
            <a:ext uri="{FF2B5EF4-FFF2-40B4-BE49-F238E27FC236}">
              <a16:creationId xmlns:a16="http://schemas.microsoft.com/office/drawing/2014/main" id="{00000000-0008-0000-0E00-000018020000}"/>
            </a:ext>
          </a:extLst>
        </xdr:cNvPr>
        <xdr:cNvSpPr txBox="1"/>
      </xdr:nvSpPr>
      <xdr:spPr>
        <a:xfrm>
          <a:off x="152660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8272</xdr:rowOff>
    </xdr:from>
    <xdr:ext cx="405111" cy="259045"/>
    <xdr:sp macro="" textlink="">
      <xdr:nvSpPr>
        <xdr:cNvPr id="537" name="n_2mainValue【学校施設】&#10;有形固定資産減価償却率">
          <a:extLst>
            <a:ext uri="{FF2B5EF4-FFF2-40B4-BE49-F238E27FC236}">
              <a16:creationId xmlns:a16="http://schemas.microsoft.com/office/drawing/2014/main" id="{00000000-0008-0000-0E00-000019020000}"/>
            </a:ext>
          </a:extLst>
        </xdr:cNvPr>
        <xdr:cNvSpPr txBox="1"/>
      </xdr:nvSpPr>
      <xdr:spPr>
        <a:xfrm>
          <a:off x="14389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139717</xdr:rowOff>
    </xdr:from>
    <xdr:ext cx="405111" cy="259045"/>
    <xdr:sp macro="" textlink="">
      <xdr:nvSpPr>
        <xdr:cNvPr id="538" name="n_3mainValue【学校施設】&#10;有形固定資産減価償却率">
          <a:extLst>
            <a:ext uri="{FF2B5EF4-FFF2-40B4-BE49-F238E27FC236}">
              <a16:creationId xmlns:a16="http://schemas.microsoft.com/office/drawing/2014/main" id="{00000000-0008-0000-0E00-00001A020000}"/>
            </a:ext>
          </a:extLst>
        </xdr:cNvPr>
        <xdr:cNvSpPr txBox="1"/>
      </xdr:nvSpPr>
      <xdr:spPr>
        <a:xfrm>
          <a:off x="135007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9" name="正方形/長方形 538">
          <a:extLst>
            <a:ext uri="{FF2B5EF4-FFF2-40B4-BE49-F238E27FC236}">
              <a16:creationId xmlns:a16="http://schemas.microsoft.com/office/drawing/2014/main" id="{00000000-0008-0000-0E00-00001B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0" name="正方形/長方形 539">
          <a:extLst>
            <a:ext uri="{FF2B5EF4-FFF2-40B4-BE49-F238E27FC236}">
              <a16:creationId xmlns:a16="http://schemas.microsoft.com/office/drawing/2014/main" id="{00000000-0008-0000-0E00-00001C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1" name="正方形/長方形 540">
          <a:extLst>
            <a:ext uri="{FF2B5EF4-FFF2-40B4-BE49-F238E27FC236}">
              <a16:creationId xmlns:a16="http://schemas.microsoft.com/office/drawing/2014/main" id="{00000000-0008-0000-0E00-00001D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2" name="正方形/長方形 541">
          <a:extLst>
            <a:ext uri="{FF2B5EF4-FFF2-40B4-BE49-F238E27FC236}">
              <a16:creationId xmlns:a16="http://schemas.microsoft.com/office/drawing/2014/main" id="{00000000-0008-0000-0E00-00001E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3" name="正方形/長方形 542">
          <a:extLst>
            <a:ext uri="{FF2B5EF4-FFF2-40B4-BE49-F238E27FC236}">
              <a16:creationId xmlns:a16="http://schemas.microsoft.com/office/drawing/2014/main" id="{00000000-0008-0000-0E00-00001F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4" name="正方形/長方形 543">
          <a:extLst>
            <a:ext uri="{FF2B5EF4-FFF2-40B4-BE49-F238E27FC236}">
              <a16:creationId xmlns:a16="http://schemas.microsoft.com/office/drawing/2014/main" id="{00000000-0008-0000-0E00-000020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5" name="正方形/長方形 544">
          <a:extLst>
            <a:ext uri="{FF2B5EF4-FFF2-40B4-BE49-F238E27FC236}">
              <a16:creationId xmlns:a16="http://schemas.microsoft.com/office/drawing/2014/main" id="{00000000-0008-0000-0E00-000021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6" name="正方形/長方形 545">
          <a:extLst>
            <a:ext uri="{FF2B5EF4-FFF2-40B4-BE49-F238E27FC236}">
              <a16:creationId xmlns:a16="http://schemas.microsoft.com/office/drawing/2014/main" id="{00000000-0008-0000-0E00-000022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8" name="直線コネクタ 547">
          <a:extLst>
            <a:ext uri="{FF2B5EF4-FFF2-40B4-BE49-F238E27FC236}">
              <a16:creationId xmlns:a16="http://schemas.microsoft.com/office/drawing/2014/main" id="{00000000-0008-0000-0E00-000024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9" name="テキスト ボックス 548">
          <a:extLst>
            <a:ext uri="{FF2B5EF4-FFF2-40B4-BE49-F238E27FC236}">
              <a16:creationId xmlns:a16="http://schemas.microsoft.com/office/drawing/2014/main" id="{00000000-0008-0000-0E00-000025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1" name="テキスト ボックス 550">
          <a:extLst>
            <a:ext uri="{FF2B5EF4-FFF2-40B4-BE49-F238E27FC236}">
              <a16:creationId xmlns:a16="http://schemas.microsoft.com/office/drawing/2014/main" id="{00000000-0008-0000-0E00-000027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53" name="テキスト ボックス 552">
          <a:extLst>
            <a:ext uri="{FF2B5EF4-FFF2-40B4-BE49-F238E27FC236}">
              <a16:creationId xmlns:a16="http://schemas.microsoft.com/office/drawing/2014/main" id="{00000000-0008-0000-0E00-000029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55" name="テキスト ボックス 554">
          <a:extLst>
            <a:ext uri="{FF2B5EF4-FFF2-40B4-BE49-F238E27FC236}">
              <a16:creationId xmlns:a16="http://schemas.microsoft.com/office/drawing/2014/main" id="{00000000-0008-0000-0E00-00002B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57" name="テキスト ボックス 556">
          <a:extLst>
            <a:ext uri="{FF2B5EF4-FFF2-40B4-BE49-F238E27FC236}">
              <a16:creationId xmlns:a16="http://schemas.microsoft.com/office/drawing/2014/main" id="{00000000-0008-0000-0E00-00002D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9" name="テキスト ボックス 558">
          <a:extLst>
            <a:ext uri="{FF2B5EF4-FFF2-40B4-BE49-F238E27FC236}">
              <a16:creationId xmlns:a16="http://schemas.microsoft.com/office/drawing/2014/main" id="{00000000-0008-0000-0E00-00002F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0" name="【学校施設】&#10;一人当たり面積グラフ枠">
          <a:extLst>
            <a:ext uri="{FF2B5EF4-FFF2-40B4-BE49-F238E27FC236}">
              <a16:creationId xmlns:a16="http://schemas.microsoft.com/office/drawing/2014/main" id="{00000000-0008-0000-0E00-000030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16916</xdr:rowOff>
    </xdr:from>
    <xdr:to>
      <xdr:col>116</xdr:col>
      <xdr:colOff>62864</xdr:colOff>
      <xdr:row>63</xdr:row>
      <xdr:rowOff>123444</xdr:rowOff>
    </xdr:to>
    <xdr:cxnSp macro="">
      <xdr:nvCxnSpPr>
        <xdr:cNvPr id="561" name="直線コネクタ 560">
          <a:extLst>
            <a:ext uri="{FF2B5EF4-FFF2-40B4-BE49-F238E27FC236}">
              <a16:creationId xmlns:a16="http://schemas.microsoft.com/office/drawing/2014/main" id="{00000000-0008-0000-0E00-000031020000}"/>
            </a:ext>
          </a:extLst>
        </xdr:cNvPr>
        <xdr:cNvCxnSpPr/>
      </xdr:nvCxnSpPr>
      <xdr:spPr>
        <a:xfrm flipV="1">
          <a:off x="22160864" y="9618116"/>
          <a:ext cx="0" cy="1306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127271</xdr:rowOff>
    </xdr:from>
    <xdr:ext cx="469744" cy="259045"/>
    <xdr:sp macro="" textlink="">
      <xdr:nvSpPr>
        <xdr:cNvPr id="562" name="【学校施設】&#10;一人当たり面積最小値テキスト">
          <a:extLst>
            <a:ext uri="{FF2B5EF4-FFF2-40B4-BE49-F238E27FC236}">
              <a16:creationId xmlns:a16="http://schemas.microsoft.com/office/drawing/2014/main" id="{00000000-0008-0000-0E00-000032020000}"/>
            </a:ext>
          </a:extLst>
        </xdr:cNvPr>
        <xdr:cNvSpPr txBox="1"/>
      </xdr:nvSpPr>
      <xdr:spPr>
        <a:xfrm>
          <a:off x="22199600" y="1092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123444</xdr:rowOff>
    </xdr:from>
    <xdr:to>
      <xdr:col>116</xdr:col>
      <xdr:colOff>152400</xdr:colOff>
      <xdr:row>63</xdr:row>
      <xdr:rowOff>123444</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22072600" y="1092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135043</xdr:rowOff>
    </xdr:from>
    <xdr:ext cx="469744" cy="259045"/>
    <xdr:sp macro="" textlink="">
      <xdr:nvSpPr>
        <xdr:cNvPr id="564" name="【学校施設】&#10;一人当たり面積最大値テキスト">
          <a:extLst>
            <a:ext uri="{FF2B5EF4-FFF2-40B4-BE49-F238E27FC236}">
              <a16:creationId xmlns:a16="http://schemas.microsoft.com/office/drawing/2014/main" id="{00000000-0008-0000-0E00-000034020000}"/>
            </a:ext>
          </a:extLst>
        </xdr:cNvPr>
        <xdr:cNvSpPr txBox="1"/>
      </xdr:nvSpPr>
      <xdr:spPr>
        <a:xfrm>
          <a:off x="22199600" y="939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16916</xdr:rowOff>
    </xdr:from>
    <xdr:to>
      <xdr:col>116</xdr:col>
      <xdr:colOff>152400</xdr:colOff>
      <xdr:row>56</xdr:row>
      <xdr:rowOff>16916</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22072600" y="961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12666</xdr:rowOff>
    </xdr:from>
    <xdr:ext cx="469744" cy="259045"/>
    <xdr:sp macro="" textlink="">
      <xdr:nvSpPr>
        <xdr:cNvPr id="566" name="【学校施設】&#10;一人当たり面積平均値テキスト">
          <a:extLst>
            <a:ext uri="{FF2B5EF4-FFF2-40B4-BE49-F238E27FC236}">
              <a16:creationId xmlns:a16="http://schemas.microsoft.com/office/drawing/2014/main" id="{00000000-0008-0000-0E00-000036020000}"/>
            </a:ext>
          </a:extLst>
        </xdr:cNvPr>
        <xdr:cNvSpPr txBox="1"/>
      </xdr:nvSpPr>
      <xdr:spPr>
        <a:xfrm>
          <a:off x="22199600" y="10471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34239</xdr:rowOff>
    </xdr:from>
    <xdr:to>
      <xdr:col>116</xdr:col>
      <xdr:colOff>114300</xdr:colOff>
      <xdr:row>61</xdr:row>
      <xdr:rowOff>135839</xdr:rowOff>
    </xdr:to>
    <xdr:sp macro="" textlink="">
      <xdr:nvSpPr>
        <xdr:cNvPr id="567" name="フローチャート: 判断 566">
          <a:extLst>
            <a:ext uri="{FF2B5EF4-FFF2-40B4-BE49-F238E27FC236}">
              <a16:creationId xmlns:a16="http://schemas.microsoft.com/office/drawing/2014/main" id="{00000000-0008-0000-0E00-000037020000}"/>
            </a:ext>
          </a:extLst>
        </xdr:cNvPr>
        <xdr:cNvSpPr/>
      </xdr:nvSpPr>
      <xdr:spPr>
        <a:xfrm>
          <a:off x="22110700" y="1049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31038</xdr:rowOff>
    </xdr:from>
    <xdr:to>
      <xdr:col>112</xdr:col>
      <xdr:colOff>38100</xdr:colOff>
      <xdr:row>61</xdr:row>
      <xdr:rowOff>132638</xdr:rowOff>
    </xdr:to>
    <xdr:sp macro="" textlink="">
      <xdr:nvSpPr>
        <xdr:cNvPr id="568" name="フローチャート: 判断 567">
          <a:extLst>
            <a:ext uri="{FF2B5EF4-FFF2-40B4-BE49-F238E27FC236}">
              <a16:creationId xmlns:a16="http://schemas.microsoft.com/office/drawing/2014/main" id="{00000000-0008-0000-0E00-000038020000}"/>
            </a:ext>
          </a:extLst>
        </xdr:cNvPr>
        <xdr:cNvSpPr/>
      </xdr:nvSpPr>
      <xdr:spPr>
        <a:xfrm>
          <a:off x="21272500" y="1048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27381</xdr:rowOff>
    </xdr:from>
    <xdr:to>
      <xdr:col>107</xdr:col>
      <xdr:colOff>101600</xdr:colOff>
      <xdr:row>61</xdr:row>
      <xdr:rowOff>128981</xdr:rowOff>
    </xdr:to>
    <xdr:sp macro="" textlink="">
      <xdr:nvSpPr>
        <xdr:cNvPr id="569" name="フローチャート: 判断 568">
          <a:extLst>
            <a:ext uri="{FF2B5EF4-FFF2-40B4-BE49-F238E27FC236}">
              <a16:creationId xmlns:a16="http://schemas.microsoft.com/office/drawing/2014/main" id="{00000000-0008-0000-0E00-000039020000}"/>
            </a:ext>
          </a:extLst>
        </xdr:cNvPr>
        <xdr:cNvSpPr/>
      </xdr:nvSpPr>
      <xdr:spPr>
        <a:xfrm>
          <a:off x="20383500" y="1048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50241</xdr:rowOff>
    </xdr:from>
    <xdr:to>
      <xdr:col>102</xdr:col>
      <xdr:colOff>165100</xdr:colOff>
      <xdr:row>61</xdr:row>
      <xdr:rowOff>151841</xdr:rowOff>
    </xdr:to>
    <xdr:sp macro="" textlink="">
      <xdr:nvSpPr>
        <xdr:cNvPr id="570" name="フローチャート: 判断 569">
          <a:extLst>
            <a:ext uri="{FF2B5EF4-FFF2-40B4-BE49-F238E27FC236}">
              <a16:creationId xmlns:a16="http://schemas.microsoft.com/office/drawing/2014/main" id="{00000000-0008-0000-0E00-00003A020000}"/>
            </a:ext>
          </a:extLst>
        </xdr:cNvPr>
        <xdr:cNvSpPr/>
      </xdr:nvSpPr>
      <xdr:spPr>
        <a:xfrm>
          <a:off x="19494500" y="1050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112420</xdr:rowOff>
    </xdr:from>
    <xdr:to>
      <xdr:col>98</xdr:col>
      <xdr:colOff>38100</xdr:colOff>
      <xdr:row>62</xdr:row>
      <xdr:rowOff>42570</xdr:rowOff>
    </xdr:to>
    <xdr:sp macro="" textlink="">
      <xdr:nvSpPr>
        <xdr:cNvPr id="571" name="フローチャート: 判断 570">
          <a:extLst>
            <a:ext uri="{FF2B5EF4-FFF2-40B4-BE49-F238E27FC236}">
              <a16:creationId xmlns:a16="http://schemas.microsoft.com/office/drawing/2014/main" id="{00000000-0008-0000-0E00-00003B020000}"/>
            </a:ext>
          </a:extLst>
        </xdr:cNvPr>
        <xdr:cNvSpPr/>
      </xdr:nvSpPr>
      <xdr:spPr>
        <a:xfrm>
          <a:off x="18605500" y="1057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164998</xdr:rowOff>
    </xdr:from>
    <xdr:to>
      <xdr:col>116</xdr:col>
      <xdr:colOff>114300</xdr:colOff>
      <xdr:row>60</xdr:row>
      <xdr:rowOff>95148</xdr:rowOff>
    </xdr:to>
    <xdr:sp macro="" textlink="">
      <xdr:nvSpPr>
        <xdr:cNvPr id="577" name="楕円 576">
          <a:extLst>
            <a:ext uri="{FF2B5EF4-FFF2-40B4-BE49-F238E27FC236}">
              <a16:creationId xmlns:a16="http://schemas.microsoft.com/office/drawing/2014/main" id="{00000000-0008-0000-0E00-000041020000}"/>
            </a:ext>
          </a:extLst>
        </xdr:cNvPr>
        <xdr:cNvSpPr/>
      </xdr:nvSpPr>
      <xdr:spPr>
        <a:xfrm>
          <a:off x="22110700" y="1028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16425</xdr:rowOff>
    </xdr:from>
    <xdr:ext cx="469744" cy="259045"/>
    <xdr:sp macro="" textlink="">
      <xdr:nvSpPr>
        <xdr:cNvPr id="578" name="【学校施設】&#10;一人当たり面積該当値テキスト">
          <a:extLst>
            <a:ext uri="{FF2B5EF4-FFF2-40B4-BE49-F238E27FC236}">
              <a16:creationId xmlns:a16="http://schemas.microsoft.com/office/drawing/2014/main" id="{00000000-0008-0000-0E00-000042020000}"/>
            </a:ext>
          </a:extLst>
        </xdr:cNvPr>
        <xdr:cNvSpPr txBox="1"/>
      </xdr:nvSpPr>
      <xdr:spPr>
        <a:xfrm>
          <a:off x="22199600" y="1013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150368</xdr:rowOff>
    </xdr:from>
    <xdr:to>
      <xdr:col>112</xdr:col>
      <xdr:colOff>38100</xdr:colOff>
      <xdr:row>59</xdr:row>
      <xdr:rowOff>80518</xdr:rowOff>
    </xdr:to>
    <xdr:sp macro="" textlink="">
      <xdr:nvSpPr>
        <xdr:cNvPr id="579" name="楕円 578">
          <a:extLst>
            <a:ext uri="{FF2B5EF4-FFF2-40B4-BE49-F238E27FC236}">
              <a16:creationId xmlns:a16="http://schemas.microsoft.com/office/drawing/2014/main" id="{00000000-0008-0000-0E00-000043020000}"/>
            </a:ext>
          </a:extLst>
        </xdr:cNvPr>
        <xdr:cNvSpPr/>
      </xdr:nvSpPr>
      <xdr:spPr>
        <a:xfrm>
          <a:off x="21272500" y="1009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29718</xdr:rowOff>
    </xdr:from>
    <xdr:to>
      <xdr:col>116</xdr:col>
      <xdr:colOff>63500</xdr:colOff>
      <xdr:row>60</xdr:row>
      <xdr:rowOff>44348</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21323300" y="10145268"/>
          <a:ext cx="838200" cy="1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6807</xdr:rowOff>
    </xdr:from>
    <xdr:to>
      <xdr:col>107</xdr:col>
      <xdr:colOff>101600</xdr:colOff>
      <xdr:row>59</xdr:row>
      <xdr:rowOff>108407</xdr:rowOff>
    </xdr:to>
    <xdr:sp macro="" textlink="">
      <xdr:nvSpPr>
        <xdr:cNvPr id="581" name="楕円 580">
          <a:extLst>
            <a:ext uri="{FF2B5EF4-FFF2-40B4-BE49-F238E27FC236}">
              <a16:creationId xmlns:a16="http://schemas.microsoft.com/office/drawing/2014/main" id="{00000000-0008-0000-0E00-000045020000}"/>
            </a:ext>
          </a:extLst>
        </xdr:cNvPr>
        <xdr:cNvSpPr/>
      </xdr:nvSpPr>
      <xdr:spPr>
        <a:xfrm>
          <a:off x="20383500" y="1012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29718</xdr:rowOff>
    </xdr:from>
    <xdr:to>
      <xdr:col>111</xdr:col>
      <xdr:colOff>177800</xdr:colOff>
      <xdr:row>59</xdr:row>
      <xdr:rowOff>57607</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flipV="1">
          <a:off x="20434300" y="10145268"/>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32410</xdr:rowOff>
    </xdr:from>
    <xdr:to>
      <xdr:col>102</xdr:col>
      <xdr:colOff>165100</xdr:colOff>
      <xdr:row>59</xdr:row>
      <xdr:rowOff>134010</xdr:rowOff>
    </xdr:to>
    <xdr:sp macro="" textlink="">
      <xdr:nvSpPr>
        <xdr:cNvPr id="583" name="楕円 582">
          <a:extLst>
            <a:ext uri="{FF2B5EF4-FFF2-40B4-BE49-F238E27FC236}">
              <a16:creationId xmlns:a16="http://schemas.microsoft.com/office/drawing/2014/main" id="{00000000-0008-0000-0E00-000047020000}"/>
            </a:ext>
          </a:extLst>
        </xdr:cNvPr>
        <xdr:cNvSpPr/>
      </xdr:nvSpPr>
      <xdr:spPr>
        <a:xfrm>
          <a:off x="19494500" y="1014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57607</xdr:rowOff>
    </xdr:from>
    <xdr:to>
      <xdr:col>107</xdr:col>
      <xdr:colOff>50800</xdr:colOff>
      <xdr:row>59</xdr:row>
      <xdr:rowOff>83210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flipV="1">
          <a:off x="19545300" y="10173157"/>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123765</xdr:rowOff>
    </xdr:from>
    <xdr:ext cx="469744" cy="259045"/>
    <xdr:sp macro="" textlink="">
      <xdr:nvSpPr>
        <xdr:cNvPr id="585" name="n_1aveValue【学校施設】&#10;一人当たり面積">
          <a:extLst>
            <a:ext uri="{FF2B5EF4-FFF2-40B4-BE49-F238E27FC236}">
              <a16:creationId xmlns:a16="http://schemas.microsoft.com/office/drawing/2014/main" id="{00000000-0008-0000-0E00-000049020000}"/>
            </a:ext>
          </a:extLst>
        </xdr:cNvPr>
        <xdr:cNvSpPr txBox="1"/>
      </xdr:nvSpPr>
      <xdr:spPr>
        <a:xfrm>
          <a:off x="21075727" y="10582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120108</xdr:rowOff>
    </xdr:from>
    <xdr:ext cx="469744" cy="259045"/>
    <xdr:sp macro="" textlink="">
      <xdr:nvSpPr>
        <xdr:cNvPr id="586" name="n_2aveValue【学校施設】&#10;一人当たり面積">
          <a:extLst>
            <a:ext uri="{FF2B5EF4-FFF2-40B4-BE49-F238E27FC236}">
              <a16:creationId xmlns:a16="http://schemas.microsoft.com/office/drawing/2014/main" id="{00000000-0008-0000-0E00-00004A020000}"/>
            </a:ext>
          </a:extLst>
        </xdr:cNvPr>
        <xdr:cNvSpPr txBox="1"/>
      </xdr:nvSpPr>
      <xdr:spPr>
        <a:xfrm>
          <a:off x="20199427" y="1057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142968</xdr:rowOff>
    </xdr:from>
    <xdr:ext cx="469744" cy="259045"/>
    <xdr:sp macro="" textlink="">
      <xdr:nvSpPr>
        <xdr:cNvPr id="587" name="n_3aveValue【学校施設】&#10;一人当たり面積">
          <a:extLst>
            <a:ext uri="{FF2B5EF4-FFF2-40B4-BE49-F238E27FC236}">
              <a16:creationId xmlns:a16="http://schemas.microsoft.com/office/drawing/2014/main" id="{00000000-0008-0000-0E00-00004B020000}"/>
            </a:ext>
          </a:extLst>
        </xdr:cNvPr>
        <xdr:cNvSpPr txBox="1"/>
      </xdr:nvSpPr>
      <xdr:spPr>
        <a:xfrm>
          <a:off x="19310427" y="1060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59097</xdr:rowOff>
    </xdr:from>
    <xdr:ext cx="469744" cy="259045"/>
    <xdr:sp macro="" textlink="">
      <xdr:nvSpPr>
        <xdr:cNvPr id="588" name="n_4aveValue【学校施設】&#10;一人当たり面積">
          <a:extLst>
            <a:ext uri="{FF2B5EF4-FFF2-40B4-BE49-F238E27FC236}">
              <a16:creationId xmlns:a16="http://schemas.microsoft.com/office/drawing/2014/main" id="{00000000-0008-0000-0E00-00004C020000}"/>
            </a:ext>
          </a:extLst>
        </xdr:cNvPr>
        <xdr:cNvSpPr txBox="1"/>
      </xdr:nvSpPr>
      <xdr:spPr>
        <a:xfrm>
          <a:off x="18421427" y="103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97045</xdr:rowOff>
    </xdr:from>
    <xdr:ext cx="469744" cy="259045"/>
    <xdr:sp macro="" textlink="">
      <xdr:nvSpPr>
        <xdr:cNvPr id="589" name="n_1mainValue【学校施設】&#10;一人当たり面積">
          <a:extLst>
            <a:ext uri="{FF2B5EF4-FFF2-40B4-BE49-F238E27FC236}">
              <a16:creationId xmlns:a16="http://schemas.microsoft.com/office/drawing/2014/main" id="{00000000-0008-0000-0E00-00004D020000}"/>
            </a:ext>
          </a:extLst>
        </xdr:cNvPr>
        <xdr:cNvSpPr txBox="1"/>
      </xdr:nvSpPr>
      <xdr:spPr>
        <a:xfrm>
          <a:off x="21075727" y="9869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124934</xdr:rowOff>
    </xdr:from>
    <xdr:ext cx="469744" cy="259045"/>
    <xdr:sp macro="" textlink="">
      <xdr:nvSpPr>
        <xdr:cNvPr id="590" name="n_2mainValue【学校施設】&#10;一人当たり面積">
          <a:extLst>
            <a:ext uri="{FF2B5EF4-FFF2-40B4-BE49-F238E27FC236}">
              <a16:creationId xmlns:a16="http://schemas.microsoft.com/office/drawing/2014/main" id="{00000000-0008-0000-0E00-00004E020000}"/>
            </a:ext>
          </a:extLst>
        </xdr:cNvPr>
        <xdr:cNvSpPr txBox="1"/>
      </xdr:nvSpPr>
      <xdr:spPr>
        <a:xfrm>
          <a:off x="20199427" y="9897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150537</xdr:rowOff>
    </xdr:from>
    <xdr:ext cx="469744" cy="259045"/>
    <xdr:sp macro="" textlink="">
      <xdr:nvSpPr>
        <xdr:cNvPr id="591" name="n_3mainValue【学校施設】&#10;一人当たり面積">
          <a:extLst>
            <a:ext uri="{FF2B5EF4-FFF2-40B4-BE49-F238E27FC236}">
              <a16:creationId xmlns:a16="http://schemas.microsoft.com/office/drawing/2014/main" id="{00000000-0008-0000-0E00-00004F020000}"/>
            </a:ext>
          </a:extLst>
        </xdr:cNvPr>
        <xdr:cNvSpPr txBox="1"/>
      </xdr:nvSpPr>
      <xdr:spPr>
        <a:xfrm>
          <a:off x="19310427" y="992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2" name="正方形/長方形 591">
          <a:extLst>
            <a:ext uri="{FF2B5EF4-FFF2-40B4-BE49-F238E27FC236}">
              <a16:creationId xmlns:a16="http://schemas.microsoft.com/office/drawing/2014/main" id="{00000000-0008-0000-0E00-00005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3" name="正方形/長方形 592">
          <a:extLst>
            <a:ext uri="{FF2B5EF4-FFF2-40B4-BE49-F238E27FC236}">
              <a16:creationId xmlns:a16="http://schemas.microsoft.com/office/drawing/2014/main" id="{00000000-0008-0000-0E00-000051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4" name="正方形/長方形 593">
          <a:extLst>
            <a:ext uri="{FF2B5EF4-FFF2-40B4-BE49-F238E27FC236}">
              <a16:creationId xmlns:a16="http://schemas.microsoft.com/office/drawing/2014/main" id="{00000000-0008-0000-0E00-000052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5" name="正方形/長方形 594">
          <a:extLst>
            <a:ext uri="{FF2B5EF4-FFF2-40B4-BE49-F238E27FC236}">
              <a16:creationId xmlns:a16="http://schemas.microsoft.com/office/drawing/2014/main" id="{00000000-0008-0000-0E00-000053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6" name="正方形/長方形 595">
          <a:extLst>
            <a:ext uri="{FF2B5EF4-FFF2-40B4-BE49-F238E27FC236}">
              <a16:creationId xmlns:a16="http://schemas.microsoft.com/office/drawing/2014/main" id="{00000000-0008-0000-0E00-000054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7" name="正方形/長方形 596">
          <a:extLst>
            <a:ext uri="{FF2B5EF4-FFF2-40B4-BE49-F238E27FC236}">
              <a16:creationId xmlns:a16="http://schemas.microsoft.com/office/drawing/2014/main" id="{00000000-0008-0000-0E00-000055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8" name="正方形/長方形 597">
          <a:extLst>
            <a:ext uri="{FF2B5EF4-FFF2-40B4-BE49-F238E27FC236}">
              <a16:creationId xmlns:a16="http://schemas.microsoft.com/office/drawing/2014/main" id="{00000000-0008-0000-0E00-000056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9" name="正方形/長方形 598">
          <a:extLst>
            <a:ext uri="{FF2B5EF4-FFF2-40B4-BE49-F238E27FC236}">
              <a16:creationId xmlns:a16="http://schemas.microsoft.com/office/drawing/2014/main" id="{00000000-0008-0000-0E00-000057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0" name="正方形/長方形 599">
          <a:extLst>
            <a:ext uri="{FF2B5EF4-FFF2-40B4-BE49-F238E27FC236}">
              <a16:creationId xmlns:a16="http://schemas.microsoft.com/office/drawing/2014/main" id="{00000000-0008-0000-0E00-000058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1" name="正方形/長方形 600">
          <a:extLst>
            <a:ext uri="{FF2B5EF4-FFF2-40B4-BE49-F238E27FC236}">
              <a16:creationId xmlns:a16="http://schemas.microsoft.com/office/drawing/2014/main" id="{00000000-0008-0000-0E00-000059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2" name="正方形/長方形 601">
          <a:extLst>
            <a:ext uri="{FF2B5EF4-FFF2-40B4-BE49-F238E27FC236}">
              <a16:creationId xmlns:a16="http://schemas.microsoft.com/office/drawing/2014/main" id="{00000000-0008-0000-0E00-00005A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3" name="正方形/長方形 602">
          <a:extLst>
            <a:ext uri="{FF2B5EF4-FFF2-40B4-BE49-F238E27FC236}">
              <a16:creationId xmlns:a16="http://schemas.microsoft.com/office/drawing/2014/main" id="{00000000-0008-0000-0E00-00005B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4" name="正方形/長方形 603">
          <a:extLst>
            <a:ext uri="{FF2B5EF4-FFF2-40B4-BE49-F238E27FC236}">
              <a16:creationId xmlns:a16="http://schemas.microsoft.com/office/drawing/2014/main" id="{00000000-0008-0000-0E00-00005C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5" name="正方形/長方形 604">
          <a:extLst>
            <a:ext uri="{FF2B5EF4-FFF2-40B4-BE49-F238E27FC236}">
              <a16:creationId xmlns:a16="http://schemas.microsoft.com/office/drawing/2014/main" id="{00000000-0008-0000-0E00-00005D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6" name="正方形/長方形 605">
          <a:extLst>
            <a:ext uri="{FF2B5EF4-FFF2-40B4-BE49-F238E27FC236}">
              <a16:creationId xmlns:a16="http://schemas.microsoft.com/office/drawing/2014/main" id="{00000000-0008-0000-0E00-00005E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7" name="正方形/長方形 606">
          <a:extLst>
            <a:ext uri="{FF2B5EF4-FFF2-40B4-BE49-F238E27FC236}">
              <a16:creationId xmlns:a16="http://schemas.microsoft.com/office/drawing/2014/main" id="{00000000-0008-0000-0E00-00005F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08" name="正方形/長方形 607">
          <a:extLst>
            <a:ext uri="{FF2B5EF4-FFF2-40B4-BE49-F238E27FC236}">
              <a16:creationId xmlns:a16="http://schemas.microsoft.com/office/drawing/2014/main" id="{00000000-0008-0000-0E00-000060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9" name="正方形/長方形 608">
          <a:extLst>
            <a:ext uri="{FF2B5EF4-FFF2-40B4-BE49-F238E27FC236}">
              <a16:creationId xmlns:a16="http://schemas.microsoft.com/office/drawing/2014/main" id="{00000000-0008-0000-0E00-000061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9" name="正方形/長方形 618">
          <a:extLst>
            <a:ext uri="{FF2B5EF4-FFF2-40B4-BE49-F238E27FC236}">
              <a16:creationId xmlns:a16="http://schemas.microsoft.com/office/drawing/2014/main" id="{00000000-0008-0000-0E00-00006B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0" name="正方形/長方形 619">
          <a:extLst>
            <a:ext uri="{FF2B5EF4-FFF2-40B4-BE49-F238E27FC236}">
              <a16:creationId xmlns:a16="http://schemas.microsoft.com/office/drawing/2014/main" id="{00000000-0008-0000-0E00-00006C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1" name="正方形/長方形 620">
          <a:extLst>
            <a:ext uri="{FF2B5EF4-FFF2-40B4-BE49-F238E27FC236}">
              <a16:creationId xmlns:a16="http://schemas.microsoft.com/office/drawing/2014/main" id="{00000000-0008-0000-0E00-00006D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類似団体と比較して、特に低くなっている施設は、認定こども園・幼稚園・保育園であり、そのほかの施設はほぼ類似団体と同等の数値である。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認定こども園・幼稚園・保育園については近年統廃合を実施したため類似団体、県平均と比較しても大きく下回っている。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公営住宅については、類似団体と比較すると数値を下回っているが、築</a:t>
          </a:r>
          <a:r>
            <a:rPr kumimoji="1" lang="en-US" altLang="ja-JP" sz="1100" b="0" i="0" baseline="0">
              <a:solidFill>
                <a:schemeClr val="dk1"/>
              </a:solidFill>
              <a:effectLst/>
              <a:latin typeface="+mn-lt"/>
              <a:ea typeface="+mn-ea"/>
              <a:cs typeface="+mn-cs"/>
            </a:rPr>
            <a:t>50</a:t>
          </a:r>
          <a:r>
            <a:rPr kumimoji="1" lang="ja-JP" altLang="ja-JP" sz="1100" b="0" i="0" baseline="0">
              <a:solidFill>
                <a:schemeClr val="dk1"/>
              </a:solidFill>
              <a:effectLst/>
              <a:latin typeface="+mn-lt"/>
              <a:ea typeface="+mn-ea"/>
              <a:cs typeface="+mn-cs"/>
            </a:rPr>
            <a:t>年以上経過している施設があるなど、老朽化が進行しているため、大規模改修等が必要となる可能性がある。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橋りょうについては、平成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年度に「橋梁個別施設計画（長寿命化修繕計画）」を策定し、同計画に基づいた修繕や架け替えを行う。</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兵庫県佐用町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16,640
16,479
307.44
13,048,056
12,933,181
101,877
8,229,853
13,052,461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33746</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691596"/>
          <a:ext cx="0" cy="160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151873</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4668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33746</xdr:rowOff>
    </xdr:from>
    <xdr:to>
      <xdr:col>24</xdr:col>
      <xdr:colOff>152400</xdr:colOff>
      <xdr:row>33</xdr:row>
      <xdr:rowOff>33746</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69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160581</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3327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10704</xdr:rowOff>
    </xdr:from>
    <xdr:to>
      <xdr:col>24</xdr:col>
      <xdr:colOff>114300</xdr:colOff>
      <xdr:row>37</xdr:row>
      <xdr:rowOff>112304</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7439</xdr:rowOff>
    </xdr:from>
    <xdr:to>
      <xdr:col>20</xdr:col>
      <xdr:colOff>38100</xdr:colOff>
      <xdr:row>37</xdr:row>
      <xdr:rowOff>109039</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157661</xdr:rowOff>
    </xdr:from>
    <xdr:to>
      <xdr:col>15</xdr:col>
      <xdr:colOff>101600</xdr:colOff>
      <xdr:row>37</xdr:row>
      <xdr:rowOff>87811</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2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152763</xdr:rowOff>
    </xdr:from>
    <xdr:to>
      <xdr:col>10</xdr:col>
      <xdr:colOff>165100</xdr:colOff>
      <xdr:row>37</xdr:row>
      <xdr:rowOff>82913</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62956</xdr:rowOff>
    </xdr:from>
    <xdr:to>
      <xdr:col>6</xdr:col>
      <xdr:colOff>38100</xdr:colOff>
      <xdr:row>36</xdr:row>
      <xdr:rowOff>164556</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23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120106</xdr:rowOff>
    </xdr:from>
    <xdr:to>
      <xdr:col>24</xdr:col>
      <xdr:colOff>114300</xdr:colOff>
      <xdr:row>37</xdr:row>
      <xdr:rowOff>50256</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2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142983</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14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84183</xdr:rowOff>
    </xdr:from>
    <xdr:to>
      <xdr:col>20</xdr:col>
      <xdr:colOff>38100</xdr:colOff>
      <xdr:row>37</xdr:row>
      <xdr:rowOff>14333</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25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134983</xdr:rowOff>
    </xdr:from>
    <xdr:to>
      <xdr:col>24</xdr:col>
      <xdr:colOff>63500</xdr:colOff>
      <xdr:row>36</xdr:row>
      <xdr:rowOff>170906</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30718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48260</xdr:rowOff>
    </xdr:from>
    <xdr:to>
      <xdr:col>15</xdr:col>
      <xdr:colOff>101600</xdr:colOff>
      <xdr:row>36</xdr:row>
      <xdr:rowOff>149860</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99060</xdr:rowOff>
    </xdr:from>
    <xdr:to>
      <xdr:col>19</xdr:col>
      <xdr:colOff>177800</xdr:colOff>
      <xdr:row>36</xdr:row>
      <xdr:rowOff>134983</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27126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12337</xdr:rowOff>
    </xdr:from>
    <xdr:to>
      <xdr:col>10</xdr:col>
      <xdr:colOff>165100</xdr:colOff>
      <xdr:row>36</xdr:row>
      <xdr:rowOff>113937</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18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63137</xdr:rowOff>
    </xdr:from>
    <xdr:to>
      <xdr:col>15</xdr:col>
      <xdr:colOff>50800</xdr:colOff>
      <xdr:row>36</xdr:row>
      <xdr:rowOff>99060</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23533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100166</xdr:rowOff>
    </xdr:from>
    <xdr:ext cx="405111" cy="259045"/>
    <xdr:sp macro="" textlink="">
      <xdr:nvSpPr>
        <xdr:cNvPr id="82" name="n_1aveValue【図書館】&#10;有形固定資産減価償却率">
          <a:extLst>
            <a:ext uri="{FF2B5EF4-FFF2-40B4-BE49-F238E27FC236}">
              <a16:creationId xmlns:a16="http://schemas.microsoft.com/office/drawing/2014/main" id="{00000000-0008-0000-0F00-000052000000}"/>
            </a:ext>
          </a:extLst>
        </xdr:cNvPr>
        <xdr:cNvSpPr txBox="1"/>
      </xdr:nvSpPr>
      <xdr:spPr>
        <a:xfrm>
          <a:off x="3582044" y="644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78938</xdr:rowOff>
    </xdr:from>
    <xdr:ext cx="405111" cy="259045"/>
    <xdr:sp macro="" textlink="">
      <xdr:nvSpPr>
        <xdr:cNvPr id="83" name="n_2aveValue【図書館】&#10;有形固定資産減価償却率">
          <a:extLst>
            <a:ext uri="{FF2B5EF4-FFF2-40B4-BE49-F238E27FC236}">
              <a16:creationId xmlns:a16="http://schemas.microsoft.com/office/drawing/2014/main" id="{00000000-0008-0000-0F00-000053000000}"/>
            </a:ext>
          </a:extLst>
        </xdr:cNvPr>
        <xdr:cNvSpPr txBox="1"/>
      </xdr:nvSpPr>
      <xdr:spPr>
        <a:xfrm>
          <a:off x="2705744" y="6422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74040</xdr:rowOff>
    </xdr:from>
    <xdr:ext cx="405111" cy="259045"/>
    <xdr:sp macro="" textlink="">
      <xdr:nvSpPr>
        <xdr:cNvPr id="84" name="n_3aveValue【図書館】&#10;有形固定資産減価償却率">
          <a:extLst>
            <a:ext uri="{FF2B5EF4-FFF2-40B4-BE49-F238E27FC236}">
              <a16:creationId xmlns:a16="http://schemas.microsoft.com/office/drawing/2014/main" id="{00000000-0008-0000-0F00-000054000000}"/>
            </a:ext>
          </a:extLst>
        </xdr:cNvPr>
        <xdr:cNvSpPr txBox="1"/>
      </xdr:nvSpPr>
      <xdr:spPr>
        <a:xfrm>
          <a:off x="1816744" y="641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9633</xdr:rowOff>
    </xdr:from>
    <xdr:ext cx="405111" cy="259045"/>
    <xdr:sp macro="" textlink="">
      <xdr:nvSpPr>
        <xdr:cNvPr id="85" name="n_4aveValue【図書館】&#10;有形固定資産減価償却率">
          <a:extLst>
            <a:ext uri="{FF2B5EF4-FFF2-40B4-BE49-F238E27FC236}">
              <a16:creationId xmlns:a16="http://schemas.microsoft.com/office/drawing/2014/main" id="{00000000-0008-0000-0F00-000055000000}"/>
            </a:ext>
          </a:extLst>
        </xdr:cNvPr>
        <xdr:cNvSpPr txBox="1"/>
      </xdr:nvSpPr>
      <xdr:spPr>
        <a:xfrm>
          <a:off x="927744" y="601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30860</xdr:rowOff>
    </xdr:from>
    <xdr:ext cx="405111" cy="259045"/>
    <xdr:sp macro="" textlink="">
      <xdr:nvSpPr>
        <xdr:cNvPr id="86" name="n_1mainValue【図書館】&#10;有形固定資産減価償却率">
          <a:extLst>
            <a:ext uri="{FF2B5EF4-FFF2-40B4-BE49-F238E27FC236}">
              <a16:creationId xmlns:a16="http://schemas.microsoft.com/office/drawing/2014/main" id="{00000000-0008-0000-0F00-000056000000}"/>
            </a:ext>
          </a:extLst>
        </xdr:cNvPr>
        <xdr:cNvSpPr txBox="1"/>
      </xdr:nvSpPr>
      <xdr:spPr>
        <a:xfrm>
          <a:off x="3582044" y="603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166387</xdr:rowOff>
    </xdr:from>
    <xdr:ext cx="405111" cy="259045"/>
    <xdr:sp macro="" textlink="">
      <xdr:nvSpPr>
        <xdr:cNvPr id="87" name="n_2mainValue【図書館】&#10;有形固定資産減価償却率">
          <a:extLst>
            <a:ext uri="{FF2B5EF4-FFF2-40B4-BE49-F238E27FC236}">
              <a16:creationId xmlns:a16="http://schemas.microsoft.com/office/drawing/2014/main" id="{00000000-0008-0000-0F00-000057000000}"/>
            </a:ext>
          </a:extLst>
        </xdr:cNvPr>
        <xdr:cNvSpPr txBox="1"/>
      </xdr:nvSpPr>
      <xdr:spPr>
        <a:xfrm>
          <a:off x="2705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130464</xdr:rowOff>
    </xdr:from>
    <xdr:ext cx="405111" cy="259045"/>
    <xdr:sp macro="" textlink="">
      <xdr:nvSpPr>
        <xdr:cNvPr id="88" name="n_3mainValue【図書館】&#10;有形固定資産減価償却率">
          <a:extLst>
            <a:ext uri="{FF2B5EF4-FFF2-40B4-BE49-F238E27FC236}">
              <a16:creationId xmlns:a16="http://schemas.microsoft.com/office/drawing/2014/main" id="{00000000-0008-0000-0F00-000058000000}"/>
            </a:ext>
          </a:extLst>
        </xdr:cNvPr>
        <xdr:cNvSpPr txBox="1"/>
      </xdr:nvSpPr>
      <xdr:spPr>
        <a:xfrm>
          <a:off x="1816744" y="595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F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00000000-0008-0000-0F00-000061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00000000-0008-0000-0F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68580</xdr:rowOff>
    </xdr:from>
    <xdr:to>
      <xdr:col>54</xdr:col>
      <xdr:colOff>189865</xdr:colOff>
      <xdr:row>42</xdr:row>
      <xdr:rowOff>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flipV="1">
          <a:off x="10476865" y="58978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3" name="【図書館】&#10;一人当たり面積最小値テキスト">
          <a:extLst>
            <a:ext uri="{FF2B5EF4-FFF2-40B4-BE49-F238E27FC236}">
              <a16:creationId xmlns:a16="http://schemas.microsoft.com/office/drawing/2014/main" id="{00000000-0008-0000-0F00-000071000000}"/>
            </a:ext>
          </a:extLst>
        </xdr:cNvPr>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15257</xdr:rowOff>
    </xdr:from>
    <xdr:ext cx="469744" cy="259045"/>
    <xdr:sp macro="" textlink="">
      <xdr:nvSpPr>
        <xdr:cNvPr id="115" name="【図書館】&#10;一人当たり面積最大値テキスト">
          <a:extLst>
            <a:ext uri="{FF2B5EF4-FFF2-40B4-BE49-F238E27FC236}">
              <a16:creationId xmlns:a16="http://schemas.microsoft.com/office/drawing/2014/main" id="{00000000-0008-0000-0F00-000073000000}"/>
            </a:ext>
          </a:extLst>
        </xdr:cNvPr>
        <xdr:cNvSpPr txBox="1"/>
      </xdr:nvSpPr>
      <xdr:spPr>
        <a:xfrm>
          <a:off x="10515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68580</xdr:rowOff>
    </xdr:from>
    <xdr:to>
      <xdr:col>55</xdr:col>
      <xdr:colOff>88900</xdr:colOff>
      <xdr:row>34</xdr:row>
      <xdr:rowOff>68580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10388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25417</xdr:rowOff>
    </xdr:from>
    <xdr:ext cx="469744" cy="259045"/>
    <xdr:sp macro="" textlink="">
      <xdr:nvSpPr>
        <xdr:cNvPr id="117" name="【図書館】&#10;一人当たり面積平均値テキスト">
          <a:extLst>
            <a:ext uri="{FF2B5EF4-FFF2-40B4-BE49-F238E27FC236}">
              <a16:creationId xmlns:a16="http://schemas.microsoft.com/office/drawing/2014/main" id="{00000000-0008-0000-0F00-000075000000}"/>
            </a:ext>
          </a:extLst>
        </xdr:cNvPr>
        <xdr:cNvSpPr txBox="1"/>
      </xdr:nvSpPr>
      <xdr:spPr>
        <a:xfrm>
          <a:off x="10515600" y="671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xdr:rowOff>
    </xdr:from>
    <xdr:to>
      <xdr:col>55</xdr:col>
      <xdr:colOff>50800</xdr:colOff>
      <xdr:row>40</xdr:row>
      <xdr:rowOff>104140</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10426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17780</xdr:rowOff>
    </xdr:from>
    <xdr:to>
      <xdr:col>50</xdr:col>
      <xdr:colOff>165100</xdr:colOff>
      <xdr:row>40</xdr:row>
      <xdr:rowOff>119380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9588500" y="687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36830</xdr:rowOff>
    </xdr:from>
    <xdr:to>
      <xdr:col>46</xdr:col>
      <xdr:colOff>38100</xdr:colOff>
      <xdr:row>40</xdr:row>
      <xdr:rowOff>138430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8699500" y="689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44450</xdr:rowOff>
    </xdr:from>
    <xdr:to>
      <xdr:col>41</xdr:col>
      <xdr:colOff>101600</xdr:colOff>
      <xdr:row>40</xdr:row>
      <xdr:rowOff>146050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7810500" y="690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40640</xdr:rowOff>
    </xdr:from>
    <xdr:to>
      <xdr:col>36</xdr:col>
      <xdr:colOff>165100</xdr:colOff>
      <xdr:row>40</xdr:row>
      <xdr:rowOff>142240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6921500" y="689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17780</xdr:rowOff>
    </xdr:from>
    <xdr:to>
      <xdr:col>55</xdr:col>
      <xdr:colOff>50800</xdr:colOff>
      <xdr:row>41</xdr:row>
      <xdr:rowOff>119380</xdr:rowOff>
    </xdr:to>
    <xdr:sp macro="" textlink="">
      <xdr:nvSpPr>
        <xdr:cNvPr id="128" name="楕円 127">
          <a:extLst>
            <a:ext uri="{FF2B5EF4-FFF2-40B4-BE49-F238E27FC236}">
              <a16:creationId xmlns:a16="http://schemas.microsoft.com/office/drawing/2014/main" id="{00000000-0008-0000-0F00-000080000000}"/>
            </a:ext>
          </a:extLst>
        </xdr:cNvPr>
        <xdr:cNvSpPr/>
      </xdr:nvSpPr>
      <xdr:spPr>
        <a:xfrm>
          <a:off x="10426700" y="70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104157</xdr:rowOff>
    </xdr:from>
    <xdr:ext cx="469744" cy="259045"/>
    <xdr:sp macro="" textlink="">
      <xdr:nvSpPr>
        <xdr:cNvPr id="129" name="【図書館】&#10;一人当たり面積該当値テキスト">
          <a:extLst>
            <a:ext uri="{FF2B5EF4-FFF2-40B4-BE49-F238E27FC236}">
              <a16:creationId xmlns:a16="http://schemas.microsoft.com/office/drawing/2014/main" id="{00000000-0008-0000-0F00-000081000000}"/>
            </a:ext>
          </a:extLst>
        </xdr:cNvPr>
        <xdr:cNvSpPr txBox="1"/>
      </xdr:nvSpPr>
      <xdr:spPr>
        <a:xfrm>
          <a:off x="10515600" y="696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21590</xdr:rowOff>
    </xdr:from>
    <xdr:to>
      <xdr:col>50</xdr:col>
      <xdr:colOff>165100</xdr:colOff>
      <xdr:row>41</xdr:row>
      <xdr:rowOff>123190</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9588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68580</xdr:rowOff>
    </xdr:from>
    <xdr:to>
      <xdr:col>55</xdr:col>
      <xdr:colOff>0</xdr:colOff>
      <xdr:row>41</xdr:row>
      <xdr:rowOff>72390</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flipV="1">
          <a:off x="9639300" y="70980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25400</xdr:rowOff>
    </xdr:from>
    <xdr:to>
      <xdr:col>46</xdr:col>
      <xdr:colOff>38100</xdr:colOff>
      <xdr:row>41</xdr:row>
      <xdr:rowOff>127000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8699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72390</xdr:rowOff>
    </xdr:from>
    <xdr:to>
      <xdr:col>50</xdr:col>
      <xdr:colOff>114300</xdr:colOff>
      <xdr:row>41</xdr:row>
      <xdr:rowOff>76200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flipV="1">
          <a:off x="8750300" y="71018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25400</xdr:rowOff>
    </xdr:from>
    <xdr:to>
      <xdr:col>41</xdr:col>
      <xdr:colOff>101600</xdr:colOff>
      <xdr:row>41</xdr:row>
      <xdr:rowOff>127000</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7810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76200</xdr:rowOff>
    </xdr:from>
    <xdr:to>
      <xdr:col>45</xdr:col>
      <xdr:colOff>177800</xdr:colOff>
      <xdr:row>41</xdr:row>
      <xdr:rowOff>76200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78613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135907</xdr:rowOff>
    </xdr:from>
    <xdr:ext cx="469744" cy="259045"/>
    <xdr:sp macro="" textlink="">
      <xdr:nvSpPr>
        <xdr:cNvPr id="136" name="n_1aveValue【図書館】&#10;一人当たり面積">
          <a:extLst>
            <a:ext uri="{FF2B5EF4-FFF2-40B4-BE49-F238E27FC236}">
              <a16:creationId xmlns:a16="http://schemas.microsoft.com/office/drawing/2014/main" id="{00000000-0008-0000-0F00-000088000000}"/>
            </a:ext>
          </a:extLst>
        </xdr:cNvPr>
        <xdr:cNvSpPr txBox="1"/>
      </xdr:nvSpPr>
      <xdr:spPr>
        <a:xfrm>
          <a:off x="9391727" y="665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154957</xdr:rowOff>
    </xdr:from>
    <xdr:ext cx="469744" cy="259045"/>
    <xdr:sp macro="" textlink="">
      <xdr:nvSpPr>
        <xdr:cNvPr id="137" name="n_2aveValue【図書館】&#10;一人当たり面積">
          <a:extLst>
            <a:ext uri="{FF2B5EF4-FFF2-40B4-BE49-F238E27FC236}">
              <a16:creationId xmlns:a16="http://schemas.microsoft.com/office/drawing/2014/main" id="{00000000-0008-0000-0F00-000089000000}"/>
            </a:ext>
          </a:extLst>
        </xdr:cNvPr>
        <xdr:cNvSpPr txBox="1"/>
      </xdr:nvSpPr>
      <xdr:spPr>
        <a:xfrm>
          <a:off x="8515427" y="667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162577</xdr:rowOff>
    </xdr:from>
    <xdr:ext cx="469744" cy="259045"/>
    <xdr:sp macro="" textlink="">
      <xdr:nvSpPr>
        <xdr:cNvPr id="138" name="n_3aveValue【図書館】&#10;一人当たり面積">
          <a:extLst>
            <a:ext uri="{FF2B5EF4-FFF2-40B4-BE49-F238E27FC236}">
              <a16:creationId xmlns:a16="http://schemas.microsoft.com/office/drawing/2014/main" id="{00000000-0008-0000-0F00-00008A000000}"/>
            </a:ext>
          </a:extLst>
        </xdr:cNvPr>
        <xdr:cNvSpPr txBox="1"/>
      </xdr:nvSpPr>
      <xdr:spPr>
        <a:xfrm>
          <a:off x="7626427" y="667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158767</xdr:rowOff>
    </xdr:from>
    <xdr:ext cx="469744" cy="259045"/>
    <xdr:sp macro="" textlink="">
      <xdr:nvSpPr>
        <xdr:cNvPr id="139" name="n_4aveValue【図書館】&#10;一人当たり面積">
          <a:extLst>
            <a:ext uri="{FF2B5EF4-FFF2-40B4-BE49-F238E27FC236}">
              <a16:creationId xmlns:a16="http://schemas.microsoft.com/office/drawing/2014/main" id="{00000000-0008-0000-0F00-00008B000000}"/>
            </a:ext>
          </a:extLst>
        </xdr:cNvPr>
        <xdr:cNvSpPr txBox="1"/>
      </xdr:nvSpPr>
      <xdr:spPr>
        <a:xfrm>
          <a:off x="6737427" y="667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114317</xdr:rowOff>
    </xdr:from>
    <xdr:ext cx="469744" cy="259045"/>
    <xdr:sp macro="" textlink="">
      <xdr:nvSpPr>
        <xdr:cNvPr id="140" name="n_1mainValue【図書館】&#10;一人当たり面積">
          <a:extLst>
            <a:ext uri="{FF2B5EF4-FFF2-40B4-BE49-F238E27FC236}">
              <a16:creationId xmlns:a16="http://schemas.microsoft.com/office/drawing/2014/main" id="{00000000-0008-0000-0F00-00008C000000}"/>
            </a:ext>
          </a:extLst>
        </xdr:cNvPr>
        <xdr:cNvSpPr txBox="1"/>
      </xdr:nvSpPr>
      <xdr:spPr>
        <a:xfrm>
          <a:off x="93917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118127</xdr:rowOff>
    </xdr:from>
    <xdr:ext cx="469744" cy="259045"/>
    <xdr:sp macro="" textlink="">
      <xdr:nvSpPr>
        <xdr:cNvPr id="141" name="n_2mainValue【図書館】&#10;一人当たり面積">
          <a:extLst>
            <a:ext uri="{FF2B5EF4-FFF2-40B4-BE49-F238E27FC236}">
              <a16:creationId xmlns:a16="http://schemas.microsoft.com/office/drawing/2014/main" id="{00000000-0008-0000-0F00-00008D000000}"/>
            </a:ext>
          </a:extLst>
        </xdr:cNvPr>
        <xdr:cNvSpPr txBox="1"/>
      </xdr:nvSpPr>
      <xdr:spPr>
        <a:xfrm>
          <a:off x="8515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118127</xdr:rowOff>
    </xdr:from>
    <xdr:ext cx="469744" cy="259045"/>
    <xdr:sp macro="" textlink="">
      <xdr:nvSpPr>
        <xdr:cNvPr id="142" name="n_3mainValue【図書館】&#10;一人当たり面積">
          <a:extLst>
            <a:ext uri="{FF2B5EF4-FFF2-40B4-BE49-F238E27FC236}">
              <a16:creationId xmlns:a16="http://schemas.microsoft.com/office/drawing/2014/main" id="{00000000-0008-0000-0F00-00008E000000}"/>
            </a:ext>
          </a:extLst>
        </xdr:cNvPr>
        <xdr:cNvSpPr txBox="1"/>
      </xdr:nvSpPr>
      <xdr:spPr>
        <a:xfrm>
          <a:off x="7626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00000000-0008-0000-0F00-00008F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00000000-0008-0000-0F00-000090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00000000-0008-0000-0F00-000091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00000000-0008-0000-0F00-000097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00000000-0008-0000-0F00-000098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00000000-0008-0000-0F00-000099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id="{00000000-0008-0000-0F00-0000A7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130628</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flipV="1">
          <a:off x="4634865" y="953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9" name="【体育館・プール】&#10;有形固定資産減価償却率最小値テキスト">
          <a:extLst>
            <a:ext uri="{FF2B5EF4-FFF2-40B4-BE49-F238E27FC236}">
              <a16:creationId xmlns:a16="http://schemas.microsoft.com/office/drawing/2014/main" id="{00000000-0008-0000-0F00-0000A9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340478" cy="259045"/>
    <xdr:sp macro="" textlink="">
      <xdr:nvSpPr>
        <xdr:cNvPr id="171" name="【体育館・プール】&#10;有形固定資産減価償却率最大値テキスト">
          <a:extLst>
            <a:ext uri="{FF2B5EF4-FFF2-40B4-BE49-F238E27FC236}">
              <a16:creationId xmlns:a16="http://schemas.microsoft.com/office/drawing/2014/main" id="{00000000-0008-0000-0F00-0000AB000000}"/>
            </a:ext>
          </a:extLst>
        </xdr:cNvPr>
        <xdr:cNvSpPr txBox="1"/>
      </xdr:nvSpPr>
      <xdr:spPr>
        <a:xfrm>
          <a:off x="4673600" y="930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73" name="【体育館・プール】&#10;有形固定資産減価償却率平均値テキスト">
          <a:extLst>
            <a:ext uri="{FF2B5EF4-FFF2-40B4-BE49-F238E27FC236}">
              <a16:creationId xmlns:a16="http://schemas.microsoft.com/office/drawing/2014/main" id="{00000000-0008-0000-0F00-0000AD000000}"/>
            </a:ext>
          </a:extLst>
        </xdr:cNvPr>
        <xdr:cNvSpPr txBox="1"/>
      </xdr:nvSpPr>
      <xdr:spPr>
        <a:xfrm>
          <a:off x="4673600" y="1044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4" name="フローチャート: 判断 173">
          <a:extLst>
            <a:ext uri="{FF2B5EF4-FFF2-40B4-BE49-F238E27FC236}">
              <a16:creationId xmlns:a16="http://schemas.microsoft.com/office/drawing/2014/main" id="{00000000-0008-0000-0F00-0000AE000000}"/>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17780</xdr:rowOff>
    </xdr:from>
    <xdr:to>
      <xdr:col>20</xdr:col>
      <xdr:colOff>38100</xdr:colOff>
      <xdr:row>61</xdr:row>
      <xdr:rowOff>119380</xdr:rowOff>
    </xdr:to>
    <xdr:sp macro="" textlink="">
      <xdr:nvSpPr>
        <xdr:cNvPr id="175" name="フローチャート: 判断 174">
          <a:extLst>
            <a:ext uri="{FF2B5EF4-FFF2-40B4-BE49-F238E27FC236}">
              <a16:creationId xmlns:a16="http://schemas.microsoft.com/office/drawing/2014/main" id="{00000000-0008-0000-0F00-0000AF000000}"/>
            </a:ext>
          </a:extLst>
        </xdr:cNvPr>
        <xdr:cNvSpPr/>
      </xdr:nvSpPr>
      <xdr:spPr>
        <a:xfrm>
          <a:off x="3746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164737</xdr:rowOff>
    </xdr:from>
    <xdr:to>
      <xdr:col>15</xdr:col>
      <xdr:colOff>101600</xdr:colOff>
      <xdr:row>61</xdr:row>
      <xdr:rowOff>94887</xdr:rowOff>
    </xdr:to>
    <xdr:sp macro="" textlink="">
      <xdr:nvSpPr>
        <xdr:cNvPr id="176" name="フローチャート: 判断 175">
          <a:extLst>
            <a:ext uri="{FF2B5EF4-FFF2-40B4-BE49-F238E27FC236}">
              <a16:creationId xmlns:a16="http://schemas.microsoft.com/office/drawing/2014/main" id="{00000000-0008-0000-0F00-0000B0000000}"/>
            </a:ext>
          </a:extLst>
        </xdr:cNvPr>
        <xdr:cNvSpPr/>
      </xdr:nvSpPr>
      <xdr:spPr>
        <a:xfrm>
          <a:off x="2857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123916</xdr:rowOff>
    </xdr:from>
    <xdr:to>
      <xdr:col>10</xdr:col>
      <xdr:colOff>165100</xdr:colOff>
      <xdr:row>61</xdr:row>
      <xdr:rowOff>54066</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1968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F00-0000B3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161472</xdr:rowOff>
    </xdr:from>
    <xdr:to>
      <xdr:col>24</xdr:col>
      <xdr:colOff>114300</xdr:colOff>
      <xdr:row>61</xdr:row>
      <xdr:rowOff>91622</xdr:rowOff>
    </xdr:to>
    <xdr:sp macro="" textlink="">
      <xdr:nvSpPr>
        <xdr:cNvPr id="184" name="楕円 183">
          <a:extLst>
            <a:ext uri="{FF2B5EF4-FFF2-40B4-BE49-F238E27FC236}">
              <a16:creationId xmlns:a16="http://schemas.microsoft.com/office/drawing/2014/main" id="{00000000-0008-0000-0F00-0000B8000000}"/>
            </a:ext>
          </a:extLst>
        </xdr:cNvPr>
        <xdr:cNvSpPr/>
      </xdr:nvSpPr>
      <xdr:spPr>
        <a:xfrm>
          <a:off x="4584700" y="104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12899</xdr:rowOff>
    </xdr:from>
    <xdr:ext cx="405111" cy="259045"/>
    <xdr:sp macro="" textlink="">
      <xdr:nvSpPr>
        <xdr:cNvPr id="185" name="【体育館・プール】&#10;有形固定資産減価償却率該当値テキスト">
          <a:extLst>
            <a:ext uri="{FF2B5EF4-FFF2-40B4-BE49-F238E27FC236}">
              <a16:creationId xmlns:a16="http://schemas.microsoft.com/office/drawing/2014/main" id="{00000000-0008-0000-0F00-0000B9000000}"/>
            </a:ext>
          </a:extLst>
        </xdr:cNvPr>
        <xdr:cNvSpPr txBox="1"/>
      </xdr:nvSpPr>
      <xdr:spPr>
        <a:xfrm>
          <a:off x="4673600" y="10299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122283</xdr:rowOff>
    </xdr:from>
    <xdr:to>
      <xdr:col>20</xdr:col>
      <xdr:colOff>38100</xdr:colOff>
      <xdr:row>61</xdr:row>
      <xdr:rowOff>52433</xdr:rowOff>
    </xdr:to>
    <xdr:sp macro="" textlink="">
      <xdr:nvSpPr>
        <xdr:cNvPr id="186" name="楕円 185">
          <a:extLst>
            <a:ext uri="{FF2B5EF4-FFF2-40B4-BE49-F238E27FC236}">
              <a16:creationId xmlns:a16="http://schemas.microsoft.com/office/drawing/2014/main" id="{00000000-0008-0000-0F00-0000BA000000}"/>
            </a:ext>
          </a:extLst>
        </xdr:cNvPr>
        <xdr:cNvSpPr/>
      </xdr:nvSpPr>
      <xdr:spPr>
        <a:xfrm>
          <a:off x="37465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1633</xdr:rowOff>
    </xdr:from>
    <xdr:to>
      <xdr:col>24</xdr:col>
      <xdr:colOff>63500</xdr:colOff>
      <xdr:row>61</xdr:row>
      <xdr:rowOff>40822</xdr:rowOff>
    </xdr:to>
    <xdr:cxnSp macro="">
      <xdr:nvCxnSpPr>
        <xdr:cNvPr id="187" name="直線コネクタ 186">
          <a:extLst>
            <a:ext uri="{FF2B5EF4-FFF2-40B4-BE49-F238E27FC236}">
              <a16:creationId xmlns:a16="http://schemas.microsoft.com/office/drawing/2014/main" id="{00000000-0008-0000-0F00-0000BB000000}"/>
            </a:ext>
          </a:extLst>
        </xdr:cNvPr>
        <xdr:cNvCxnSpPr/>
      </xdr:nvCxnSpPr>
      <xdr:spPr>
        <a:xfrm>
          <a:off x="3797300" y="10460083"/>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86360</xdr:rowOff>
    </xdr:from>
    <xdr:to>
      <xdr:col>15</xdr:col>
      <xdr:colOff>101600</xdr:colOff>
      <xdr:row>61</xdr:row>
      <xdr:rowOff>16510</xdr:rowOff>
    </xdr:to>
    <xdr:sp macro="" textlink="">
      <xdr:nvSpPr>
        <xdr:cNvPr id="188" name="楕円 187">
          <a:extLst>
            <a:ext uri="{FF2B5EF4-FFF2-40B4-BE49-F238E27FC236}">
              <a16:creationId xmlns:a16="http://schemas.microsoft.com/office/drawing/2014/main" id="{00000000-0008-0000-0F00-0000BC000000}"/>
            </a:ext>
          </a:extLst>
        </xdr:cNvPr>
        <xdr:cNvSpPr/>
      </xdr:nvSpPr>
      <xdr:spPr>
        <a:xfrm>
          <a:off x="2857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137160</xdr:rowOff>
    </xdr:from>
    <xdr:to>
      <xdr:col>19</xdr:col>
      <xdr:colOff>177800</xdr:colOff>
      <xdr:row>61</xdr:row>
      <xdr:rowOff>1633</xdr:rowOff>
    </xdr:to>
    <xdr:cxnSp macro="">
      <xdr:nvCxnSpPr>
        <xdr:cNvPr id="189" name="直線コネクタ 188">
          <a:extLst>
            <a:ext uri="{FF2B5EF4-FFF2-40B4-BE49-F238E27FC236}">
              <a16:creationId xmlns:a16="http://schemas.microsoft.com/office/drawing/2014/main" id="{00000000-0008-0000-0F00-0000BD000000}"/>
            </a:ext>
          </a:extLst>
        </xdr:cNvPr>
        <xdr:cNvCxnSpPr/>
      </xdr:nvCxnSpPr>
      <xdr:spPr>
        <a:xfrm>
          <a:off x="2908300" y="1042416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63500</xdr:rowOff>
    </xdr:from>
    <xdr:to>
      <xdr:col>10</xdr:col>
      <xdr:colOff>165100</xdr:colOff>
      <xdr:row>60</xdr:row>
      <xdr:rowOff>165100</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1968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114300</xdr:rowOff>
    </xdr:from>
    <xdr:to>
      <xdr:col>15</xdr:col>
      <xdr:colOff>50800</xdr:colOff>
      <xdr:row>60</xdr:row>
      <xdr:rowOff>137160</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a:off x="2019300" y="10401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110507</xdr:rowOff>
    </xdr:from>
    <xdr:ext cx="405111" cy="259045"/>
    <xdr:sp macro="" textlink="">
      <xdr:nvSpPr>
        <xdr:cNvPr id="192" name="n_1aveValue【体育館・プール】&#10;有形固定資産減価償却率">
          <a:extLst>
            <a:ext uri="{FF2B5EF4-FFF2-40B4-BE49-F238E27FC236}">
              <a16:creationId xmlns:a16="http://schemas.microsoft.com/office/drawing/2014/main" id="{00000000-0008-0000-0F00-0000C0000000}"/>
            </a:ext>
          </a:extLst>
        </xdr:cNvPr>
        <xdr:cNvSpPr txBox="1"/>
      </xdr:nvSpPr>
      <xdr:spPr>
        <a:xfrm>
          <a:off x="35820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86014</xdr:rowOff>
    </xdr:from>
    <xdr:ext cx="405111" cy="259045"/>
    <xdr:sp macro="" textlink="">
      <xdr:nvSpPr>
        <xdr:cNvPr id="193" name="n_2aveValue【体育館・プール】&#10;有形固定資産減価償却率">
          <a:extLst>
            <a:ext uri="{FF2B5EF4-FFF2-40B4-BE49-F238E27FC236}">
              <a16:creationId xmlns:a16="http://schemas.microsoft.com/office/drawing/2014/main" id="{00000000-0008-0000-0F00-0000C1000000}"/>
            </a:ext>
          </a:extLst>
        </xdr:cNvPr>
        <xdr:cNvSpPr txBox="1"/>
      </xdr:nvSpPr>
      <xdr:spPr>
        <a:xfrm>
          <a:off x="2705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45193</xdr:rowOff>
    </xdr:from>
    <xdr:ext cx="405111" cy="259045"/>
    <xdr:sp macro="" textlink="">
      <xdr:nvSpPr>
        <xdr:cNvPr id="194" name="n_3aveValue【体育館・プール】&#10;有形固定資産減価償却率">
          <a:extLst>
            <a:ext uri="{FF2B5EF4-FFF2-40B4-BE49-F238E27FC236}">
              <a16:creationId xmlns:a16="http://schemas.microsoft.com/office/drawing/2014/main" id="{00000000-0008-0000-0F00-0000C2000000}"/>
            </a:ext>
          </a:extLst>
        </xdr:cNvPr>
        <xdr:cNvSpPr txBox="1"/>
      </xdr:nvSpPr>
      <xdr:spPr>
        <a:xfrm>
          <a:off x="1816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37936</xdr:rowOff>
    </xdr:from>
    <xdr:ext cx="405111" cy="259045"/>
    <xdr:sp macro="" textlink="">
      <xdr:nvSpPr>
        <xdr:cNvPr id="195" name="n_4aveValue【体育館・プール】&#10;有形固定資産減価償却率">
          <a:extLst>
            <a:ext uri="{FF2B5EF4-FFF2-40B4-BE49-F238E27FC236}">
              <a16:creationId xmlns:a16="http://schemas.microsoft.com/office/drawing/2014/main" id="{00000000-0008-0000-0F00-0000C3000000}"/>
            </a:ext>
          </a:extLst>
        </xdr:cNvPr>
        <xdr:cNvSpPr txBox="1"/>
      </xdr:nvSpPr>
      <xdr:spPr>
        <a:xfrm>
          <a:off x="927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68960</xdr:rowOff>
    </xdr:from>
    <xdr:ext cx="405111" cy="259045"/>
    <xdr:sp macro="" textlink="">
      <xdr:nvSpPr>
        <xdr:cNvPr id="196" name="n_1mainValue【体育館・プール】&#10;有形固定資産減価償却率">
          <a:extLst>
            <a:ext uri="{FF2B5EF4-FFF2-40B4-BE49-F238E27FC236}">
              <a16:creationId xmlns:a16="http://schemas.microsoft.com/office/drawing/2014/main" id="{00000000-0008-0000-0F00-0000C4000000}"/>
            </a:ext>
          </a:extLst>
        </xdr:cNvPr>
        <xdr:cNvSpPr txBox="1"/>
      </xdr:nvSpPr>
      <xdr:spPr>
        <a:xfrm>
          <a:off x="3582044" y="1018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33037</xdr:rowOff>
    </xdr:from>
    <xdr:ext cx="405111" cy="259045"/>
    <xdr:sp macro="" textlink="">
      <xdr:nvSpPr>
        <xdr:cNvPr id="197" name="n_2main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2705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10177</xdr:rowOff>
    </xdr:from>
    <xdr:ext cx="405111" cy="259045"/>
    <xdr:sp macro="" textlink="">
      <xdr:nvSpPr>
        <xdr:cNvPr id="198" name="n_3main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1816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a:extLst>
            <a:ext uri="{FF2B5EF4-FFF2-40B4-BE49-F238E27FC236}">
              <a16:creationId xmlns:a16="http://schemas.microsoft.com/office/drawing/2014/main" id="{00000000-0008-0000-0F00-0000C7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a:extLst>
            <a:ext uri="{FF2B5EF4-FFF2-40B4-BE49-F238E27FC236}">
              <a16:creationId xmlns:a16="http://schemas.microsoft.com/office/drawing/2014/main" id="{00000000-0008-0000-0F00-0000C8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a:extLst>
            <a:ext uri="{FF2B5EF4-FFF2-40B4-BE49-F238E27FC236}">
              <a16:creationId xmlns:a16="http://schemas.microsoft.com/office/drawing/2014/main" id="{00000000-0008-0000-0F00-0000C9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a:extLst>
            <a:ext uri="{FF2B5EF4-FFF2-40B4-BE49-F238E27FC236}">
              <a16:creationId xmlns:a16="http://schemas.microsoft.com/office/drawing/2014/main" id="{00000000-0008-0000-0F00-0000CA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00000000-0008-0000-0F00-0000CF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00000000-0008-0000-0F00-0000D0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9" name="直線コネクタ 208">
          <a:extLst>
            <a:ext uri="{FF2B5EF4-FFF2-40B4-BE49-F238E27FC236}">
              <a16:creationId xmlns:a16="http://schemas.microsoft.com/office/drawing/2014/main" id="{00000000-0008-0000-0F00-0000D1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0" name="テキスト ボックス 209">
          <a:extLst>
            <a:ext uri="{FF2B5EF4-FFF2-40B4-BE49-F238E27FC236}">
              <a16:creationId xmlns:a16="http://schemas.microsoft.com/office/drawing/2014/main" id="{00000000-0008-0000-0F00-0000D2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1" name="直線コネクタ 210">
          <a:extLst>
            <a:ext uri="{FF2B5EF4-FFF2-40B4-BE49-F238E27FC236}">
              <a16:creationId xmlns:a16="http://schemas.microsoft.com/office/drawing/2014/main" id="{00000000-0008-0000-0F00-0000D3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2" name="テキスト ボックス 211">
          <a:extLst>
            <a:ext uri="{FF2B5EF4-FFF2-40B4-BE49-F238E27FC236}">
              <a16:creationId xmlns:a16="http://schemas.microsoft.com/office/drawing/2014/main" id="{00000000-0008-0000-0F00-0000D4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体育館・プール】&#10;一人当たり面積グラフ枠">
          <a:extLst>
            <a:ext uri="{FF2B5EF4-FFF2-40B4-BE49-F238E27FC236}">
              <a16:creationId xmlns:a16="http://schemas.microsoft.com/office/drawing/2014/main" id="{00000000-0008-0000-0F00-0000DD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93980</xdr:rowOff>
    </xdr:from>
    <xdr:to>
      <xdr:col>54</xdr:col>
      <xdr:colOff>189865</xdr:colOff>
      <xdr:row>64</xdr:row>
      <xdr:rowOff>50800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flipV="1">
          <a:off x="10476865" y="9523730"/>
          <a:ext cx="0" cy="149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54627</xdr:rowOff>
    </xdr:from>
    <xdr:ext cx="469744" cy="259045"/>
    <xdr:sp macro="" textlink="">
      <xdr:nvSpPr>
        <xdr:cNvPr id="223" name="【体育館・プール】&#10;一人当たり面積最小値テキスト">
          <a:extLst>
            <a:ext uri="{FF2B5EF4-FFF2-40B4-BE49-F238E27FC236}">
              <a16:creationId xmlns:a16="http://schemas.microsoft.com/office/drawing/2014/main" id="{00000000-0008-0000-0F00-0000DF000000}"/>
            </a:ext>
          </a:extLst>
        </xdr:cNvPr>
        <xdr:cNvSpPr txBox="1"/>
      </xdr:nvSpPr>
      <xdr:spPr>
        <a:xfrm>
          <a:off x="10515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50800</xdr:rowOff>
    </xdr:from>
    <xdr:to>
      <xdr:col>55</xdr:col>
      <xdr:colOff>88900</xdr:colOff>
      <xdr:row>64</xdr:row>
      <xdr:rowOff>50800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10388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40657</xdr:rowOff>
    </xdr:from>
    <xdr:ext cx="469744" cy="259045"/>
    <xdr:sp macro="" textlink="">
      <xdr:nvSpPr>
        <xdr:cNvPr id="225" name="【体育館・プール】&#10;一人当たり面積最大値テキスト">
          <a:extLst>
            <a:ext uri="{FF2B5EF4-FFF2-40B4-BE49-F238E27FC236}">
              <a16:creationId xmlns:a16="http://schemas.microsoft.com/office/drawing/2014/main" id="{00000000-0008-0000-0F00-0000E1000000}"/>
            </a:ext>
          </a:extLst>
        </xdr:cNvPr>
        <xdr:cNvSpPr txBox="1"/>
      </xdr:nvSpPr>
      <xdr:spPr>
        <a:xfrm>
          <a:off x="10515600" y="929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93980</xdr:rowOff>
    </xdr:from>
    <xdr:to>
      <xdr:col>55</xdr:col>
      <xdr:colOff>88900</xdr:colOff>
      <xdr:row>55</xdr:row>
      <xdr:rowOff>93980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10388600" y="952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20337</xdr:rowOff>
    </xdr:from>
    <xdr:ext cx="469744" cy="259045"/>
    <xdr:sp macro="" textlink="">
      <xdr:nvSpPr>
        <xdr:cNvPr id="227" name="【体育館・プール】&#10;一人当たり面積平均値テキスト">
          <a:extLst>
            <a:ext uri="{FF2B5EF4-FFF2-40B4-BE49-F238E27FC236}">
              <a16:creationId xmlns:a16="http://schemas.microsoft.com/office/drawing/2014/main" id="{00000000-0008-0000-0F00-0000E3000000}"/>
            </a:ext>
          </a:extLst>
        </xdr:cNvPr>
        <xdr:cNvSpPr txBox="1"/>
      </xdr:nvSpPr>
      <xdr:spPr>
        <a:xfrm>
          <a:off x="10515600" y="10478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41910</xdr:rowOff>
    </xdr:from>
    <xdr:to>
      <xdr:col>55</xdr:col>
      <xdr:colOff>50800</xdr:colOff>
      <xdr:row>61</xdr:row>
      <xdr:rowOff>143510</xdr:rowOff>
    </xdr:to>
    <xdr:sp macro="" textlink="">
      <xdr:nvSpPr>
        <xdr:cNvPr id="228" name="フローチャート: 判断 227">
          <a:extLst>
            <a:ext uri="{FF2B5EF4-FFF2-40B4-BE49-F238E27FC236}">
              <a16:creationId xmlns:a16="http://schemas.microsoft.com/office/drawing/2014/main" id="{00000000-0008-0000-0F00-0000E4000000}"/>
            </a:ext>
          </a:extLst>
        </xdr:cNvPr>
        <xdr:cNvSpPr/>
      </xdr:nvSpPr>
      <xdr:spPr>
        <a:xfrm>
          <a:off x="10426700" y="1050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72390</xdr:rowOff>
    </xdr:from>
    <xdr:to>
      <xdr:col>50</xdr:col>
      <xdr:colOff>165100</xdr:colOff>
      <xdr:row>62</xdr:row>
      <xdr:rowOff>2540</xdr:rowOff>
    </xdr:to>
    <xdr:sp macro="" textlink="">
      <xdr:nvSpPr>
        <xdr:cNvPr id="229" name="フローチャート: 判断 228">
          <a:extLst>
            <a:ext uri="{FF2B5EF4-FFF2-40B4-BE49-F238E27FC236}">
              <a16:creationId xmlns:a16="http://schemas.microsoft.com/office/drawing/2014/main" id="{00000000-0008-0000-0F00-0000E5000000}"/>
            </a:ext>
          </a:extLst>
        </xdr:cNvPr>
        <xdr:cNvSpPr/>
      </xdr:nvSpPr>
      <xdr:spPr>
        <a:xfrm>
          <a:off x="9588500" y="1053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38100</xdr:rowOff>
    </xdr:from>
    <xdr:to>
      <xdr:col>46</xdr:col>
      <xdr:colOff>38100</xdr:colOff>
      <xdr:row>61</xdr:row>
      <xdr:rowOff>139700</xdr:rowOff>
    </xdr:to>
    <xdr:sp macro="" textlink="">
      <xdr:nvSpPr>
        <xdr:cNvPr id="230" name="フローチャート: 判断 229">
          <a:extLst>
            <a:ext uri="{FF2B5EF4-FFF2-40B4-BE49-F238E27FC236}">
              <a16:creationId xmlns:a16="http://schemas.microsoft.com/office/drawing/2014/main" id="{00000000-0008-0000-0F00-0000E6000000}"/>
            </a:ext>
          </a:extLst>
        </xdr:cNvPr>
        <xdr:cNvSpPr/>
      </xdr:nvSpPr>
      <xdr:spPr>
        <a:xfrm>
          <a:off x="8699500" y="104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80010</xdr:rowOff>
    </xdr:from>
    <xdr:to>
      <xdr:col>41</xdr:col>
      <xdr:colOff>101600</xdr:colOff>
      <xdr:row>62</xdr:row>
      <xdr:rowOff>10160</xdr:rowOff>
    </xdr:to>
    <xdr:sp macro="" textlink="">
      <xdr:nvSpPr>
        <xdr:cNvPr id="231" name="フローチャート: 判断 230">
          <a:extLst>
            <a:ext uri="{FF2B5EF4-FFF2-40B4-BE49-F238E27FC236}">
              <a16:creationId xmlns:a16="http://schemas.microsoft.com/office/drawing/2014/main" id="{00000000-0008-0000-0F00-0000E7000000}"/>
            </a:ext>
          </a:extLst>
        </xdr:cNvPr>
        <xdr:cNvSpPr/>
      </xdr:nvSpPr>
      <xdr:spPr>
        <a:xfrm>
          <a:off x="7810500" y="1053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129540</xdr:rowOff>
    </xdr:from>
    <xdr:to>
      <xdr:col>36</xdr:col>
      <xdr:colOff>165100</xdr:colOff>
      <xdr:row>62</xdr:row>
      <xdr:rowOff>59690</xdr:rowOff>
    </xdr:to>
    <xdr:sp macro="" textlink="">
      <xdr:nvSpPr>
        <xdr:cNvPr id="232" name="フローチャート: 判断 231">
          <a:extLst>
            <a:ext uri="{FF2B5EF4-FFF2-40B4-BE49-F238E27FC236}">
              <a16:creationId xmlns:a16="http://schemas.microsoft.com/office/drawing/2014/main" id="{00000000-0008-0000-0F00-0000E8000000}"/>
            </a:ext>
          </a:extLst>
        </xdr:cNvPr>
        <xdr:cNvSpPr/>
      </xdr:nvSpPr>
      <xdr:spPr>
        <a:xfrm>
          <a:off x="6921500" y="1058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00000000-0008-0000-0F00-0000E9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00000000-0008-0000-0F00-0000EA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00000000-0008-0000-0F00-0000EB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123190</xdr:rowOff>
    </xdr:from>
    <xdr:to>
      <xdr:col>55</xdr:col>
      <xdr:colOff>50800</xdr:colOff>
      <xdr:row>59</xdr:row>
      <xdr:rowOff>53340</xdr:rowOff>
    </xdr:to>
    <xdr:sp macro="" textlink="">
      <xdr:nvSpPr>
        <xdr:cNvPr id="238" name="楕円 237">
          <a:extLst>
            <a:ext uri="{FF2B5EF4-FFF2-40B4-BE49-F238E27FC236}">
              <a16:creationId xmlns:a16="http://schemas.microsoft.com/office/drawing/2014/main" id="{00000000-0008-0000-0F00-0000EE000000}"/>
            </a:ext>
          </a:extLst>
        </xdr:cNvPr>
        <xdr:cNvSpPr/>
      </xdr:nvSpPr>
      <xdr:spPr>
        <a:xfrm>
          <a:off x="10426700" y="1006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146067</xdr:rowOff>
    </xdr:from>
    <xdr:ext cx="469744" cy="259045"/>
    <xdr:sp macro="" textlink="">
      <xdr:nvSpPr>
        <xdr:cNvPr id="239" name="【体育館・プール】&#10;一人当たり面積該当値テキスト">
          <a:extLst>
            <a:ext uri="{FF2B5EF4-FFF2-40B4-BE49-F238E27FC236}">
              <a16:creationId xmlns:a16="http://schemas.microsoft.com/office/drawing/2014/main" id="{00000000-0008-0000-0F00-0000EF000000}"/>
            </a:ext>
          </a:extLst>
        </xdr:cNvPr>
        <xdr:cNvSpPr txBox="1"/>
      </xdr:nvSpPr>
      <xdr:spPr>
        <a:xfrm>
          <a:off x="10515600" y="991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142240</xdr:rowOff>
    </xdr:from>
    <xdr:to>
      <xdr:col>50</xdr:col>
      <xdr:colOff>165100</xdr:colOff>
      <xdr:row>59</xdr:row>
      <xdr:rowOff>72390</xdr:rowOff>
    </xdr:to>
    <xdr:sp macro="" textlink="">
      <xdr:nvSpPr>
        <xdr:cNvPr id="240" name="楕円 239">
          <a:extLst>
            <a:ext uri="{FF2B5EF4-FFF2-40B4-BE49-F238E27FC236}">
              <a16:creationId xmlns:a16="http://schemas.microsoft.com/office/drawing/2014/main" id="{00000000-0008-0000-0F00-0000F0000000}"/>
            </a:ext>
          </a:extLst>
        </xdr:cNvPr>
        <xdr:cNvSpPr/>
      </xdr:nvSpPr>
      <xdr:spPr>
        <a:xfrm>
          <a:off x="9588500" y="1008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2540</xdr:rowOff>
    </xdr:from>
    <xdr:to>
      <xdr:col>55</xdr:col>
      <xdr:colOff>0</xdr:colOff>
      <xdr:row>59</xdr:row>
      <xdr:rowOff>21590</xdr:rowOff>
    </xdr:to>
    <xdr:cxnSp macro="">
      <xdr:nvCxnSpPr>
        <xdr:cNvPr id="241" name="直線コネクタ 240">
          <a:extLst>
            <a:ext uri="{FF2B5EF4-FFF2-40B4-BE49-F238E27FC236}">
              <a16:creationId xmlns:a16="http://schemas.microsoft.com/office/drawing/2014/main" id="{00000000-0008-0000-0F00-0000F1000000}"/>
            </a:ext>
          </a:extLst>
        </xdr:cNvPr>
        <xdr:cNvCxnSpPr/>
      </xdr:nvCxnSpPr>
      <xdr:spPr>
        <a:xfrm flipV="1">
          <a:off x="9639300" y="1011809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24130</xdr:rowOff>
    </xdr:from>
    <xdr:to>
      <xdr:col>46</xdr:col>
      <xdr:colOff>38100</xdr:colOff>
      <xdr:row>60</xdr:row>
      <xdr:rowOff>125730</xdr:rowOff>
    </xdr:to>
    <xdr:sp macro="" textlink="">
      <xdr:nvSpPr>
        <xdr:cNvPr id="242" name="楕円 241">
          <a:extLst>
            <a:ext uri="{FF2B5EF4-FFF2-40B4-BE49-F238E27FC236}">
              <a16:creationId xmlns:a16="http://schemas.microsoft.com/office/drawing/2014/main" id="{00000000-0008-0000-0F00-0000F2000000}"/>
            </a:ext>
          </a:extLst>
        </xdr:cNvPr>
        <xdr:cNvSpPr/>
      </xdr:nvSpPr>
      <xdr:spPr>
        <a:xfrm>
          <a:off x="8699500" y="1031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21590</xdr:rowOff>
    </xdr:from>
    <xdr:to>
      <xdr:col>50</xdr:col>
      <xdr:colOff>114300</xdr:colOff>
      <xdr:row>60</xdr:row>
      <xdr:rowOff>74930</xdr:rowOff>
    </xdr:to>
    <xdr:cxnSp macro="">
      <xdr:nvCxnSpPr>
        <xdr:cNvPr id="243" name="直線コネクタ 242">
          <a:extLst>
            <a:ext uri="{FF2B5EF4-FFF2-40B4-BE49-F238E27FC236}">
              <a16:creationId xmlns:a16="http://schemas.microsoft.com/office/drawing/2014/main" id="{00000000-0008-0000-0F00-0000F3000000}"/>
            </a:ext>
          </a:extLst>
        </xdr:cNvPr>
        <xdr:cNvCxnSpPr/>
      </xdr:nvCxnSpPr>
      <xdr:spPr>
        <a:xfrm flipV="1">
          <a:off x="8750300" y="10137140"/>
          <a:ext cx="8890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36830</xdr:rowOff>
    </xdr:from>
    <xdr:to>
      <xdr:col>41</xdr:col>
      <xdr:colOff>101600</xdr:colOff>
      <xdr:row>60</xdr:row>
      <xdr:rowOff>138430</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7810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74930</xdr:rowOff>
    </xdr:from>
    <xdr:to>
      <xdr:col>45</xdr:col>
      <xdr:colOff>177800</xdr:colOff>
      <xdr:row>60</xdr:row>
      <xdr:rowOff>87630</xdr:rowOff>
    </xdr:to>
    <xdr:cxnSp macro="">
      <xdr:nvCxnSpPr>
        <xdr:cNvPr id="245" name="直線コネクタ 244">
          <a:extLst>
            <a:ext uri="{FF2B5EF4-FFF2-40B4-BE49-F238E27FC236}">
              <a16:creationId xmlns:a16="http://schemas.microsoft.com/office/drawing/2014/main" id="{00000000-0008-0000-0F00-0000F5000000}"/>
            </a:ext>
          </a:extLst>
        </xdr:cNvPr>
        <xdr:cNvCxnSpPr/>
      </xdr:nvCxnSpPr>
      <xdr:spPr>
        <a:xfrm flipV="1">
          <a:off x="7861300" y="1036193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165117</xdr:rowOff>
    </xdr:from>
    <xdr:ext cx="469744" cy="259045"/>
    <xdr:sp macro="" textlink="">
      <xdr:nvSpPr>
        <xdr:cNvPr id="246" name="n_1aveValue【体育館・プール】&#10;一人当たり面積">
          <a:extLst>
            <a:ext uri="{FF2B5EF4-FFF2-40B4-BE49-F238E27FC236}">
              <a16:creationId xmlns:a16="http://schemas.microsoft.com/office/drawing/2014/main" id="{00000000-0008-0000-0F00-0000F6000000}"/>
            </a:ext>
          </a:extLst>
        </xdr:cNvPr>
        <xdr:cNvSpPr txBox="1"/>
      </xdr:nvSpPr>
      <xdr:spPr>
        <a:xfrm>
          <a:off x="9391727" y="1062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130827</xdr:rowOff>
    </xdr:from>
    <xdr:ext cx="469744" cy="259045"/>
    <xdr:sp macro="" textlink="">
      <xdr:nvSpPr>
        <xdr:cNvPr id="247" name="n_2aveValue【体育館・プール】&#10;一人当たり面積">
          <a:extLst>
            <a:ext uri="{FF2B5EF4-FFF2-40B4-BE49-F238E27FC236}">
              <a16:creationId xmlns:a16="http://schemas.microsoft.com/office/drawing/2014/main" id="{00000000-0008-0000-0F00-0000F7000000}"/>
            </a:ext>
          </a:extLst>
        </xdr:cNvPr>
        <xdr:cNvSpPr txBox="1"/>
      </xdr:nvSpPr>
      <xdr:spPr>
        <a:xfrm>
          <a:off x="8515427" y="1058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1287</xdr:rowOff>
    </xdr:from>
    <xdr:ext cx="469744" cy="259045"/>
    <xdr:sp macro="" textlink="">
      <xdr:nvSpPr>
        <xdr:cNvPr id="248" name="n_3aveValue【体育館・プール】&#10;一人当たり面積">
          <a:extLst>
            <a:ext uri="{FF2B5EF4-FFF2-40B4-BE49-F238E27FC236}">
              <a16:creationId xmlns:a16="http://schemas.microsoft.com/office/drawing/2014/main" id="{00000000-0008-0000-0F00-0000F8000000}"/>
            </a:ext>
          </a:extLst>
        </xdr:cNvPr>
        <xdr:cNvSpPr txBox="1"/>
      </xdr:nvSpPr>
      <xdr:spPr>
        <a:xfrm>
          <a:off x="7626427" y="1063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76217</xdr:rowOff>
    </xdr:from>
    <xdr:ext cx="469744" cy="259045"/>
    <xdr:sp macro="" textlink="">
      <xdr:nvSpPr>
        <xdr:cNvPr id="249" name="n_4aveValue【体育館・プール】&#10;一人当たり面積">
          <a:extLst>
            <a:ext uri="{FF2B5EF4-FFF2-40B4-BE49-F238E27FC236}">
              <a16:creationId xmlns:a16="http://schemas.microsoft.com/office/drawing/2014/main" id="{00000000-0008-0000-0F00-0000F9000000}"/>
            </a:ext>
          </a:extLst>
        </xdr:cNvPr>
        <xdr:cNvSpPr txBox="1"/>
      </xdr:nvSpPr>
      <xdr:spPr>
        <a:xfrm>
          <a:off x="6737427" y="1036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88917</xdr:rowOff>
    </xdr:from>
    <xdr:ext cx="469744" cy="259045"/>
    <xdr:sp macro="" textlink="">
      <xdr:nvSpPr>
        <xdr:cNvPr id="250" name="n_1mainValue【体育館・プール】&#10;一人当たり面積">
          <a:extLst>
            <a:ext uri="{FF2B5EF4-FFF2-40B4-BE49-F238E27FC236}">
              <a16:creationId xmlns:a16="http://schemas.microsoft.com/office/drawing/2014/main" id="{00000000-0008-0000-0F00-0000FA000000}"/>
            </a:ext>
          </a:extLst>
        </xdr:cNvPr>
        <xdr:cNvSpPr txBox="1"/>
      </xdr:nvSpPr>
      <xdr:spPr>
        <a:xfrm>
          <a:off x="9391727" y="9861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142257</xdr:rowOff>
    </xdr:from>
    <xdr:ext cx="469744" cy="259045"/>
    <xdr:sp macro="" textlink="">
      <xdr:nvSpPr>
        <xdr:cNvPr id="251" name="n_2mainValue【体育館・プール】&#10;一人当たり面積">
          <a:extLst>
            <a:ext uri="{FF2B5EF4-FFF2-40B4-BE49-F238E27FC236}">
              <a16:creationId xmlns:a16="http://schemas.microsoft.com/office/drawing/2014/main" id="{00000000-0008-0000-0F00-0000FB000000}"/>
            </a:ext>
          </a:extLst>
        </xdr:cNvPr>
        <xdr:cNvSpPr txBox="1"/>
      </xdr:nvSpPr>
      <xdr:spPr>
        <a:xfrm>
          <a:off x="8515427" y="10086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154957</xdr:rowOff>
    </xdr:from>
    <xdr:ext cx="469744" cy="259045"/>
    <xdr:sp macro="" textlink="">
      <xdr:nvSpPr>
        <xdr:cNvPr id="252" name="n_3mainValue【体育館・プール】&#10;一人当たり面積">
          <a:extLst>
            <a:ext uri="{FF2B5EF4-FFF2-40B4-BE49-F238E27FC236}">
              <a16:creationId xmlns:a16="http://schemas.microsoft.com/office/drawing/2014/main" id="{00000000-0008-0000-0F00-0000FC000000}"/>
            </a:ext>
          </a:extLst>
        </xdr:cNvPr>
        <xdr:cNvSpPr txBox="1"/>
      </xdr:nvSpPr>
      <xdr:spPr>
        <a:xfrm>
          <a:off x="7626427" y="1009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a:extLst>
            <a:ext uri="{FF2B5EF4-FFF2-40B4-BE49-F238E27FC236}">
              <a16:creationId xmlns:a16="http://schemas.microsoft.com/office/drawing/2014/main" id="{00000000-0008-0000-0F00-0000FD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a:extLst>
            <a:ext uri="{FF2B5EF4-FFF2-40B4-BE49-F238E27FC236}">
              <a16:creationId xmlns:a16="http://schemas.microsoft.com/office/drawing/2014/main" id="{00000000-0008-0000-0F00-0000FE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a:extLst>
            <a:ext uri="{FF2B5EF4-FFF2-40B4-BE49-F238E27FC236}">
              <a16:creationId xmlns:a16="http://schemas.microsoft.com/office/drawing/2014/main" id="{00000000-0008-0000-0F00-0000FF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a:extLst>
            <a:ext uri="{FF2B5EF4-FFF2-40B4-BE49-F238E27FC236}">
              <a16:creationId xmlns:a16="http://schemas.microsoft.com/office/drawing/2014/main" id="{00000000-0008-0000-0F00-000000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a:extLst>
            <a:ext uri="{FF2B5EF4-FFF2-40B4-BE49-F238E27FC236}">
              <a16:creationId xmlns:a16="http://schemas.microsoft.com/office/drawing/2014/main" id="{00000000-0008-0000-0F00-000001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a:extLst>
            <a:ext uri="{FF2B5EF4-FFF2-40B4-BE49-F238E27FC236}">
              <a16:creationId xmlns:a16="http://schemas.microsoft.com/office/drawing/2014/main" id="{00000000-0008-0000-0F00-000002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a:extLst>
            <a:ext uri="{FF2B5EF4-FFF2-40B4-BE49-F238E27FC236}">
              <a16:creationId xmlns:a16="http://schemas.microsoft.com/office/drawing/2014/main" id="{00000000-0008-0000-0F00-000003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a:extLst>
            <a:ext uri="{FF2B5EF4-FFF2-40B4-BE49-F238E27FC236}">
              <a16:creationId xmlns:a16="http://schemas.microsoft.com/office/drawing/2014/main" id="{00000000-0008-0000-0F00-000005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a:extLst>
            <a:ext uri="{FF2B5EF4-FFF2-40B4-BE49-F238E27FC236}">
              <a16:creationId xmlns:a16="http://schemas.microsoft.com/office/drawing/2014/main" id="{00000000-0008-0000-0F00-000006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a:extLst>
            <a:ext uri="{FF2B5EF4-FFF2-40B4-BE49-F238E27FC236}">
              <a16:creationId xmlns:a16="http://schemas.microsoft.com/office/drawing/2014/main" id="{00000000-0008-0000-0F00-000007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4" name="直線コネクタ 263">
          <a:extLst>
            <a:ext uri="{FF2B5EF4-FFF2-40B4-BE49-F238E27FC236}">
              <a16:creationId xmlns:a16="http://schemas.microsoft.com/office/drawing/2014/main" id="{00000000-0008-0000-0F00-000008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5" name="テキスト ボックス 264">
          <a:extLst>
            <a:ext uri="{FF2B5EF4-FFF2-40B4-BE49-F238E27FC236}">
              <a16:creationId xmlns:a16="http://schemas.microsoft.com/office/drawing/2014/main" id="{00000000-0008-0000-0F00-000009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6" name="直線コネクタ 265">
          <a:extLst>
            <a:ext uri="{FF2B5EF4-FFF2-40B4-BE49-F238E27FC236}">
              <a16:creationId xmlns:a16="http://schemas.microsoft.com/office/drawing/2014/main" id="{00000000-0008-0000-0F00-00000A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7" name="テキスト ボックス 266">
          <a:extLst>
            <a:ext uri="{FF2B5EF4-FFF2-40B4-BE49-F238E27FC236}">
              <a16:creationId xmlns:a16="http://schemas.microsoft.com/office/drawing/2014/main" id="{00000000-0008-0000-0F00-00000B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8" name="直線コネクタ 267">
          <a:extLst>
            <a:ext uri="{FF2B5EF4-FFF2-40B4-BE49-F238E27FC236}">
              <a16:creationId xmlns:a16="http://schemas.microsoft.com/office/drawing/2014/main" id="{00000000-0008-0000-0F00-00000C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9" name="テキスト ボックス 268">
          <a:extLst>
            <a:ext uri="{FF2B5EF4-FFF2-40B4-BE49-F238E27FC236}">
              <a16:creationId xmlns:a16="http://schemas.microsoft.com/office/drawing/2014/main" id="{00000000-0008-0000-0F00-00000D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0" name="直線コネクタ 269">
          <a:extLst>
            <a:ext uri="{FF2B5EF4-FFF2-40B4-BE49-F238E27FC236}">
              <a16:creationId xmlns:a16="http://schemas.microsoft.com/office/drawing/2014/main" id="{00000000-0008-0000-0F00-00000E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福祉施設】&#10;有形固定資産減価償却率グラフ枠">
          <a:extLst>
            <a:ext uri="{FF2B5EF4-FFF2-40B4-BE49-F238E27FC236}">
              <a16:creationId xmlns:a16="http://schemas.microsoft.com/office/drawing/2014/main" id="{00000000-0008-0000-0F00-000014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133350</xdr:rowOff>
    </xdr:from>
    <xdr:to>
      <xdr:col>24</xdr:col>
      <xdr:colOff>62865</xdr:colOff>
      <xdr:row>86</xdr:row>
      <xdr:rowOff>114300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flipV="1">
          <a:off x="4634865" y="135064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8" name="【福祉施設】&#10;有形固定資産減価償却率最小値テキスト">
          <a:extLst>
            <a:ext uri="{FF2B5EF4-FFF2-40B4-BE49-F238E27FC236}">
              <a16:creationId xmlns:a16="http://schemas.microsoft.com/office/drawing/2014/main" id="{00000000-0008-0000-0F00-000016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80027</xdr:rowOff>
    </xdr:from>
    <xdr:ext cx="405111" cy="259045"/>
    <xdr:sp macro="" textlink="">
      <xdr:nvSpPr>
        <xdr:cNvPr id="280" name="【福祉施設】&#10;有形固定資産減価償却率最大値テキスト">
          <a:extLst>
            <a:ext uri="{FF2B5EF4-FFF2-40B4-BE49-F238E27FC236}">
              <a16:creationId xmlns:a16="http://schemas.microsoft.com/office/drawing/2014/main" id="{00000000-0008-0000-0F00-000018010000}"/>
            </a:ext>
          </a:extLst>
        </xdr:cNvPr>
        <xdr:cNvSpPr txBox="1"/>
      </xdr:nvSpPr>
      <xdr:spPr>
        <a:xfrm>
          <a:off x="4673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133350</xdr:rowOff>
    </xdr:from>
    <xdr:to>
      <xdr:col>24</xdr:col>
      <xdr:colOff>152400</xdr:colOff>
      <xdr:row>78</xdr:row>
      <xdr:rowOff>133350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4546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122572</xdr:rowOff>
    </xdr:from>
    <xdr:ext cx="405111" cy="259045"/>
    <xdr:sp macro="" textlink="">
      <xdr:nvSpPr>
        <xdr:cNvPr id="282" name="【福祉施設】&#10;有形固定資産減価償却率平均値テキスト">
          <a:extLst>
            <a:ext uri="{FF2B5EF4-FFF2-40B4-BE49-F238E27FC236}">
              <a16:creationId xmlns:a16="http://schemas.microsoft.com/office/drawing/2014/main" id="{00000000-0008-0000-0F00-00001A010000}"/>
            </a:ext>
          </a:extLst>
        </xdr:cNvPr>
        <xdr:cNvSpPr txBox="1"/>
      </xdr:nvSpPr>
      <xdr:spPr>
        <a:xfrm>
          <a:off x="4673600" y="13838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99695</xdr:rowOff>
    </xdr:from>
    <xdr:to>
      <xdr:col>24</xdr:col>
      <xdr:colOff>114300</xdr:colOff>
      <xdr:row>82</xdr:row>
      <xdr:rowOff>29845</xdr:rowOff>
    </xdr:to>
    <xdr:sp macro="" textlink="">
      <xdr:nvSpPr>
        <xdr:cNvPr id="283" name="フローチャート: 判断 282">
          <a:extLst>
            <a:ext uri="{FF2B5EF4-FFF2-40B4-BE49-F238E27FC236}">
              <a16:creationId xmlns:a16="http://schemas.microsoft.com/office/drawing/2014/main" id="{00000000-0008-0000-0F00-00001B010000}"/>
            </a:ext>
          </a:extLst>
        </xdr:cNvPr>
        <xdr:cNvSpPr/>
      </xdr:nvSpPr>
      <xdr:spPr>
        <a:xfrm>
          <a:off x="45847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74930</xdr:rowOff>
    </xdr:from>
    <xdr:to>
      <xdr:col>20</xdr:col>
      <xdr:colOff>38100</xdr:colOff>
      <xdr:row>82</xdr:row>
      <xdr:rowOff>5080</xdr:rowOff>
    </xdr:to>
    <xdr:sp macro="" textlink="">
      <xdr:nvSpPr>
        <xdr:cNvPr id="284" name="フローチャート: 判断 283">
          <a:extLst>
            <a:ext uri="{FF2B5EF4-FFF2-40B4-BE49-F238E27FC236}">
              <a16:creationId xmlns:a16="http://schemas.microsoft.com/office/drawing/2014/main" id="{00000000-0008-0000-0F00-00001C010000}"/>
            </a:ext>
          </a:extLst>
        </xdr:cNvPr>
        <xdr:cNvSpPr/>
      </xdr:nvSpPr>
      <xdr:spPr>
        <a:xfrm>
          <a:off x="3746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27305</xdr:rowOff>
    </xdr:from>
    <xdr:to>
      <xdr:col>15</xdr:col>
      <xdr:colOff>101600</xdr:colOff>
      <xdr:row>81</xdr:row>
      <xdr:rowOff>128905</xdr:rowOff>
    </xdr:to>
    <xdr:sp macro="" textlink="">
      <xdr:nvSpPr>
        <xdr:cNvPr id="285" name="フローチャート: 判断 284">
          <a:extLst>
            <a:ext uri="{FF2B5EF4-FFF2-40B4-BE49-F238E27FC236}">
              <a16:creationId xmlns:a16="http://schemas.microsoft.com/office/drawing/2014/main" id="{00000000-0008-0000-0F00-00001D010000}"/>
            </a:ext>
          </a:extLst>
        </xdr:cNvPr>
        <xdr:cNvSpPr/>
      </xdr:nvSpPr>
      <xdr:spPr>
        <a:xfrm>
          <a:off x="2857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133986</xdr:rowOff>
    </xdr:from>
    <xdr:to>
      <xdr:col>10</xdr:col>
      <xdr:colOff>165100</xdr:colOff>
      <xdr:row>81</xdr:row>
      <xdr:rowOff>64136</xdr:rowOff>
    </xdr:to>
    <xdr:sp macro="" textlink="">
      <xdr:nvSpPr>
        <xdr:cNvPr id="286" name="フローチャート: 判断 285">
          <a:extLst>
            <a:ext uri="{FF2B5EF4-FFF2-40B4-BE49-F238E27FC236}">
              <a16:creationId xmlns:a16="http://schemas.microsoft.com/office/drawing/2014/main" id="{00000000-0008-0000-0F00-00001E010000}"/>
            </a:ext>
          </a:extLst>
        </xdr:cNvPr>
        <xdr:cNvSpPr/>
      </xdr:nvSpPr>
      <xdr:spPr>
        <a:xfrm>
          <a:off x="1968500" y="1384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109220</xdr:rowOff>
    </xdr:from>
    <xdr:to>
      <xdr:col>6</xdr:col>
      <xdr:colOff>38100</xdr:colOff>
      <xdr:row>81</xdr:row>
      <xdr:rowOff>39370</xdr:rowOff>
    </xdr:to>
    <xdr:sp macro="" textlink="">
      <xdr:nvSpPr>
        <xdr:cNvPr id="287" name="フローチャート: 判断 286">
          <a:extLst>
            <a:ext uri="{FF2B5EF4-FFF2-40B4-BE49-F238E27FC236}">
              <a16:creationId xmlns:a16="http://schemas.microsoft.com/office/drawing/2014/main" id="{00000000-0008-0000-0F00-00001F010000}"/>
            </a:ext>
          </a:extLst>
        </xdr:cNvPr>
        <xdr:cNvSpPr/>
      </xdr:nvSpPr>
      <xdr:spPr>
        <a:xfrm>
          <a:off x="1079500" y="1382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0000000-0008-0000-0F00-000021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00000000-0008-0000-0F00-000022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00000000-0008-0000-0F00-000023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59689</xdr:rowOff>
    </xdr:from>
    <xdr:to>
      <xdr:col>24</xdr:col>
      <xdr:colOff>114300</xdr:colOff>
      <xdr:row>85</xdr:row>
      <xdr:rowOff>161289</xdr:rowOff>
    </xdr:to>
    <xdr:sp macro="" textlink="">
      <xdr:nvSpPr>
        <xdr:cNvPr id="293" name="楕円 292">
          <a:extLst>
            <a:ext uri="{FF2B5EF4-FFF2-40B4-BE49-F238E27FC236}">
              <a16:creationId xmlns:a16="http://schemas.microsoft.com/office/drawing/2014/main" id="{00000000-0008-0000-0F00-000025010000}"/>
            </a:ext>
          </a:extLst>
        </xdr:cNvPr>
        <xdr:cNvSpPr/>
      </xdr:nvSpPr>
      <xdr:spPr>
        <a:xfrm>
          <a:off x="45847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38116</xdr:rowOff>
    </xdr:from>
    <xdr:ext cx="405111" cy="259045"/>
    <xdr:sp macro="" textlink="">
      <xdr:nvSpPr>
        <xdr:cNvPr id="294" name="【福祉施設】&#10;有形固定資産減価償却率該当値テキスト">
          <a:extLst>
            <a:ext uri="{FF2B5EF4-FFF2-40B4-BE49-F238E27FC236}">
              <a16:creationId xmlns:a16="http://schemas.microsoft.com/office/drawing/2014/main" id="{00000000-0008-0000-0F00-000026010000}"/>
            </a:ext>
          </a:extLst>
        </xdr:cNvPr>
        <xdr:cNvSpPr txBox="1"/>
      </xdr:nvSpPr>
      <xdr:spPr>
        <a:xfrm>
          <a:off x="4673600" y="1461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21589</xdr:rowOff>
    </xdr:from>
    <xdr:to>
      <xdr:col>20</xdr:col>
      <xdr:colOff>38100</xdr:colOff>
      <xdr:row>85</xdr:row>
      <xdr:rowOff>123189</xdr:rowOff>
    </xdr:to>
    <xdr:sp macro="" textlink="">
      <xdr:nvSpPr>
        <xdr:cNvPr id="295" name="楕円 294">
          <a:extLst>
            <a:ext uri="{FF2B5EF4-FFF2-40B4-BE49-F238E27FC236}">
              <a16:creationId xmlns:a16="http://schemas.microsoft.com/office/drawing/2014/main" id="{00000000-0008-0000-0F00-000027010000}"/>
            </a:ext>
          </a:extLst>
        </xdr:cNvPr>
        <xdr:cNvSpPr/>
      </xdr:nvSpPr>
      <xdr:spPr>
        <a:xfrm>
          <a:off x="3746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72389</xdr:rowOff>
    </xdr:from>
    <xdr:to>
      <xdr:col>24</xdr:col>
      <xdr:colOff>63500</xdr:colOff>
      <xdr:row>85</xdr:row>
      <xdr:rowOff>110489</xdr:rowOff>
    </xdr:to>
    <xdr:cxnSp macro="">
      <xdr:nvCxnSpPr>
        <xdr:cNvPr id="296" name="直線コネクタ 295">
          <a:extLst>
            <a:ext uri="{FF2B5EF4-FFF2-40B4-BE49-F238E27FC236}">
              <a16:creationId xmlns:a16="http://schemas.microsoft.com/office/drawing/2014/main" id="{00000000-0008-0000-0F00-000028010000}"/>
            </a:ext>
          </a:extLst>
        </xdr:cNvPr>
        <xdr:cNvCxnSpPr/>
      </xdr:nvCxnSpPr>
      <xdr:spPr>
        <a:xfrm>
          <a:off x="3797300" y="146456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153036</xdr:rowOff>
    </xdr:from>
    <xdr:to>
      <xdr:col>15</xdr:col>
      <xdr:colOff>101600</xdr:colOff>
      <xdr:row>85</xdr:row>
      <xdr:rowOff>83186</xdr:rowOff>
    </xdr:to>
    <xdr:sp macro="" textlink="">
      <xdr:nvSpPr>
        <xdr:cNvPr id="297" name="楕円 296">
          <a:extLst>
            <a:ext uri="{FF2B5EF4-FFF2-40B4-BE49-F238E27FC236}">
              <a16:creationId xmlns:a16="http://schemas.microsoft.com/office/drawing/2014/main" id="{00000000-0008-0000-0F00-000029010000}"/>
            </a:ext>
          </a:extLst>
        </xdr:cNvPr>
        <xdr:cNvSpPr/>
      </xdr:nvSpPr>
      <xdr:spPr>
        <a:xfrm>
          <a:off x="2857500" y="1455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32386</xdr:rowOff>
    </xdr:from>
    <xdr:to>
      <xdr:col>19</xdr:col>
      <xdr:colOff>177800</xdr:colOff>
      <xdr:row>85</xdr:row>
      <xdr:rowOff>72389</xdr:rowOff>
    </xdr:to>
    <xdr:cxnSp macro="">
      <xdr:nvCxnSpPr>
        <xdr:cNvPr id="298" name="直線コネクタ 297">
          <a:extLst>
            <a:ext uri="{FF2B5EF4-FFF2-40B4-BE49-F238E27FC236}">
              <a16:creationId xmlns:a16="http://schemas.microsoft.com/office/drawing/2014/main" id="{00000000-0008-0000-0F00-00002A010000}"/>
            </a:ext>
          </a:extLst>
        </xdr:cNvPr>
        <xdr:cNvCxnSpPr/>
      </xdr:nvCxnSpPr>
      <xdr:spPr>
        <a:xfrm>
          <a:off x="2908300" y="1460563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114936</xdr:rowOff>
    </xdr:from>
    <xdr:to>
      <xdr:col>10</xdr:col>
      <xdr:colOff>165100</xdr:colOff>
      <xdr:row>85</xdr:row>
      <xdr:rowOff>45086</xdr:rowOff>
    </xdr:to>
    <xdr:sp macro="" textlink="">
      <xdr:nvSpPr>
        <xdr:cNvPr id="299" name="楕円 298">
          <a:extLst>
            <a:ext uri="{FF2B5EF4-FFF2-40B4-BE49-F238E27FC236}">
              <a16:creationId xmlns:a16="http://schemas.microsoft.com/office/drawing/2014/main" id="{00000000-0008-0000-0F00-00002B010000}"/>
            </a:ext>
          </a:extLst>
        </xdr:cNvPr>
        <xdr:cNvSpPr/>
      </xdr:nvSpPr>
      <xdr:spPr>
        <a:xfrm>
          <a:off x="1968500" y="1451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165736</xdr:rowOff>
    </xdr:from>
    <xdr:to>
      <xdr:col>15</xdr:col>
      <xdr:colOff>50800</xdr:colOff>
      <xdr:row>85</xdr:row>
      <xdr:rowOff>32386</xdr:rowOff>
    </xdr:to>
    <xdr:cxnSp macro="">
      <xdr:nvCxnSpPr>
        <xdr:cNvPr id="300" name="直線コネクタ 299">
          <a:extLst>
            <a:ext uri="{FF2B5EF4-FFF2-40B4-BE49-F238E27FC236}">
              <a16:creationId xmlns:a16="http://schemas.microsoft.com/office/drawing/2014/main" id="{00000000-0008-0000-0F00-00002C010000}"/>
            </a:ext>
          </a:extLst>
        </xdr:cNvPr>
        <xdr:cNvCxnSpPr/>
      </xdr:nvCxnSpPr>
      <xdr:spPr>
        <a:xfrm>
          <a:off x="2019300" y="145675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21607</xdr:rowOff>
    </xdr:from>
    <xdr:ext cx="405111" cy="259045"/>
    <xdr:sp macro="" textlink="">
      <xdr:nvSpPr>
        <xdr:cNvPr id="301" name="n_1aveValue【福祉施設】&#10;有形固定資産減価償却率">
          <a:extLst>
            <a:ext uri="{FF2B5EF4-FFF2-40B4-BE49-F238E27FC236}">
              <a16:creationId xmlns:a16="http://schemas.microsoft.com/office/drawing/2014/main" id="{00000000-0008-0000-0F00-00002D010000}"/>
            </a:ext>
          </a:extLst>
        </xdr:cNvPr>
        <xdr:cNvSpPr txBox="1"/>
      </xdr:nvSpPr>
      <xdr:spPr>
        <a:xfrm>
          <a:off x="35820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145432</xdr:rowOff>
    </xdr:from>
    <xdr:ext cx="405111" cy="259045"/>
    <xdr:sp macro="" textlink="">
      <xdr:nvSpPr>
        <xdr:cNvPr id="302" name="n_2aveValue【福祉施設】&#10;有形固定資産減価償却率">
          <a:extLst>
            <a:ext uri="{FF2B5EF4-FFF2-40B4-BE49-F238E27FC236}">
              <a16:creationId xmlns:a16="http://schemas.microsoft.com/office/drawing/2014/main" id="{00000000-0008-0000-0F00-00002E010000}"/>
            </a:ext>
          </a:extLst>
        </xdr:cNvPr>
        <xdr:cNvSpPr txBox="1"/>
      </xdr:nvSpPr>
      <xdr:spPr>
        <a:xfrm>
          <a:off x="2705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80663</xdr:rowOff>
    </xdr:from>
    <xdr:ext cx="405111" cy="259045"/>
    <xdr:sp macro="" textlink="">
      <xdr:nvSpPr>
        <xdr:cNvPr id="303" name="n_3aveValue【福祉施設】&#10;有形固定資産減価償却率">
          <a:extLst>
            <a:ext uri="{FF2B5EF4-FFF2-40B4-BE49-F238E27FC236}">
              <a16:creationId xmlns:a16="http://schemas.microsoft.com/office/drawing/2014/main" id="{00000000-0008-0000-0F00-00002F010000}"/>
            </a:ext>
          </a:extLst>
        </xdr:cNvPr>
        <xdr:cNvSpPr txBox="1"/>
      </xdr:nvSpPr>
      <xdr:spPr>
        <a:xfrm>
          <a:off x="1816744" y="1362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55897</xdr:rowOff>
    </xdr:from>
    <xdr:ext cx="405111" cy="259045"/>
    <xdr:sp macro="" textlink="">
      <xdr:nvSpPr>
        <xdr:cNvPr id="304" name="n_4aveValue【福祉施設】&#10;有形固定資産減価償却率">
          <a:extLst>
            <a:ext uri="{FF2B5EF4-FFF2-40B4-BE49-F238E27FC236}">
              <a16:creationId xmlns:a16="http://schemas.microsoft.com/office/drawing/2014/main" id="{00000000-0008-0000-0F00-000030010000}"/>
            </a:ext>
          </a:extLst>
        </xdr:cNvPr>
        <xdr:cNvSpPr txBox="1"/>
      </xdr:nvSpPr>
      <xdr:spPr>
        <a:xfrm>
          <a:off x="927744"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114316</xdr:rowOff>
    </xdr:from>
    <xdr:ext cx="405111" cy="259045"/>
    <xdr:sp macro="" textlink="">
      <xdr:nvSpPr>
        <xdr:cNvPr id="305" name="n_1mainValue【福祉施設】&#10;有形固定資産減価償却率">
          <a:extLst>
            <a:ext uri="{FF2B5EF4-FFF2-40B4-BE49-F238E27FC236}">
              <a16:creationId xmlns:a16="http://schemas.microsoft.com/office/drawing/2014/main" id="{00000000-0008-0000-0F00-000031010000}"/>
            </a:ext>
          </a:extLst>
        </xdr:cNvPr>
        <xdr:cNvSpPr txBox="1"/>
      </xdr:nvSpPr>
      <xdr:spPr>
        <a:xfrm>
          <a:off x="3582044"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74313</xdr:rowOff>
    </xdr:from>
    <xdr:ext cx="405111" cy="259045"/>
    <xdr:sp macro="" textlink="">
      <xdr:nvSpPr>
        <xdr:cNvPr id="306" name="n_2mainValue【福祉施設】&#10;有形固定資産減価償却率">
          <a:extLst>
            <a:ext uri="{FF2B5EF4-FFF2-40B4-BE49-F238E27FC236}">
              <a16:creationId xmlns:a16="http://schemas.microsoft.com/office/drawing/2014/main" id="{00000000-0008-0000-0F00-000032010000}"/>
            </a:ext>
          </a:extLst>
        </xdr:cNvPr>
        <xdr:cNvSpPr txBox="1"/>
      </xdr:nvSpPr>
      <xdr:spPr>
        <a:xfrm>
          <a:off x="2705744" y="1464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36213</xdr:rowOff>
    </xdr:from>
    <xdr:ext cx="405111" cy="259045"/>
    <xdr:sp macro="" textlink="">
      <xdr:nvSpPr>
        <xdr:cNvPr id="307" name="n_3mainValue【福祉施設】&#10;有形固定資産減価償却率">
          <a:extLst>
            <a:ext uri="{FF2B5EF4-FFF2-40B4-BE49-F238E27FC236}">
              <a16:creationId xmlns:a16="http://schemas.microsoft.com/office/drawing/2014/main" id="{00000000-0008-0000-0F00-000033010000}"/>
            </a:ext>
          </a:extLst>
        </xdr:cNvPr>
        <xdr:cNvSpPr txBox="1"/>
      </xdr:nvSpPr>
      <xdr:spPr>
        <a:xfrm>
          <a:off x="1816744" y="1460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a:extLst>
            <a:ext uri="{FF2B5EF4-FFF2-40B4-BE49-F238E27FC236}">
              <a16:creationId xmlns:a16="http://schemas.microsoft.com/office/drawing/2014/main" id="{00000000-0008-0000-0F00-00003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a:extLst>
            <a:ext uri="{FF2B5EF4-FFF2-40B4-BE49-F238E27FC236}">
              <a16:creationId xmlns:a16="http://schemas.microsoft.com/office/drawing/2014/main" id="{00000000-0008-0000-0F00-00003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a:extLst>
            <a:ext uri="{FF2B5EF4-FFF2-40B4-BE49-F238E27FC236}">
              <a16:creationId xmlns:a16="http://schemas.microsoft.com/office/drawing/2014/main" id="{00000000-0008-0000-0F00-00003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a:extLst>
            <a:ext uri="{FF2B5EF4-FFF2-40B4-BE49-F238E27FC236}">
              <a16:creationId xmlns:a16="http://schemas.microsoft.com/office/drawing/2014/main" id="{00000000-0008-0000-0F00-00003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a:extLst>
            <a:ext uri="{FF2B5EF4-FFF2-40B4-BE49-F238E27FC236}">
              <a16:creationId xmlns:a16="http://schemas.microsoft.com/office/drawing/2014/main" id="{00000000-0008-0000-0F00-00003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a:extLst>
            <a:ext uri="{FF2B5EF4-FFF2-40B4-BE49-F238E27FC236}">
              <a16:creationId xmlns:a16="http://schemas.microsoft.com/office/drawing/2014/main" id="{00000000-0008-0000-0F00-00003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a:extLst>
            <a:ext uri="{FF2B5EF4-FFF2-40B4-BE49-F238E27FC236}">
              <a16:creationId xmlns:a16="http://schemas.microsoft.com/office/drawing/2014/main" id="{00000000-0008-0000-0F00-00003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a:extLst>
            <a:ext uri="{FF2B5EF4-FFF2-40B4-BE49-F238E27FC236}">
              <a16:creationId xmlns:a16="http://schemas.microsoft.com/office/drawing/2014/main" id="{00000000-0008-0000-0F00-00003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a:extLst>
            <a:ext uri="{FF2B5EF4-FFF2-40B4-BE49-F238E27FC236}">
              <a16:creationId xmlns:a16="http://schemas.microsoft.com/office/drawing/2014/main" id="{00000000-0008-0000-0F00-00003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8" name="直線コネクタ 317">
          <a:extLst>
            <a:ext uri="{FF2B5EF4-FFF2-40B4-BE49-F238E27FC236}">
              <a16:creationId xmlns:a16="http://schemas.microsoft.com/office/drawing/2014/main" id="{00000000-0008-0000-0F00-00003E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9" name="テキスト ボックス 318">
          <a:extLst>
            <a:ext uri="{FF2B5EF4-FFF2-40B4-BE49-F238E27FC236}">
              <a16:creationId xmlns:a16="http://schemas.microsoft.com/office/drawing/2014/main" id="{00000000-0008-0000-0F00-00003F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0" name="直線コネクタ 319">
          <a:extLst>
            <a:ext uri="{FF2B5EF4-FFF2-40B4-BE49-F238E27FC236}">
              <a16:creationId xmlns:a16="http://schemas.microsoft.com/office/drawing/2014/main" id="{00000000-0008-0000-0F00-000040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1" name="テキスト ボックス 320">
          <a:extLst>
            <a:ext uri="{FF2B5EF4-FFF2-40B4-BE49-F238E27FC236}">
              <a16:creationId xmlns:a16="http://schemas.microsoft.com/office/drawing/2014/main" id="{00000000-0008-0000-0F00-000041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2" name="直線コネクタ 321">
          <a:extLst>
            <a:ext uri="{FF2B5EF4-FFF2-40B4-BE49-F238E27FC236}">
              <a16:creationId xmlns:a16="http://schemas.microsoft.com/office/drawing/2014/main" id="{00000000-0008-0000-0F00-000042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3" name="テキスト ボックス 322">
          <a:extLst>
            <a:ext uri="{FF2B5EF4-FFF2-40B4-BE49-F238E27FC236}">
              <a16:creationId xmlns:a16="http://schemas.microsoft.com/office/drawing/2014/main" id="{00000000-0008-0000-0F00-000043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5" name="テキスト ボックス 324">
          <a:extLst>
            <a:ext uri="{FF2B5EF4-FFF2-40B4-BE49-F238E27FC236}">
              <a16:creationId xmlns:a16="http://schemas.microsoft.com/office/drawing/2014/main" id="{00000000-0008-0000-0F00-000045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6" name="直線コネクタ 325">
          <a:extLst>
            <a:ext uri="{FF2B5EF4-FFF2-40B4-BE49-F238E27FC236}">
              <a16:creationId xmlns:a16="http://schemas.microsoft.com/office/drawing/2014/main" id="{00000000-0008-0000-0F00-000046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7" name="テキスト ボックス 326">
          <a:extLst>
            <a:ext uri="{FF2B5EF4-FFF2-40B4-BE49-F238E27FC236}">
              <a16:creationId xmlns:a16="http://schemas.microsoft.com/office/drawing/2014/main" id="{00000000-0008-0000-0F00-000047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福祉施設】&#10;一人当たり面積グラフ枠">
          <a:extLst>
            <a:ext uri="{FF2B5EF4-FFF2-40B4-BE49-F238E27FC236}">
              <a16:creationId xmlns:a16="http://schemas.microsoft.com/office/drawing/2014/main" id="{00000000-0008-0000-0F00-00004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33020</xdr:rowOff>
    </xdr:from>
    <xdr:to>
      <xdr:col>54</xdr:col>
      <xdr:colOff>189865</xdr:colOff>
      <xdr:row>86</xdr:row>
      <xdr:rowOff>95250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flipV="1">
          <a:off x="10476865" y="1340612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99077</xdr:rowOff>
    </xdr:from>
    <xdr:ext cx="469744" cy="259045"/>
    <xdr:sp macro="" textlink="">
      <xdr:nvSpPr>
        <xdr:cNvPr id="332" name="【福祉施設】&#10;一人当たり面積最小値テキスト">
          <a:extLst>
            <a:ext uri="{FF2B5EF4-FFF2-40B4-BE49-F238E27FC236}">
              <a16:creationId xmlns:a16="http://schemas.microsoft.com/office/drawing/2014/main" id="{00000000-0008-0000-0F00-00004C010000}"/>
            </a:ext>
          </a:extLst>
        </xdr:cNvPr>
        <xdr:cNvSpPr txBox="1"/>
      </xdr:nvSpPr>
      <xdr:spPr>
        <a:xfrm>
          <a:off x="10515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95250</xdr:rowOff>
    </xdr:from>
    <xdr:to>
      <xdr:col>55</xdr:col>
      <xdr:colOff>88900</xdr:colOff>
      <xdr:row>86</xdr:row>
      <xdr:rowOff>95250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10388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151147</xdr:rowOff>
    </xdr:from>
    <xdr:ext cx="469744" cy="259045"/>
    <xdr:sp macro="" textlink="">
      <xdr:nvSpPr>
        <xdr:cNvPr id="334" name="【福祉施設】&#10;一人当たり面積最大値テキスト">
          <a:extLst>
            <a:ext uri="{FF2B5EF4-FFF2-40B4-BE49-F238E27FC236}">
              <a16:creationId xmlns:a16="http://schemas.microsoft.com/office/drawing/2014/main" id="{00000000-0008-0000-0F00-00004E010000}"/>
            </a:ext>
          </a:extLst>
        </xdr:cNvPr>
        <xdr:cNvSpPr txBox="1"/>
      </xdr:nvSpPr>
      <xdr:spPr>
        <a:xfrm>
          <a:off x="10515600" y="1318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33020</xdr:rowOff>
    </xdr:from>
    <xdr:to>
      <xdr:col>55</xdr:col>
      <xdr:colOff>88900</xdr:colOff>
      <xdr:row>78</xdr:row>
      <xdr:rowOff>33020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10388600" y="1340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36847</xdr:rowOff>
    </xdr:from>
    <xdr:ext cx="469744" cy="259045"/>
    <xdr:sp macro="" textlink="">
      <xdr:nvSpPr>
        <xdr:cNvPr id="336" name="【福祉施設】&#10;一人当たり面積平均値テキスト">
          <a:extLst>
            <a:ext uri="{FF2B5EF4-FFF2-40B4-BE49-F238E27FC236}">
              <a16:creationId xmlns:a16="http://schemas.microsoft.com/office/drawing/2014/main" id="{00000000-0008-0000-0F00-000050010000}"/>
            </a:ext>
          </a:extLst>
        </xdr:cNvPr>
        <xdr:cNvSpPr txBox="1"/>
      </xdr:nvSpPr>
      <xdr:spPr>
        <a:xfrm>
          <a:off x="10515600" y="14438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13970</xdr:rowOff>
    </xdr:from>
    <xdr:to>
      <xdr:col>55</xdr:col>
      <xdr:colOff>50800</xdr:colOff>
      <xdr:row>85</xdr:row>
      <xdr:rowOff>115570</xdr:rowOff>
    </xdr:to>
    <xdr:sp macro="" textlink="">
      <xdr:nvSpPr>
        <xdr:cNvPr id="337" name="フローチャート: 判断 336">
          <a:extLst>
            <a:ext uri="{FF2B5EF4-FFF2-40B4-BE49-F238E27FC236}">
              <a16:creationId xmlns:a16="http://schemas.microsoft.com/office/drawing/2014/main" id="{00000000-0008-0000-0F00-000051010000}"/>
            </a:ext>
          </a:extLst>
        </xdr:cNvPr>
        <xdr:cNvSpPr/>
      </xdr:nvSpPr>
      <xdr:spPr>
        <a:xfrm>
          <a:off x="104267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26670</xdr:rowOff>
    </xdr:from>
    <xdr:to>
      <xdr:col>50</xdr:col>
      <xdr:colOff>165100</xdr:colOff>
      <xdr:row>85</xdr:row>
      <xdr:rowOff>128270</xdr:rowOff>
    </xdr:to>
    <xdr:sp macro="" textlink="">
      <xdr:nvSpPr>
        <xdr:cNvPr id="338" name="フローチャート: 判断 337">
          <a:extLst>
            <a:ext uri="{FF2B5EF4-FFF2-40B4-BE49-F238E27FC236}">
              <a16:creationId xmlns:a16="http://schemas.microsoft.com/office/drawing/2014/main" id="{00000000-0008-0000-0F00-000052010000}"/>
            </a:ext>
          </a:extLst>
        </xdr:cNvPr>
        <xdr:cNvSpPr/>
      </xdr:nvSpPr>
      <xdr:spPr>
        <a:xfrm>
          <a:off x="9588500" y="1459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41911</xdr:rowOff>
    </xdr:from>
    <xdr:to>
      <xdr:col>46</xdr:col>
      <xdr:colOff>38100</xdr:colOff>
      <xdr:row>85</xdr:row>
      <xdr:rowOff>143511</xdr:rowOff>
    </xdr:to>
    <xdr:sp macro="" textlink="">
      <xdr:nvSpPr>
        <xdr:cNvPr id="339" name="フローチャート: 判断 338">
          <a:extLst>
            <a:ext uri="{FF2B5EF4-FFF2-40B4-BE49-F238E27FC236}">
              <a16:creationId xmlns:a16="http://schemas.microsoft.com/office/drawing/2014/main" id="{00000000-0008-0000-0F00-000053010000}"/>
            </a:ext>
          </a:extLst>
        </xdr:cNvPr>
        <xdr:cNvSpPr/>
      </xdr:nvSpPr>
      <xdr:spPr>
        <a:xfrm>
          <a:off x="8699500" y="1461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12700</xdr:rowOff>
    </xdr:from>
    <xdr:to>
      <xdr:col>41</xdr:col>
      <xdr:colOff>101600</xdr:colOff>
      <xdr:row>85</xdr:row>
      <xdr:rowOff>114300</xdr:rowOff>
    </xdr:to>
    <xdr:sp macro="" textlink="">
      <xdr:nvSpPr>
        <xdr:cNvPr id="340" name="フローチャート: 判断 339">
          <a:extLst>
            <a:ext uri="{FF2B5EF4-FFF2-40B4-BE49-F238E27FC236}">
              <a16:creationId xmlns:a16="http://schemas.microsoft.com/office/drawing/2014/main" id="{00000000-0008-0000-0F00-000054010000}"/>
            </a:ext>
          </a:extLst>
        </xdr:cNvPr>
        <xdr:cNvSpPr/>
      </xdr:nvSpPr>
      <xdr:spPr>
        <a:xfrm>
          <a:off x="7810500" y="1458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71120</xdr:rowOff>
    </xdr:from>
    <xdr:to>
      <xdr:col>36</xdr:col>
      <xdr:colOff>165100</xdr:colOff>
      <xdr:row>86</xdr:row>
      <xdr:rowOff>1270</xdr:rowOff>
    </xdr:to>
    <xdr:sp macro="" textlink="">
      <xdr:nvSpPr>
        <xdr:cNvPr id="341" name="フローチャート: 判断 340">
          <a:extLst>
            <a:ext uri="{FF2B5EF4-FFF2-40B4-BE49-F238E27FC236}">
              <a16:creationId xmlns:a16="http://schemas.microsoft.com/office/drawing/2014/main" id="{00000000-0008-0000-0F00-000055010000}"/>
            </a:ext>
          </a:extLst>
        </xdr:cNvPr>
        <xdr:cNvSpPr/>
      </xdr:nvSpPr>
      <xdr:spPr>
        <a:xfrm>
          <a:off x="6921500" y="1464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00000000-0008-0000-0F00-00005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00000000-0008-0000-0F00-00005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00000000-0008-0000-0F00-00005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101600</xdr:rowOff>
    </xdr:from>
    <xdr:to>
      <xdr:col>55</xdr:col>
      <xdr:colOff>50800</xdr:colOff>
      <xdr:row>86</xdr:row>
      <xdr:rowOff>31750</xdr:rowOff>
    </xdr:to>
    <xdr:sp macro="" textlink="">
      <xdr:nvSpPr>
        <xdr:cNvPr id="347" name="楕円 346">
          <a:extLst>
            <a:ext uri="{FF2B5EF4-FFF2-40B4-BE49-F238E27FC236}">
              <a16:creationId xmlns:a16="http://schemas.microsoft.com/office/drawing/2014/main" id="{00000000-0008-0000-0F00-00005B010000}"/>
            </a:ext>
          </a:extLst>
        </xdr:cNvPr>
        <xdr:cNvSpPr/>
      </xdr:nvSpPr>
      <xdr:spPr>
        <a:xfrm>
          <a:off x="104267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16527</xdr:rowOff>
    </xdr:from>
    <xdr:ext cx="469744" cy="259045"/>
    <xdr:sp macro="" textlink="">
      <xdr:nvSpPr>
        <xdr:cNvPr id="348" name="【福祉施設】&#10;一人当たり面積該当値テキスト">
          <a:extLst>
            <a:ext uri="{FF2B5EF4-FFF2-40B4-BE49-F238E27FC236}">
              <a16:creationId xmlns:a16="http://schemas.microsoft.com/office/drawing/2014/main" id="{00000000-0008-0000-0F00-00005C010000}"/>
            </a:ext>
          </a:extLst>
        </xdr:cNvPr>
        <xdr:cNvSpPr txBox="1"/>
      </xdr:nvSpPr>
      <xdr:spPr>
        <a:xfrm>
          <a:off x="10515600" y="1458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104139</xdr:rowOff>
    </xdr:from>
    <xdr:to>
      <xdr:col>50</xdr:col>
      <xdr:colOff>165100</xdr:colOff>
      <xdr:row>86</xdr:row>
      <xdr:rowOff>34289</xdr:rowOff>
    </xdr:to>
    <xdr:sp macro="" textlink="">
      <xdr:nvSpPr>
        <xdr:cNvPr id="349" name="楕円 348">
          <a:extLst>
            <a:ext uri="{FF2B5EF4-FFF2-40B4-BE49-F238E27FC236}">
              <a16:creationId xmlns:a16="http://schemas.microsoft.com/office/drawing/2014/main" id="{00000000-0008-0000-0F00-00005D010000}"/>
            </a:ext>
          </a:extLst>
        </xdr:cNvPr>
        <xdr:cNvSpPr/>
      </xdr:nvSpPr>
      <xdr:spPr>
        <a:xfrm>
          <a:off x="9588500" y="1467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152400</xdr:rowOff>
    </xdr:from>
    <xdr:to>
      <xdr:col>55</xdr:col>
      <xdr:colOff>0</xdr:colOff>
      <xdr:row>85</xdr:row>
      <xdr:rowOff>154939</xdr:rowOff>
    </xdr:to>
    <xdr:cxnSp macro="">
      <xdr:nvCxnSpPr>
        <xdr:cNvPr id="350" name="直線コネクタ 349">
          <a:extLst>
            <a:ext uri="{FF2B5EF4-FFF2-40B4-BE49-F238E27FC236}">
              <a16:creationId xmlns:a16="http://schemas.microsoft.com/office/drawing/2014/main" id="{00000000-0008-0000-0F00-00005E010000}"/>
            </a:ext>
          </a:extLst>
        </xdr:cNvPr>
        <xdr:cNvCxnSpPr/>
      </xdr:nvCxnSpPr>
      <xdr:spPr>
        <a:xfrm flipV="1">
          <a:off x="9639300" y="14725650"/>
          <a:ext cx="8382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107950</xdr:rowOff>
    </xdr:from>
    <xdr:to>
      <xdr:col>46</xdr:col>
      <xdr:colOff>38100</xdr:colOff>
      <xdr:row>86</xdr:row>
      <xdr:rowOff>38100</xdr:rowOff>
    </xdr:to>
    <xdr:sp macro="" textlink="">
      <xdr:nvSpPr>
        <xdr:cNvPr id="351" name="楕円 350">
          <a:extLst>
            <a:ext uri="{FF2B5EF4-FFF2-40B4-BE49-F238E27FC236}">
              <a16:creationId xmlns:a16="http://schemas.microsoft.com/office/drawing/2014/main" id="{00000000-0008-0000-0F00-00005F010000}"/>
            </a:ext>
          </a:extLst>
        </xdr:cNvPr>
        <xdr:cNvSpPr/>
      </xdr:nvSpPr>
      <xdr:spPr>
        <a:xfrm>
          <a:off x="8699500" y="1468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154939</xdr:rowOff>
    </xdr:from>
    <xdr:to>
      <xdr:col>50</xdr:col>
      <xdr:colOff>114300</xdr:colOff>
      <xdr:row>85</xdr:row>
      <xdr:rowOff>158750</xdr:rowOff>
    </xdr:to>
    <xdr:cxnSp macro="">
      <xdr:nvCxnSpPr>
        <xdr:cNvPr id="352" name="直線コネクタ 351">
          <a:extLst>
            <a:ext uri="{FF2B5EF4-FFF2-40B4-BE49-F238E27FC236}">
              <a16:creationId xmlns:a16="http://schemas.microsoft.com/office/drawing/2014/main" id="{00000000-0008-0000-0F00-000060010000}"/>
            </a:ext>
          </a:extLst>
        </xdr:cNvPr>
        <xdr:cNvCxnSpPr/>
      </xdr:nvCxnSpPr>
      <xdr:spPr>
        <a:xfrm flipV="1">
          <a:off x="8750300" y="147281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110489</xdr:rowOff>
    </xdr:from>
    <xdr:to>
      <xdr:col>41</xdr:col>
      <xdr:colOff>101600</xdr:colOff>
      <xdr:row>86</xdr:row>
      <xdr:rowOff>40639</xdr:rowOff>
    </xdr:to>
    <xdr:sp macro="" textlink="">
      <xdr:nvSpPr>
        <xdr:cNvPr id="353" name="楕円 352">
          <a:extLst>
            <a:ext uri="{FF2B5EF4-FFF2-40B4-BE49-F238E27FC236}">
              <a16:creationId xmlns:a16="http://schemas.microsoft.com/office/drawing/2014/main" id="{00000000-0008-0000-0F00-000061010000}"/>
            </a:ext>
          </a:extLst>
        </xdr:cNvPr>
        <xdr:cNvSpPr/>
      </xdr:nvSpPr>
      <xdr:spPr>
        <a:xfrm>
          <a:off x="7810500" y="1468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158750</xdr:rowOff>
    </xdr:from>
    <xdr:to>
      <xdr:col>45</xdr:col>
      <xdr:colOff>177800</xdr:colOff>
      <xdr:row>85</xdr:row>
      <xdr:rowOff>161289</xdr:rowOff>
    </xdr:to>
    <xdr:cxnSp macro="">
      <xdr:nvCxnSpPr>
        <xdr:cNvPr id="354" name="直線コネクタ 353">
          <a:extLst>
            <a:ext uri="{FF2B5EF4-FFF2-40B4-BE49-F238E27FC236}">
              <a16:creationId xmlns:a16="http://schemas.microsoft.com/office/drawing/2014/main" id="{00000000-0008-0000-0F00-000062010000}"/>
            </a:ext>
          </a:extLst>
        </xdr:cNvPr>
        <xdr:cNvCxnSpPr/>
      </xdr:nvCxnSpPr>
      <xdr:spPr>
        <a:xfrm flipV="1">
          <a:off x="7861300" y="14732000"/>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144797</xdr:rowOff>
    </xdr:from>
    <xdr:ext cx="469744" cy="259045"/>
    <xdr:sp macro="" textlink="">
      <xdr:nvSpPr>
        <xdr:cNvPr id="355" name="n_1aveValue【福祉施設】&#10;一人当たり面積">
          <a:extLst>
            <a:ext uri="{FF2B5EF4-FFF2-40B4-BE49-F238E27FC236}">
              <a16:creationId xmlns:a16="http://schemas.microsoft.com/office/drawing/2014/main" id="{00000000-0008-0000-0F00-000063010000}"/>
            </a:ext>
          </a:extLst>
        </xdr:cNvPr>
        <xdr:cNvSpPr txBox="1"/>
      </xdr:nvSpPr>
      <xdr:spPr>
        <a:xfrm>
          <a:off x="9391727" y="1437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160038</xdr:rowOff>
    </xdr:from>
    <xdr:ext cx="469744" cy="259045"/>
    <xdr:sp macro="" textlink="">
      <xdr:nvSpPr>
        <xdr:cNvPr id="356" name="n_2aveValue【福祉施設】&#10;一人当たり面積">
          <a:extLst>
            <a:ext uri="{FF2B5EF4-FFF2-40B4-BE49-F238E27FC236}">
              <a16:creationId xmlns:a16="http://schemas.microsoft.com/office/drawing/2014/main" id="{00000000-0008-0000-0F00-000064010000}"/>
            </a:ext>
          </a:extLst>
        </xdr:cNvPr>
        <xdr:cNvSpPr txBox="1"/>
      </xdr:nvSpPr>
      <xdr:spPr>
        <a:xfrm>
          <a:off x="8515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130827</xdr:rowOff>
    </xdr:from>
    <xdr:ext cx="469744" cy="259045"/>
    <xdr:sp macro="" textlink="">
      <xdr:nvSpPr>
        <xdr:cNvPr id="357" name="n_3aveValue【福祉施設】&#10;一人当たり面積">
          <a:extLst>
            <a:ext uri="{FF2B5EF4-FFF2-40B4-BE49-F238E27FC236}">
              <a16:creationId xmlns:a16="http://schemas.microsoft.com/office/drawing/2014/main" id="{00000000-0008-0000-0F00-000065010000}"/>
            </a:ext>
          </a:extLst>
        </xdr:cNvPr>
        <xdr:cNvSpPr txBox="1"/>
      </xdr:nvSpPr>
      <xdr:spPr>
        <a:xfrm>
          <a:off x="7626427"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17797</xdr:rowOff>
    </xdr:from>
    <xdr:ext cx="469744" cy="259045"/>
    <xdr:sp macro="" textlink="">
      <xdr:nvSpPr>
        <xdr:cNvPr id="358" name="n_4aveValue【福祉施設】&#10;一人当たり面積">
          <a:extLst>
            <a:ext uri="{FF2B5EF4-FFF2-40B4-BE49-F238E27FC236}">
              <a16:creationId xmlns:a16="http://schemas.microsoft.com/office/drawing/2014/main" id="{00000000-0008-0000-0F00-000066010000}"/>
            </a:ext>
          </a:extLst>
        </xdr:cNvPr>
        <xdr:cNvSpPr txBox="1"/>
      </xdr:nvSpPr>
      <xdr:spPr>
        <a:xfrm>
          <a:off x="6737427" y="1441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25416</xdr:rowOff>
    </xdr:from>
    <xdr:ext cx="469744" cy="259045"/>
    <xdr:sp macro="" textlink="">
      <xdr:nvSpPr>
        <xdr:cNvPr id="359" name="n_1mainValue【福祉施設】&#10;一人当たり面積">
          <a:extLst>
            <a:ext uri="{FF2B5EF4-FFF2-40B4-BE49-F238E27FC236}">
              <a16:creationId xmlns:a16="http://schemas.microsoft.com/office/drawing/2014/main" id="{00000000-0008-0000-0F00-000067010000}"/>
            </a:ext>
          </a:extLst>
        </xdr:cNvPr>
        <xdr:cNvSpPr txBox="1"/>
      </xdr:nvSpPr>
      <xdr:spPr>
        <a:xfrm>
          <a:off x="9391727" y="1477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29227</xdr:rowOff>
    </xdr:from>
    <xdr:ext cx="469744" cy="259045"/>
    <xdr:sp macro="" textlink="">
      <xdr:nvSpPr>
        <xdr:cNvPr id="360" name="n_2mainValue【福祉施設】&#10;一人当たり面積">
          <a:extLst>
            <a:ext uri="{FF2B5EF4-FFF2-40B4-BE49-F238E27FC236}">
              <a16:creationId xmlns:a16="http://schemas.microsoft.com/office/drawing/2014/main" id="{00000000-0008-0000-0F00-000068010000}"/>
            </a:ext>
          </a:extLst>
        </xdr:cNvPr>
        <xdr:cNvSpPr txBox="1"/>
      </xdr:nvSpPr>
      <xdr:spPr>
        <a:xfrm>
          <a:off x="8515427" y="147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31766</xdr:rowOff>
    </xdr:from>
    <xdr:ext cx="469744" cy="259045"/>
    <xdr:sp macro="" textlink="">
      <xdr:nvSpPr>
        <xdr:cNvPr id="361" name="n_3mainValue【福祉施設】&#10;一人当たり面積">
          <a:extLst>
            <a:ext uri="{FF2B5EF4-FFF2-40B4-BE49-F238E27FC236}">
              <a16:creationId xmlns:a16="http://schemas.microsoft.com/office/drawing/2014/main" id="{00000000-0008-0000-0F00-000069010000}"/>
            </a:ext>
          </a:extLst>
        </xdr:cNvPr>
        <xdr:cNvSpPr txBox="1"/>
      </xdr:nvSpPr>
      <xdr:spPr>
        <a:xfrm>
          <a:off x="7626427" y="1477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a:extLst>
            <a:ext uri="{FF2B5EF4-FFF2-40B4-BE49-F238E27FC236}">
              <a16:creationId xmlns:a16="http://schemas.microsoft.com/office/drawing/2014/main" id="{00000000-0008-0000-0F00-00006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a:extLst>
            <a:ext uri="{FF2B5EF4-FFF2-40B4-BE49-F238E27FC236}">
              <a16:creationId xmlns:a16="http://schemas.microsoft.com/office/drawing/2014/main" id="{00000000-0008-0000-0F00-00006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a:extLst>
            <a:ext uri="{FF2B5EF4-FFF2-40B4-BE49-F238E27FC236}">
              <a16:creationId xmlns:a16="http://schemas.microsoft.com/office/drawing/2014/main" id="{00000000-0008-0000-0F00-00006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a:extLst>
            <a:ext uri="{FF2B5EF4-FFF2-40B4-BE49-F238E27FC236}">
              <a16:creationId xmlns:a16="http://schemas.microsoft.com/office/drawing/2014/main" id="{00000000-0008-0000-0F00-00006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a:extLst>
            <a:ext uri="{FF2B5EF4-FFF2-40B4-BE49-F238E27FC236}">
              <a16:creationId xmlns:a16="http://schemas.microsoft.com/office/drawing/2014/main" id="{00000000-0008-0000-0F00-00006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a:extLst>
            <a:ext uri="{FF2B5EF4-FFF2-40B4-BE49-F238E27FC236}">
              <a16:creationId xmlns:a16="http://schemas.microsoft.com/office/drawing/2014/main" id="{00000000-0008-0000-0F00-00006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a:extLst>
            <a:ext uri="{FF2B5EF4-FFF2-40B4-BE49-F238E27FC236}">
              <a16:creationId xmlns:a16="http://schemas.microsoft.com/office/drawing/2014/main" id="{00000000-0008-0000-0F00-00007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a:extLst>
            <a:ext uri="{FF2B5EF4-FFF2-40B4-BE49-F238E27FC236}">
              <a16:creationId xmlns:a16="http://schemas.microsoft.com/office/drawing/2014/main" id="{00000000-0008-0000-0F00-000071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0" name="テキスト ボックス 369">
          <a:extLst>
            <a:ext uri="{FF2B5EF4-FFF2-40B4-BE49-F238E27FC236}">
              <a16:creationId xmlns:a16="http://schemas.microsoft.com/office/drawing/2014/main" id="{00000000-0008-0000-0F00-000072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1" name="直線コネクタ 370">
          <a:extLst>
            <a:ext uri="{FF2B5EF4-FFF2-40B4-BE49-F238E27FC236}">
              <a16:creationId xmlns:a16="http://schemas.microsoft.com/office/drawing/2014/main" id="{00000000-0008-0000-0F00-000073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2" name="テキスト ボックス 371">
          <a:extLst>
            <a:ext uri="{FF2B5EF4-FFF2-40B4-BE49-F238E27FC236}">
              <a16:creationId xmlns:a16="http://schemas.microsoft.com/office/drawing/2014/main" id="{00000000-0008-0000-0F00-000074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3" name="直線コネクタ 372">
          <a:extLst>
            <a:ext uri="{FF2B5EF4-FFF2-40B4-BE49-F238E27FC236}">
              <a16:creationId xmlns:a16="http://schemas.microsoft.com/office/drawing/2014/main" id="{00000000-0008-0000-0F00-000075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74" name="テキスト ボックス 373">
          <a:extLst>
            <a:ext uri="{FF2B5EF4-FFF2-40B4-BE49-F238E27FC236}">
              <a16:creationId xmlns:a16="http://schemas.microsoft.com/office/drawing/2014/main" id="{00000000-0008-0000-0F00-000076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5" name="直線コネクタ 374">
          <a:extLst>
            <a:ext uri="{FF2B5EF4-FFF2-40B4-BE49-F238E27FC236}">
              <a16:creationId xmlns:a16="http://schemas.microsoft.com/office/drawing/2014/main" id="{00000000-0008-0000-0F00-000077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6" name="テキスト ボックス 375">
          <a:extLst>
            <a:ext uri="{FF2B5EF4-FFF2-40B4-BE49-F238E27FC236}">
              <a16:creationId xmlns:a16="http://schemas.microsoft.com/office/drawing/2014/main" id="{00000000-0008-0000-0F00-000078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7" name="直線コネクタ 376">
          <a:extLst>
            <a:ext uri="{FF2B5EF4-FFF2-40B4-BE49-F238E27FC236}">
              <a16:creationId xmlns:a16="http://schemas.microsoft.com/office/drawing/2014/main" id="{00000000-0008-0000-0F00-000079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8" name="テキスト ボックス 377">
          <a:extLst>
            <a:ext uri="{FF2B5EF4-FFF2-40B4-BE49-F238E27FC236}">
              <a16:creationId xmlns:a16="http://schemas.microsoft.com/office/drawing/2014/main" id="{00000000-0008-0000-0F00-00007A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9" name="直線コネクタ 378">
          <a:extLst>
            <a:ext uri="{FF2B5EF4-FFF2-40B4-BE49-F238E27FC236}">
              <a16:creationId xmlns:a16="http://schemas.microsoft.com/office/drawing/2014/main" id="{00000000-0008-0000-0F00-00007B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0" name="テキスト ボックス 379">
          <a:extLst>
            <a:ext uri="{FF2B5EF4-FFF2-40B4-BE49-F238E27FC236}">
              <a16:creationId xmlns:a16="http://schemas.microsoft.com/office/drawing/2014/main" id="{00000000-0008-0000-0F00-00007C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82" name="テキスト ボックス 381">
          <a:extLst>
            <a:ext uri="{FF2B5EF4-FFF2-40B4-BE49-F238E27FC236}">
              <a16:creationId xmlns:a16="http://schemas.microsoft.com/office/drawing/2014/main" id="{00000000-0008-0000-0F00-00007E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5" name="【市民会館】&#10;有形固定資産減価償却率グラフ枠">
          <a:extLst>
            <a:ext uri="{FF2B5EF4-FFF2-40B4-BE49-F238E27FC236}">
              <a16:creationId xmlns:a16="http://schemas.microsoft.com/office/drawing/2014/main" id="{00000000-0008-0000-0F00-000081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85725</xdr:rowOff>
    </xdr:from>
    <xdr:to>
      <xdr:col>24</xdr:col>
      <xdr:colOff>62865</xdr:colOff>
      <xdr:row>108</xdr:row>
      <xdr:rowOff>152400</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flipV="1">
          <a:off x="4634865" y="17059275"/>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87" name="【市民会館】&#10;有形固定資産減価償却率最小値テキスト">
          <a:extLst>
            <a:ext uri="{FF2B5EF4-FFF2-40B4-BE49-F238E27FC236}">
              <a16:creationId xmlns:a16="http://schemas.microsoft.com/office/drawing/2014/main" id="{00000000-0008-0000-0F00-00008301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32402</xdr:rowOff>
    </xdr:from>
    <xdr:ext cx="405111" cy="259045"/>
    <xdr:sp macro="" textlink="">
      <xdr:nvSpPr>
        <xdr:cNvPr id="389" name="【市民会館】&#10;有形固定資産減価償却率最大値テキスト">
          <a:extLst>
            <a:ext uri="{FF2B5EF4-FFF2-40B4-BE49-F238E27FC236}">
              <a16:creationId xmlns:a16="http://schemas.microsoft.com/office/drawing/2014/main" id="{00000000-0008-0000-0F00-000085010000}"/>
            </a:ext>
          </a:extLst>
        </xdr:cNvPr>
        <xdr:cNvSpPr txBox="1"/>
      </xdr:nvSpPr>
      <xdr:spPr>
        <a:xfrm>
          <a:off x="4673600" y="1683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85725</xdr:rowOff>
    </xdr:from>
    <xdr:to>
      <xdr:col>24</xdr:col>
      <xdr:colOff>152400</xdr:colOff>
      <xdr:row>99</xdr:row>
      <xdr:rowOff>85725</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4546600" y="1705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120666</xdr:rowOff>
    </xdr:from>
    <xdr:ext cx="405111" cy="259045"/>
    <xdr:sp macro="" textlink="">
      <xdr:nvSpPr>
        <xdr:cNvPr id="391" name="【市民会館】&#10;有形固定資産減価償却率平均値テキスト">
          <a:extLst>
            <a:ext uri="{FF2B5EF4-FFF2-40B4-BE49-F238E27FC236}">
              <a16:creationId xmlns:a16="http://schemas.microsoft.com/office/drawing/2014/main" id="{00000000-0008-0000-0F00-000087010000}"/>
            </a:ext>
          </a:extLst>
        </xdr:cNvPr>
        <xdr:cNvSpPr txBox="1"/>
      </xdr:nvSpPr>
      <xdr:spPr>
        <a:xfrm>
          <a:off x="4673600" y="17608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97789</xdr:rowOff>
    </xdr:from>
    <xdr:to>
      <xdr:col>24</xdr:col>
      <xdr:colOff>114300</xdr:colOff>
      <xdr:row>104</xdr:row>
      <xdr:rowOff>27939</xdr:rowOff>
    </xdr:to>
    <xdr:sp macro="" textlink="">
      <xdr:nvSpPr>
        <xdr:cNvPr id="392" name="フローチャート: 判断 391">
          <a:extLst>
            <a:ext uri="{FF2B5EF4-FFF2-40B4-BE49-F238E27FC236}">
              <a16:creationId xmlns:a16="http://schemas.microsoft.com/office/drawing/2014/main" id="{00000000-0008-0000-0F00-000088010000}"/>
            </a:ext>
          </a:extLst>
        </xdr:cNvPr>
        <xdr:cNvSpPr/>
      </xdr:nvSpPr>
      <xdr:spPr>
        <a:xfrm>
          <a:off x="45847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95886</xdr:rowOff>
    </xdr:from>
    <xdr:to>
      <xdr:col>20</xdr:col>
      <xdr:colOff>38100</xdr:colOff>
      <xdr:row>104</xdr:row>
      <xdr:rowOff>26036</xdr:rowOff>
    </xdr:to>
    <xdr:sp macro="" textlink="">
      <xdr:nvSpPr>
        <xdr:cNvPr id="393" name="フローチャート: 判断 392">
          <a:extLst>
            <a:ext uri="{FF2B5EF4-FFF2-40B4-BE49-F238E27FC236}">
              <a16:creationId xmlns:a16="http://schemas.microsoft.com/office/drawing/2014/main" id="{00000000-0008-0000-0F00-000089010000}"/>
            </a:ext>
          </a:extLst>
        </xdr:cNvPr>
        <xdr:cNvSpPr/>
      </xdr:nvSpPr>
      <xdr:spPr>
        <a:xfrm>
          <a:off x="3746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394" name="フローチャート: 判断 393">
          <a:extLst>
            <a:ext uri="{FF2B5EF4-FFF2-40B4-BE49-F238E27FC236}">
              <a16:creationId xmlns:a16="http://schemas.microsoft.com/office/drawing/2014/main" id="{00000000-0008-0000-0F00-00008A010000}"/>
            </a:ext>
          </a:extLst>
        </xdr:cNvPr>
        <xdr:cNvSpPr/>
      </xdr:nvSpPr>
      <xdr:spPr>
        <a:xfrm>
          <a:off x="2857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40639</xdr:rowOff>
    </xdr:from>
    <xdr:to>
      <xdr:col>10</xdr:col>
      <xdr:colOff>165100</xdr:colOff>
      <xdr:row>103</xdr:row>
      <xdr:rowOff>142239</xdr:rowOff>
    </xdr:to>
    <xdr:sp macro="" textlink="">
      <xdr:nvSpPr>
        <xdr:cNvPr id="395" name="フローチャート: 判断 394">
          <a:extLst>
            <a:ext uri="{FF2B5EF4-FFF2-40B4-BE49-F238E27FC236}">
              <a16:creationId xmlns:a16="http://schemas.microsoft.com/office/drawing/2014/main" id="{00000000-0008-0000-0F00-00008B010000}"/>
            </a:ext>
          </a:extLst>
        </xdr:cNvPr>
        <xdr:cNvSpPr/>
      </xdr:nvSpPr>
      <xdr:spPr>
        <a:xfrm>
          <a:off x="1968500" y="1769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63500</xdr:rowOff>
    </xdr:from>
    <xdr:to>
      <xdr:col>6</xdr:col>
      <xdr:colOff>38100</xdr:colOff>
      <xdr:row>103</xdr:row>
      <xdr:rowOff>165100</xdr:rowOff>
    </xdr:to>
    <xdr:sp macro="" textlink="">
      <xdr:nvSpPr>
        <xdr:cNvPr id="396" name="フローチャート: 判断 395">
          <a:extLst>
            <a:ext uri="{FF2B5EF4-FFF2-40B4-BE49-F238E27FC236}">
              <a16:creationId xmlns:a16="http://schemas.microsoft.com/office/drawing/2014/main" id="{00000000-0008-0000-0F00-00008C010000}"/>
            </a:ext>
          </a:extLst>
        </xdr:cNvPr>
        <xdr:cNvSpPr/>
      </xdr:nvSpPr>
      <xdr:spPr>
        <a:xfrm>
          <a:off x="1079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145414</xdr:rowOff>
    </xdr:from>
    <xdr:to>
      <xdr:col>24</xdr:col>
      <xdr:colOff>114300</xdr:colOff>
      <xdr:row>104</xdr:row>
      <xdr:rowOff>75564</xdr:rowOff>
    </xdr:to>
    <xdr:sp macro="" textlink="">
      <xdr:nvSpPr>
        <xdr:cNvPr id="402" name="楕円 401">
          <a:extLst>
            <a:ext uri="{FF2B5EF4-FFF2-40B4-BE49-F238E27FC236}">
              <a16:creationId xmlns:a16="http://schemas.microsoft.com/office/drawing/2014/main" id="{00000000-0008-0000-0F00-000092010000}"/>
            </a:ext>
          </a:extLst>
        </xdr:cNvPr>
        <xdr:cNvSpPr/>
      </xdr:nvSpPr>
      <xdr:spPr>
        <a:xfrm>
          <a:off x="4584700" y="1780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123841</xdr:rowOff>
    </xdr:from>
    <xdr:ext cx="405111" cy="259045"/>
    <xdr:sp macro="" textlink="">
      <xdr:nvSpPr>
        <xdr:cNvPr id="403" name="【市民会館】&#10;有形固定資産減価償却率該当値テキスト">
          <a:extLst>
            <a:ext uri="{FF2B5EF4-FFF2-40B4-BE49-F238E27FC236}">
              <a16:creationId xmlns:a16="http://schemas.microsoft.com/office/drawing/2014/main" id="{00000000-0008-0000-0F00-000093010000}"/>
            </a:ext>
          </a:extLst>
        </xdr:cNvPr>
        <xdr:cNvSpPr txBox="1"/>
      </xdr:nvSpPr>
      <xdr:spPr>
        <a:xfrm>
          <a:off x="4673600" y="17783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107314</xdr:rowOff>
    </xdr:from>
    <xdr:to>
      <xdr:col>20</xdr:col>
      <xdr:colOff>38100</xdr:colOff>
      <xdr:row>104</xdr:row>
      <xdr:rowOff>37464</xdr:rowOff>
    </xdr:to>
    <xdr:sp macro="" textlink="">
      <xdr:nvSpPr>
        <xdr:cNvPr id="404" name="楕円 403">
          <a:extLst>
            <a:ext uri="{FF2B5EF4-FFF2-40B4-BE49-F238E27FC236}">
              <a16:creationId xmlns:a16="http://schemas.microsoft.com/office/drawing/2014/main" id="{00000000-0008-0000-0F00-000094010000}"/>
            </a:ext>
          </a:extLst>
        </xdr:cNvPr>
        <xdr:cNvSpPr/>
      </xdr:nvSpPr>
      <xdr:spPr>
        <a:xfrm>
          <a:off x="3746500" y="1776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158114</xdr:rowOff>
    </xdr:from>
    <xdr:to>
      <xdr:col>24</xdr:col>
      <xdr:colOff>63500</xdr:colOff>
      <xdr:row>104</xdr:row>
      <xdr:rowOff>24764</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3797300" y="17817464"/>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63500</xdr:rowOff>
    </xdr:from>
    <xdr:to>
      <xdr:col>15</xdr:col>
      <xdr:colOff>101600</xdr:colOff>
      <xdr:row>103</xdr:row>
      <xdr:rowOff>165100</xdr:rowOff>
    </xdr:to>
    <xdr:sp macro="" textlink="">
      <xdr:nvSpPr>
        <xdr:cNvPr id="406" name="楕円 405">
          <a:extLst>
            <a:ext uri="{FF2B5EF4-FFF2-40B4-BE49-F238E27FC236}">
              <a16:creationId xmlns:a16="http://schemas.microsoft.com/office/drawing/2014/main" id="{00000000-0008-0000-0F00-000096010000}"/>
            </a:ext>
          </a:extLst>
        </xdr:cNvPr>
        <xdr:cNvSpPr/>
      </xdr:nvSpPr>
      <xdr:spPr>
        <a:xfrm>
          <a:off x="2857500" y="1772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114300</xdr:rowOff>
    </xdr:from>
    <xdr:to>
      <xdr:col>19</xdr:col>
      <xdr:colOff>177800</xdr:colOff>
      <xdr:row>103</xdr:row>
      <xdr:rowOff>158114</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2908300" y="1777365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44450</xdr:rowOff>
    </xdr:from>
    <xdr:to>
      <xdr:col>10</xdr:col>
      <xdr:colOff>165100</xdr:colOff>
      <xdr:row>103</xdr:row>
      <xdr:rowOff>146050</xdr:rowOff>
    </xdr:to>
    <xdr:sp macro="" textlink="">
      <xdr:nvSpPr>
        <xdr:cNvPr id="408" name="楕円 407">
          <a:extLst>
            <a:ext uri="{FF2B5EF4-FFF2-40B4-BE49-F238E27FC236}">
              <a16:creationId xmlns:a16="http://schemas.microsoft.com/office/drawing/2014/main" id="{00000000-0008-0000-0F00-000098010000}"/>
            </a:ext>
          </a:extLst>
        </xdr:cNvPr>
        <xdr:cNvSpPr/>
      </xdr:nvSpPr>
      <xdr:spPr>
        <a:xfrm>
          <a:off x="196850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95250</xdr:rowOff>
    </xdr:from>
    <xdr:to>
      <xdr:col>15</xdr:col>
      <xdr:colOff>50800</xdr:colOff>
      <xdr:row>103</xdr:row>
      <xdr:rowOff>114300</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2019300" y="17754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42563</xdr:rowOff>
    </xdr:from>
    <xdr:ext cx="405111" cy="259045"/>
    <xdr:sp macro="" textlink="">
      <xdr:nvSpPr>
        <xdr:cNvPr id="410" name="n_1aveValue【市民会館】&#10;有形固定資産減価償却率">
          <a:extLst>
            <a:ext uri="{FF2B5EF4-FFF2-40B4-BE49-F238E27FC236}">
              <a16:creationId xmlns:a16="http://schemas.microsoft.com/office/drawing/2014/main" id="{00000000-0008-0000-0F00-00009A010000}"/>
            </a:ext>
          </a:extLst>
        </xdr:cNvPr>
        <xdr:cNvSpPr txBox="1"/>
      </xdr:nvSpPr>
      <xdr:spPr>
        <a:xfrm>
          <a:off x="3582044" y="1753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160038</xdr:rowOff>
    </xdr:from>
    <xdr:ext cx="405111" cy="259045"/>
    <xdr:sp macro="" textlink="">
      <xdr:nvSpPr>
        <xdr:cNvPr id="411" name="n_2aveValue【市民会館】&#10;有形固定資産減価償却率">
          <a:extLst>
            <a:ext uri="{FF2B5EF4-FFF2-40B4-BE49-F238E27FC236}">
              <a16:creationId xmlns:a16="http://schemas.microsoft.com/office/drawing/2014/main" id="{00000000-0008-0000-0F00-00009B010000}"/>
            </a:ext>
          </a:extLst>
        </xdr:cNvPr>
        <xdr:cNvSpPr txBox="1"/>
      </xdr:nvSpPr>
      <xdr:spPr>
        <a:xfrm>
          <a:off x="2705744" y="178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158766</xdr:rowOff>
    </xdr:from>
    <xdr:ext cx="405111" cy="259045"/>
    <xdr:sp macro="" textlink="">
      <xdr:nvSpPr>
        <xdr:cNvPr id="412" name="n_3aveValue【市民会館】&#10;有形固定資産減価償却率">
          <a:extLst>
            <a:ext uri="{FF2B5EF4-FFF2-40B4-BE49-F238E27FC236}">
              <a16:creationId xmlns:a16="http://schemas.microsoft.com/office/drawing/2014/main" id="{00000000-0008-0000-0F00-00009C010000}"/>
            </a:ext>
          </a:extLst>
        </xdr:cNvPr>
        <xdr:cNvSpPr txBox="1"/>
      </xdr:nvSpPr>
      <xdr:spPr>
        <a:xfrm>
          <a:off x="1816744" y="1747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10177</xdr:rowOff>
    </xdr:from>
    <xdr:ext cx="405111" cy="259045"/>
    <xdr:sp macro="" textlink="">
      <xdr:nvSpPr>
        <xdr:cNvPr id="413" name="n_4aveValue【市民会館】&#10;有形固定資産減価償却率">
          <a:extLst>
            <a:ext uri="{FF2B5EF4-FFF2-40B4-BE49-F238E27FC236}">
              <a16:creationId xmlns:a16="http://schemas.microsoft.com/office/drawing/2014/main" id="{00000000-0008-0000-0F00-00009D010000}"/>
            </a:ext>
          </a:extLst>
        </xdr:cNvPr>
        <xdr:cNvSpPr txBox="1"/>
      </xdr:nvSpPr>
      <xdr:spPr>
        <a:xfrm>
          <a:off x="9277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28591</xdr:rowOff>
    </xdr:from>
    <xdr:ext cx="405111" cy="259045"/>
    <xdr:sp macro="" textlink="">
      <xdr:nvSpPr>
        <xdr:cNvPr id="414" name="n_1mainValue【市民会館】&#10;有形固定資産減価償却率">
          <a:extLst>
            <a:ext uri="{FF2B5EF4-FFF2-40B4-BE49-F238E27FC236}">
              <a16:creationId xmlns:a16="http://schemas.microsoft.com/office/drawing/2014/main" id="{00000000-0008-0000-0F00-00009E010000}"/>
            </a:ext>
          </a:extLst>
        </xdr:cNvPr>
        <xdr:cNvSpPr txBox="1"/>
      </xdr:nvSpPr>
      <xdr:spPr>
        <a:xfrm>
          <a:off x="3582044" y="1785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10177</xdr:rowOff>
    </xdr:from>
    <xdr:ext cx="405111" cy="259045"/>
    <xdr:sp macro="" textlink="">
      <xdr:nvSpPr>
        <xdr:cNvPr id="415" name="n_2mainValue【市民会館】&#10;有形固定資産減価償却率">
          <a:extLst>
            <a:ext uri="{FF2B5EF4-FFF2-40B4-BE49-F238E27FC236}">
              <a16:creationId xmlns:a16="http://schemas.microsoft.com/office/drawing/2014/main" id="{00000000-0008-0000-0F00-00009F010000}"/>
            </a:ext>
          </a:extLst>
        </xdr:cNvPr>
        <xdr:cNvSpPr txBox="1"/>
      </xdr:nvSpPr>
      <xdr:spPr>
        <a:xfrm>
          <a:off x="27057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137177</xdr:rowOff>
    </xdr:from>
    <xdr:ext cx="405111" cy="259045"/>
    <xdr:sp macro="" textlink="">
      <xdr:nvSpPr>
        <xdr:cNvPr id="416" name="n_3mainValue【市民会館】&#10;有形固定資産減価償却率">
          <a:extLst>
            <a:ext uri="{FF2B5EF4-FFF2-40B4-BE49-F238E27FC236}">
              <a16:creationId xmlns:a16="http://schemas.microsoft.com/office/drawing/2014/main" id="{00000000-0008-0000-0F00-0000A0010000}"/>
            </a:ext>
          </a:extLst>
        </xdr:cNvPr>
        <xdr:cNvSpPr txBox="1"/>
      </xdr:nvSpPr>
      <xdr:spPr>
        <a:xfrm>
          <a:off x="1816744" y="1779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7" name="正方形/長方形 416">
          <a:extLst>
            <a:ext uri="{FF2B5EF4-FFF2-40B4-BE49-F238E27FC236}">
              <a16:creationId xmlns:a16="http://schemas.microsoft.com/office/drawing/2014/main" id="{00000000-0008-0000-0F00-0000A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8" name="正方形/長方形 417">
          <a:extLst>
            <a:ext uri="{FF2B5EF4-FFF2-40B4-BE49-F238E27FC236}">
              <a16:creationId xmlns:a16="http://schemas.microsoft.com/office/drawing/2014/main" id="{00000000-0008-0000-0F00-0000A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9" name="正方形/長方形 418">
          <a:extLst>
            <a:ext uri="{FF2B5EF4-FFF2-40B4-BE49-F238E27FC236}">
              <a16:creationId xmlns:a16="http://schemas.microsoft.com/office/drawing/2014/main" id="{00000000-0008-0000-0F00-0000A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0" name="正方形/長方形 419">
          <a:extLst>
            <a:ext uri="{FF2B5EF4-FFF2-40B4-BE49-F238E27FC236}">
              <a16:creationId xmlns:a16="http://schemas.microsoft.com/office/drawing/2014/main" id="{00000000-0008-0000-0F00-0000A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1" name="正方形/長方形 420">
          <a:extLst>
            <a:ext uri="{FF2B5EF4-FFF2-40B4-BE49-F238E27FC236}">
              <a16:creationId xmlns:a16="http://schemas.microsoft.com/office/drawing/2014/main" id="{00000000-0008-0000-0F00-0000A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2" name="正方形/長方形 421">
          <a:extLst>
            <a:ext uri="{FF2B5EF4-FFF2-40B4-BE49-F238E27FC236}">
              <a16:creationId xmlns:a16="http://schemas.microsoft.com/office/drawing/2014/main" id="{00000000-0008-0000-0F00-0000A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3" name="正方形/長方形 422">
          <a:extLst>
            <a:ext uri="{FF2B5EF4-FFF2-40B4-BE49-F238E27FC236}">
              <a16:creationId xmlns:a16="http://schemas.microsoft.com/office/drawing/2014/main" id="{00000000-0008-0000-0F00-0000A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4" name="正方形/長方形 423">
          <a:extLst>
            <a:ext uri="{FF2B5EF4-FFF2-40B4-BE49-F238E27FC236}">
              <a16:creationId xmlns:a16="http://schemas.microsoft.com/office/drawing/2014/main" id="{00000000-0008-0000-0F00-0000A8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5" name="テキスト ボックス 424">
          <a:extLst>
            <a:ext uri="{FF2B5EF4-FFF2-40B4-BE49-F238E27FC236}">
              <a16:creationId xmlns:a16="http://schemas.microsoft.com/office/drawing/2014/main" id="{00000000-0008-0000-0F00-0000A9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30" name="テキスト ボックス 429">
          <a:extLst>
            <a:ext uri="{FF2B5EF4-FFF2-40B4-BE49-F238E27FC236}">
              <a16:creationId xmlns:a16="http://schemas.microsoft.com/office/drawing/2014/main" id="{00000000-0008-0000-0F00-0000AE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31" name="直線コネクタ 430">
          <a:extLst>
            <a:ext uri="{FF2B5EF4-FFF2-40B4-BE49-F238E27FC236}">
              <a16:creationId xmlns:a16="http://schemas.microsoft.com/office/drawing/2014/main" id="{00000000-0008-0000-0F00-0000AF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33" name="直線コネクタ 432">
          <a:extLst>
            <a:ext uri="{FF2B5EF4-FFF2-40B4-BE49-F238E27FC236}">
              <a16:creationId xmlns:a16="http://schemas.microsoft.com/office/drawing/2014/main" id="{00000000-0008-0000-0F00-0000B1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34" name="テキスト ボックス 433">
          <a:extLst>
            <a:ext uri="{FF2B5EF4-FFF2-40B4-BE49-F238E27FC236}">
              <a16:creationId xmlns:a16="http://schemas.microsoft.com/office/drawing/2014/main" id="{00000000-0008-0000-0F00-0000B2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5" name="直線コネクタ 434">
          <a:extLst>
            <a:ext uri="{FF2B5EF4-FFF2-40B4-BE49-F238E27FC236}">
              <a16:creationId xmlns:a16="http://schemas.microsoft.com/office/drawing/2014/main" id="{00000000-0008-0000-0F00-0000B3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6" name="テキスト ボックス 435">
          <a:extLst>
            <a:ext uri="{FF2B5EF4-FFF2-40B4-BE49-F238E27FC236}">
              <a16:creationId xmlns:a16="http://schemas.microsoft.com/office/drawing/2014/main" id="{00000000-0008-0000-0F00-0000B4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7" name="【市民会館】&#10;一人当たり面積グラフ枠">
          <a:extLst>
            <a:ext uri="{FF2B5EF4-FFF2-40B4-BE49-F238E27FC236}">
              <a16:creationId xmlns:a16="http://schemas.microsoft.com/office/drawing/2014/main" id="{00000000-0008-0000-0F00-0000B5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60198</xdr:rowOff>
    </xdr:from>
    <xdr:to>
      <xdr:col>54</xdr:col>
      <xdr:colOff>189865</xdr:colOff>
      <xdr:row>108</xdr:row>
      <xdr:rowOff>57913</xdr:rowOff>
    </xdr:to>
    <xdr:cxnSp macro="">
      <xdr:nvCxnSpPr>
        <xdr:cNvPr id="438" name="直線コネクタ 437">
          <a:extLst>
            <a:ext uri="{FF2B5EF4-FFF2-40B4-BE49-F238E27FC236}">
              <a16:creationId xmlns:a16="http://schemas.microsoft.com/office/drawing/2014/main" id="{00000000-0008-0000-0F00-0000B6010000}"/>
            </a:ext>
          </a:extLst>
        </xdr:cNvPr>
        <xdr:cNvCxnSpPr/>
      </xdr:nvCxnSpPr>
      <xdr:spPr>
        <a:xfrm flipV="1">
          <a:off x="10476865" y="17205198"/>
          <a:ext cx="0" cy="136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61740</xdr:rowOff>
    </xdr:from>
    <xdr:ext cx="469744" cy="259045"/>
    <xdr:sp macro="" textlink="">
      <xdr:nvSpPr>
        <xdr:cNvPr id="439" name="【市民会館】&#10;一人当たり面積最小値テキスト">
          <a:extLst>
            <a:ext uri="{FF2B5EF4-FFF2-40B4-BE49-F238E27FC236}">
              <a16:creationId xmlns:a16="http://schemas.microsoft.com/office/drawing/2014/main" id="{00000000-0008-0000-0F00-0000B7010000}"/>
            </a:ext>
          </a:extLst>
        </xdr:cNvPr>
        <xdr:cNvSpPr txBox="1"/>
      </xdr:nvSpPr>
      <xdr:spPr>
        <a:xfrm>
          <a:off x="10515600" y="1857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57913</xdr:rowOff>
    </xdr:from>
    <xdr:to>
      <xdr:col>55</xdr:col>
      <xdr:colOff>88900</xdr:colOff>
      <xdr:row>108</xdr:row>
      <xdr:rowOff>57913</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10388600" y="1857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6875</xdr:rowOff>
    </xdr:from>
    <xdr:ext cx="469744" cy="259045"/>
    <xdr:sp macro="" textlink="">
      <xdr:nvSpPr>
        <xdr:cNvPr id="441" name="【市民会館】&#10;一人当たり面積最大値テキスト">
          <a:extLst>
            <a:ext uri="{FF2B5EF4-FFF2-40B4-BE49-F238E27FC236}">
              <a16:creationId xmlns:a16="http://schemas.microsoft.com/office/drawing/2014/main" id="{00000000-0008-0000-0F00-0000B9010000}"/>
            </a:ext>
          </a:extLst>
        </xdr:cNvPr>
        <xdr:cNvSpPr txBox="1"/>
      </xdr:nvSpPr>
      <xdr:spPr>
        <a:xfrm>
          <a:off x="10515600" y="1698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60198</xdr:rowOff>
    </xdr:from>
    <xdr:to>
      <xdr:col>55</xdr:col>
      <xdr:colOff>88900</xdr:colOff>
      <xdr:row>100</xdr:row>
      <xdr:rowOff>60198</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10388600" y="1720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58690</xdr:rowOff>
    </xdr:from>
    <xdr:ext cx="469744" cy="259045"/>
    <xdr:sp macro="" textlink="">
      <xdr:nvSpPr>
        <xdr:cNvPr id="443" name="【市民会館】&#10;一人当たり面積平均値テキスト">
          <a:extLst>
            <a:ext uri="{FF2B5EF4-FFF2-40B4-BE49-F238E27FC236}">
              <a16:creationId xmlns:a16="http://schemas.microsoft.com/office/drawing/2014/main" id="{00000000-0008-0000-0F00-0000BB010000}"/>
            </a:ext>
          </a:extLst>
        </xdr:cNvPr>
        <xdr:cNvSpPr txBox="1"/>
      </xdr:nvSpPr>
      <xdr:spPr>
        <a:xfrm>
          <a:off x="10515600" y="18060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80263</xdr:rowOff>
    </xdr:from>
    <xdr:to>
      <xdr:col>55</xdr:col>
      <xdr:colOff>50800</xdr:colOff>
      <xdr:row>106</xdr:row>
      <xdr:rowOff>10413</xdr:rowOff>
    </xdr:to>
    <xdr:sp macro="" textlink="">
      <xdr:nvSpPr>
        <xdr:cNvPr id="444" name="フローチャート: 判断 443">
          <a:extLst>
            <a:ext uri="{FF2B5EF4-FFF2-40B4-BE49-F238E27FC236}">
              <a16:creationId xmlns:a16="http://schemas.microsoft.com/office/drawing/2014/main" id="{00000000-0008-0000-0F00-0000BC010000}"/>
            </a:ext>
          </a:extLst>
        </xdr:cNvPr>
        <xdr:cNvSpPr/>
      </xdr:nvSpPr>
      <xdr:spPr>
        <a:xfrm>
          <a:off x="10426700" y="1808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87122</xdr:rowOff>
    </xdr:from>
    <xdr:to>
      <xdr:col>50</xdr:col>
      <xdr:colOff>165100</xdr:colOff>
      <xdr:row>106</xdr:row>
      <xdr:rowOff>17272</xdr:rowOff>
    </xdr:to>
    <xdr:sp macro="" textlink="">
      <xdr:nvSpPr>
        <xdr:cNvPr id="445" name="フローチャート: 判断 444">
          <a:extLst>
            <a:ext uri="{FF2B5EF4-FFF2-40B4-BE49-F238E27FC236}">
              <a16:creationId xmlns:a16="http://schemas.microsoft.com/office/drawing/2014/main" id="{00000000-0008-0000-0F00-0000BD010000}"/>
            </a:ext>
          </a:extLst>
        </xdr:cNvPr>
        <xdr:cNvSpPr/>
      </xdr:nvSpPr>
      <xdr:spPr>
        <a:xfrm>
          <a:off x="9588500" y="1808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77978</xdr:rowOff>
    </xdr:from>
    <xdr:to>
      <xdr:col>46</xdr:col>
      <xdr:colOff>38100</xdr:colOff>
      <xdr:row>106</xdr:row>
      <xdr:rowOff>8128</xdr:rowOff>
    </xdr:to>
    <xdr:sp macro="" textlink="">
      <xdr:nvSpPr>
        <xdr:cNvPr id="446" name="フローチャート: 判断 445">
          <a:extLst>
            <a:ext uri="{FF2B5EF4-FFF2-40B4-BE49-F238E27FC236}">
              <a16:creationId xmlns:a16="http://schemas.microsoft.com/office/drawing/2014/main" id="{00000000-0008-0000-0F00-0000BE010000}"/>
            </a:ext>
          </a:extLst>
        </xdr:cNvPr>
        <xdr:cNvSpPr/>
      </xdr:nvSpPr>
      <xdr:spPr>
        <a:xfrm>
          <a:off x="86995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48261</xdr:rowOff>
    </xdr:from>
    <xdr:to>
      <xdr:col>41</xdr:col>
      <xdr:colOff>101600</xdr:colOff>
      <xdr:row>105</xdr:row>
      <xdr:rowOff>149861</xdr:rowOff>
    </xdr:to>
    <xdr:sp macro="" textlink="">
      <xdr:nvSpPr>
        <xdr:cNvPr id="447" name="フローチャート: 判断 446">
          <a:extLst>
            <a:ext uri="{FF2B5EF4-FFF2-40B4-BE49-F238E27FC236}">
              <a16:creationId xmlns:a16="http://schemas.microsoft.com/office/drawing/2014/main" id="{00000000-0008-0000-0F00-0000BF010000}"/>
            </a:ext>
          </a:extLst>
        </xdr:cNvPr>
        <xdr:cNvSpPr/>
      </xdr:nvSpPr>
      <xdr:spPr>
        <a:xfrm>
          <a:off x="7810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48261</xdr:rowOff>
    </xdr:from>
    <xdr:to>
      <xdr:col>36</xdr:col>
      <xdr:colOff>165100</xdr:colOff>
      <xdr:row>105</xdr:row>
      <xdr:rowOff>149861</xdr:rowOff>
    </xdr:to>
    <xdr:sp macro="" textlink="">
      <xdr:nvSpPr>
        <xdr:cNvPr id="448" name="フローチャート: 判断 447">
          <a:extLst>
            <a:ext uri="{FF2B5EF4-FFF2-40B4-BE49-F238E27FC236}">
              <a16:creationId xmlns:a16="http://schemas.microsoft.com/office/drawing/2014/main" id="{00000000-0008-0000-0F00-0000C0010000}"/>
            </a:ext>
          </a:extLst>
        </xdr:cNvPr>
        <xdr:cNvSpPr/>
      </xdr:nvSpPr>
      <xdr:spPr>
        <a:xfrm>
          <a:off x="692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34544</xdr:rowOff>
    </xdr:from>
    <xdr:to>
      <xdr:col>55</xdr:col>
      <xdr:colOff>50800</xdr:colOff>
      <xdr:row>102</xdr:row>
      <xdr:rowOff>136144</xdr:rowOff>
    </xdr:to>
    <xdr:sp macro="" textlink="">
      <xdr:nvSpPr>
        <xdr:cNvPr id="454" name="楕円 453">
          <a:extLst>
            <a:ext uri="{FF2B5EF4-FFF2-40B4-BE49-F238E27FC236}">
              <a16:creationId xmlns:a16="http://schemas.microsoft.com/office/drawing/2014/main" id="{00000000-0008-0000-0F00-0000C6010000}"/>
            </a:ext>
          </a:extLst>
        </xdr:cNvPr>
        <xdr:cNvSpPr/>
      </xdr:nvSpPr>
      <xdr:spPr>
        <a:xfrm>
          <a:off x="10426700" y="1752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57421</xdr:rowOff>
    </xdr:from>
    <xdr:ext cx="469744" cy="259045"/>
    <xdr:sp macro="" textlink="">
      <xdr:nvSpPr>
        <xdr:cNvPr id="455" name="【市民会館】&#10;一人当たり面積該当値テキスト">
          <a:extLst>
            <a:ext uri="{FF2B5EF4-FFF2-40B4-BE49-F238E27FC236}">
              <a16:creationId xmlns:a16="http://schemas.microsoft.com/office/drawing/2014/main" id="{00000000-0008-0000-0F00-0000C7010000}"/>
            </a:ext>
          </a:extLst>
        </xdr:cNvPr>
        <xdr:cNvSpPr txBox="1"/>
      </xdr:nvSpPr>
      <xdr:spPr>
        <a:xfrm>
          <a:off x="10515600" y="1737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55118</xdr:rowOff>
    </xdr:from>
    <xdr:to>
      <xdr:col>50</xdr:col>
      <xdr:colOff>165100</xdr:colOff>
      <xdr:row>102</xdr:row>
      <xdr:rowOff>156718</xdr:rowOff>
    </xdr:to>
    <xdr:sp macro="" textlink="">
      <xdr:nvSpPr>
        <xdr:cNvPr id="456" name="楕円 455">
          <a:extLst>
            <a:ext uri="{FF2B5EF4-FFF2-40B4-BE49-F238E27FC236}">
              <a16:creationId xmlns:a16="http://schemas.microsoft.com/office/drawing/2014/main" id="{00000000-0008-0000-0F00-0000C8010000}"/>
            </a:ext>
          </a:extLst>
        </xdr:cNvPr>
        <xdr:cNvSpPr/>
      </xdr:nvSpPr>
      <xdr:spPr>
        <a:xfrm>
          <a:off x="9588500" y="1754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85344</xdr:rowOff>
    </xdr:from>
    <xdr:to>
      <xdr:col>55</xdr:col>
      <xdr:colOff>0</xdr:colOff>
      <xdr:row>102</xdr:row>
      <xdr:rowOff>105918</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flipV="1">
          <a:off x="9639300" y="17573244"/>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75692</xdr:rowOff>
    </xdr:from>
    <xdr:to>
      <xdr:col>46</xdr:col>
      <xdr:colOff>38100</xdr:colOff>
      <xdr:row>103</xdr:row>
      <xdr:rowOff>5842</xdr:rowOff>
    </xdr:to>
    <xdr:sp macro="" textlink="">
      <xdr:nvSpPr>
        <xdr:cNvPr id="458" name="楕円 457">
          <a:extLst>
            <a:ext uri="{FF2B5EF4-FFF2-40B4-BE49-F238E27FC236}">
              <a16:creationId xmlns:a16="http://schemas.microsoft.com/office/drawing/2014/main" id="{00000000-0008-0000-0F00-0000CA010000}"/>
            </a:ext>
          </a:extLst>
        </xdr:cNvPr>
        <xdr:cNvSpPr/>
      </xdr:nvSpPr>
      <xdr:spPr>
        <a:xfrm>
          <a:off x="8699500" y="1756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105918</xdr:rowOff>
    </xdr:from>
    <xdr:to>
      <xdr:col>50</xdr:col>
      <xdr:colOff>114300</xdr:colOff>
      <xdr:row>102</xdr:row>
      <xdr:rowOff>126492</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flipV="1">
          <a:off x="8750300" y="1759381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96265</xdr:rowOff>
    </xdr:from>
    <xdr:to>
      <xdr:col>41</xdr:col>
      <xdr:colOff>101600</xdr:colOff>
      <xdr:row>103</xdr:row>
      <xdr:rowOff>26415</xdr:rowOff>
    </xdr:to>
    <xdr:sp macro="" textlink="">
      <xdr:nvSpPr>
        <xdr:cNvPr id="460" name="楕円 459">
          <a:extLst>
            <a:ext uri="{FF2B5EF4-FFF2-40B4-BE49-F238E27FC236}">
              <a16:creationId xmlns:a16="http://schemas.microsoft.com/office/drawing/2014/main" id="{00000000-0008-0000-0F00-0000CC010000}"/>
            </a:ext>
          </a:extLst>
        </xdr:cNvPr>
        <xdr:cNvSpPr/>
      </xdr:nvSpPr>
      <xdr:spPr>
        <a:xfrm>
          <a:off x="7810500" y="1758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126492</xdr:rowOff>
    </xdr:from>
    <xdr:to>
      <xdr:col>45</xdr:col>
      <xdr:colOff>177800</xdr:colOff>
      <xdr:row>102</xdr:row>
      <xdr:rowOff>147065</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flipV="1">
          <a:off x="7861300" y="17614392"/>
          <a:ext cx="8890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8399</xdr:rowOff>
    </xdr:from>
    <xdr:ext cx="469744" cy="259045"/>
    <xdr:sp macro="" textlink="">
      <xdr:nvSpPr>
        <xdr:cNvPr id="462" name="n_1aveValue【市民会館】&#10;一人当たり面積">
          <a:extLst>
            <a:ext uri="{FF2B5EF4-FFF2-40B4-BE49-F238E27FC236}">
              <a16:creationId xmlns:a16="http://schemas.microsoft.com/office/drawing/2014/main" id="{00000000-0008-0000-0F00-0000CE010000}"/>
            </a:ext>
          </a:extLst>
        </xdr:cNvPr>
        <xdr:cNvSpPr txBox="1"/>
      </xdr:nvSpPr>
      <xdr:spPr>
        <a:xfrm>
          <a:off x="9391727" y="1818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170705</xdr:rowOff>
    </xdr:from>
    <xdr:ext cx="469744" cy="259045"/>
    <xdr:sp macro="" textlink="">
      <xdr:nvSpPr>
        <xdr:cNvPr id="463" name="n_2aveValue【市民会館】&#10;一人当たり面積">
          <a:extLst>
            <a:ext uri="{FF2B5EF4-FFF2-40B4-BE49-F238E27FC236}">
              <a16:creationId xmlns:a16="http://schemas.microsoft.com/office/drawing/2014/main" id="{00000000-0008-0000-0F00-0000CF010000}"/>
            </a:ext>
          </a:extLst>
        </xdr:cNvPr>
        <xdr:cNvSpPr txBox="1"/>
      </xdr:nvSpPr>
      <xdr:spPr>
        <a:xfrm>
          <a:off x="8515427" y="1817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140988</xdr:rowOff>
    </xdr:from>
    <xdr:ext cx="469744" cy="259045"/>
    <xdr:sp macro="" textlink="">
      <xdr:nvSpPr>
        <xdr:cNvPr id="464" name="n_3aveValue【市民会館】&#10;一人当たり面積">
          <a:extLst>
            <a:ext uri="{FF2B5EF4-FFF2-40B4-BE49-F238E27FC236}">
              <a16:creationId xmlns:a16="http://schemas.microsoft.com/office/drawing/2014/main" id="{00000000-0008-0000-0F00-0000D0010000}"/>
            </a:ext>
          </a:extLst>
        </xdr:cNvPr>
        <xdr:cNvSpPr txBox="1"/>
      </xdr:nvSpPr>
      <xdr:spPr>
        <a:xfrm>
          <a:off x="7626427" y="1814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166388</xdr:rowOff>
    </xdr:from>
    <xdr:ext cx="469744" cy="259045"/>
    <xdr:sp macro="" textlink="">
      <xdr:nvSpPr>
        <xdr:cNvPr id="465" name="n_4aveValue【市民会館】&#10;一人当たり面積">
          <a:extLst>
            <a:ext uri="{FF2B5EF4-FFF2-40B4-BE49-F238E27FC236}">
              <a16:creationId xmlns:a16="http://schemas.microsoft.com/office/drawing/2014/main" id="{00000000-0008-0000-0F00-0000D1010000}"/>
            </a:ext>
          </a:extLst>
        </xdr:cNvPr>
        <xdr:cNvSpPr txBox="1"/>
      </xdr:nvSpPr>
      <xdr:spPr>
        <a:xfrm>
          <a:off x="6737427"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1795</xdr:rowOff>
    </xdr:from>
    <xdr:ext cx="469744" cy="259045"/>
    <xdr:sp macro="" textlink="">
      <xdr:nvSpPr>
        <xdr:cNvPr id="466" name="n_1mainValue【市民会館】&#10;一人当たり面積">
          <a:extLst>
            <a:ext uri="{FF2B5EF4-FFF2-40B4-BE49-F238E27FC236}">
              <a16:creationId xmlns:a16="http://schemas.microsoft.com/office/drawing/2014/main" id="{00000000-0008-0000-0F00-0000D2010000}"/>
            </a:ext>
          </a:extLst>
        </xdr:cNvPr>
        <xdr:cNvSpPr txBox="1"/>
      </xdr:nvSpPr>
      <xdr:spPr>
        <a:xfrm>
          <a:off x="9391727" y="1731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22369</xdr:rowOff>
    </xdr:from>
    <xdr:ext cx="469744" cy="259045"/>
    <xdr:sp macro="" textlink="">
      <xdr:nvSpPr>
        <xdr:cNvPr id="467" name="n_2mainValue【市民会館】&#10;一人当たり面積">
          <a:extLst>
            <a:ext uri="{FF2B5EF4-FFF2-40B4-BE49-F238E27FC236}">
              <a16:creationId xmlns:a16="http://schemas.microsoft.com/office/drawing/2014/main" id="{00000000-0008-0000-0F00-0000D3010000}"/>
            </a:ext>
          </a:extLst>
        </xdr:cNvPr>
        <xdr:cNvSpPr txBox="1"/>
      </xdr:nvSpPr>
      <xdr:spPr>
        <a:xfrm>
          <a:off x="8515427" y="1733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42942</xdr:rowOff>
    </xdr:from>
    <xdr:ext cx="469744" cy="259045"/>
    <xdr:sp macro="" textlink="">
      <xdr:nvSpPr>
        <xdr:cNvPr id="468" name="n_3mainValue【市民会館】&#10;一人当たり面積">
          <a:extLst>
            <a:ext uri="{FF2B5EF4-FFF2-40B4-BE49-F238E27FC236}">
              <a16:creationId xmlns:a16="http://schemas.microsoft.com/office/drawing/2014/main" id="{00000000-0008-0000-0F00-0000D4010000}"/>
            </a:ext>
          </a:extLst>
        </xdr:cNvPr>
        <xdr:cNvSpPr txBox="1"/>
      </xdr:nvSpPr>
      <xdr:spPr>
        <a:xfrm>
          <a:off x="7626427" y="1735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9" name="正方形/長方形 468">
          <a:extLst>
            <a:ext uri="{FF2B5EF4-FFF2-40B4-BE49-F238E27FC236}">
              <a16:creationId xmlns:a16="http://schemas.microsoft.com/office/drawing/2014/main" id="{00000000-0008-0000-0F00-0000D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0" name="正方形/長方形 469">
          <a:extLst>
            <a:ext uri="{FF2B5EF4-FFF2-40B4-BE49-F238E27FC236}">
              <a16:creationId xmlns:a16="http://schemas.microsoft.com/office/drawing/2014/main" id="{00000000-0008-0000-0F00-0000D6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1" name="正方形/長方形 470">
          <a:extLst>
            <a:ext uri="{FF2B5EF4-FFF2-40B4-BE49-F238E27FC236}">
              <a16:creationId xmlns:a16="http://schemas.microsoft.com/office/drawing/2014/main" id="{00000000-0008-0000-0F00-0000D7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2" name="正方形/長方形 471">
          <a:extLst>
            <a:ext uri="{FF2B5EF4-FFF2-40B4-BE49-F238E27FC236}">
              <a16:creationId xmlns:a16="http://schemas.microsoft.com/office/drawing/2014/main" id="{00000000-0008-0000-0F00-0000D8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3" name="正方形/長方形 472">
          <a:extLst>
            <a:ext uri="{FF2B5EF4-FFF2-40B4-BE49-F238E27FC236}">
              <a16:creationId xmlns:a16="http://schemas.microsoft.com/office/drawing/2014/main" id="{00000000-0008-0000-0F00-0000D9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4" name="正方形/長方形 473">
          <a:extLst>
            <a:ext uri="{FF2B5EF4-FFF2-40B4-BE49-F238E27FC236}">
              <a16:creationId xmlns:a16="http://schemas.microsoft.com/office/drawing/2014/main" id="{00000000-0008-0000-0F00-0000DA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5" name="正方形/長方形 474">
          <a:extLst>
            <a:ext uri="{FF2B5EF4-FFF2-40B4-BE49-F238E27FC236}">
              <a16:creationId xmlns:a16="http://schemas.microsoft.com/office/drawing/2014/main" id="{00000000-0008-0000-0F00-0000DB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6" name="正方形/長方形 475">
          <a:extLst>
            <a:ext uri="{FF2B5EF4-FFF2-40B4-BE49-F238E27FC236}">
              <a16:creationId xmlns:a16="http://schemas.microsoft.com/office/drawing/2014/main" id="{00000000-0008-0000-0F00-0000DC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7" name="テキスト ボックス 476">
          <a:extLst>
            <a:ext uri="{FF2B5EF4-FFF2-40B4-BE49-F238E27FC236}">
              <a16:creationId xmlns:a16="http://schemas.microsoft.com/office/drawing/2014/main" id="{00000000-0008-0000-0F00-0000DD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9" name="テキスト ボックス 478">
          <a:extLst>
            <a:ext uri="{FF2B5EF4-FFF2-40B4-BE49-F238E27FC236}">
              <a16:creationId xmlns:a16="http://schemas.microsoft.com/office/drawing/2014/main" id="{00000000-0008-0000-0F00-0000DF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1" name="テキスト ボックス 480">
          <a:extLst>
            <a:ext uri="{FF2B5EF4-FFF2-40B4-BE49-F238E27FC236}">
              <a16:creationId xmlns:a16="http://schemas.microsoft.com/office/drawing/2014/main" id="{00000000-0008-0000-0F00-0000E1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3" name="テキスト ボックス 482">
          <a:extLst>
            <a:ext uri="{FF2B5EF4-FFF2-40B4-BE49-F238E27FC236}">
              <a16:creationId xmlns:a16="http://schemas.microsoft.com/office/drawing/2014/main" id="{00000000-0008-0000-0F00-0000E3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8" name="直線コネクタ 487">
          <a:extLst>
            <a:ext uri="{FF2B5EF4-FFF2-40B4-BE49-F238E27FC236}">
              <a16:creationId xmlns:a16="http://schemas.microsoft.com/office/drawing/2014/main" id="{00000000-0008-0000-0F00-0000E8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9" name="テキスト ボックス 488">
          <a:extLst>
            <a:ext uri="{FF2B5EF4-FFF2-40B4-BE49-F238E27FC236}">
              <a16:creationId xmlns:a16="http://schemas.microsoft.com/office/drawing/2014/main" id="{00000000-0008-0000-0F00-0000E9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0" name="直線コネクタ 489">
          <a:extLst>
            <a:ext uri="{FF2B5EF4-FFF2-40B4-BE49-F238E27FC236}">
              <a16:creationId xmlns:a16="http://schemas.microsoft.com/office/drawing/2014/main" id="{00000000-0008-0000-0F00-0000EA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1" name="テキスト ボックス 490">
          <a:extLst>
            <a:ext uri="{FF2B5EF4-FFF2-40B4-BE49-F238E27FC236}">
              <a16:creationId xmlns:a16="http://schemas.microsoft.com/office/drawing/2014/main" id="{00000000-0008-0000-0F00-0000EB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2" name="【一般廃棄物処理施設】&#10;有形固定資産減価償却率グラフ枠">
          <a:extLst>
            <a:ext uri="{FF2B5EF4-FFF2-40B4-BE49-F238E27FC236}">
              <a16:creationId xmlns:a16="http://schemas.microsoft.com/office/drawing/2014/main" id="{00000000-0008-0000-0F00-0000EC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99060</xdr:rowOff>
    </xdr:from>
    <xdr:to>
      <xdr:col>85</xdr:col>
      <xdr:colOff>126364</xdr:colOff>
      <xdr:row>42</xdr:row>
      <xdr:rowOff>38100</xdr:rowOff>
    </xdr:to>
    <xdr:cxnSp macro="">
      <xdr:nvCxnSpPr>
        <xdr:cNvPr id="493" name="直線コネクタ 492">
          <a:extLst>
            <a:ext uri="{FF2B5EF4-FFF2-40B4-BE49-F238E27FC236}">
              <a16:creationId xmlns:a16="http://schemas.microsoft.com/office/drawing/2014/main" id="{00000000-0008-0000-0F00-0000ED010000}"/>
            </a:ext>
          </a:extLst>
        </xdr:cNvPr>
        <xdr:cNvCxnSpPr/>
      </xdr:nvCxnSpPr>
      <xdr:spPr>
        <a:xfrm flipV="1">
          <a:off x="16318864" y="575691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94" name="【一般廃棄物処理施設】&#10;有形固定資産減価償却率最小値テキスト">
          <a:extLst>
            <a:ext uri="{FF2B5EF4-FFF2-40B4-BE49-F238E27FC236}">
              <a16:creationId xmlns:a16="http://schemas.microsoft.com/office/drawing/2014/main" id="{00000000-0008-0000-0F00-0000EE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95" name="直線コネクタ 494">
          <a:extLst>
            <a:ext uri="{FF2B5EF4-FFF2-40B4-BE49-F238E27FC236}">
              <a16:creationId xmlns:a16="http://schemas.microsoft.com/office/drawing/2014/main" id="{00000000-0008-0000-0F00-0000EF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45737</xdr:rowOff>
    </xdr:from>
    <xdr:ext cx="405111" cy="259045"/>
    <xdr:sp macro="" textlink="">
      <xdr:nvSpPr>
        <xdr:cNvPr id="496" name="【一般廃棄物処理施設】&#10;有形固定資産減価償却率最大値テキスト">
          <a:extLst>
            <a:ext uri="{FF2B5EF4-FFF2-40B4-BE49-F238E27FC236}">
              <a16:creationId xmlns:a16="http://schemas.microsoft.com/office/drawing/2014/main" id="{00000000-0008-0000-0F00-0000F0010000}"/>
            </a:ext>
          </a:extLst>
        </xdr:cNvPr>
        <xdr:cNvSpPr txBox="1"/>
      </xdr:nvSpPr>
      <xdr:spPr>
        <a:xfrm>
          <a:off x="16357600" y="553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99060</xdr:rowOff>
    </xdr:from>
    <xdr:to>
      <xdr:col>86</xdr:col>
      <xdr:colOff>25400</xdr:colOff>
      <xdr:row>33</xdr:row>
      <xdr:rowOff>99060</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a:off x="16230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148607</xdr:rowOff>
    </xdr:from>
    <xdr:ext cx="405111" cy="259045"/>
    <xdr:sp macro="" textlink="">
      <xdr:nvSpPr>
        <xdr:cNvPr id="498" name="【一般廃棄物処理施設】&#10;有形固定資産減価償却率平均値テキスト">
          <a:extLst>
            <a:ext uri="{FF2B5EF4-FFF2-40B4-BE49-F238E27FC236}">
              <a16:creationId xmlns:a16="http://schemas.microsoft.com/office/drawing/2014/main" id="{00000000-0008-0000-0F00-0000F2010000}"/>
            </a:ext>
          </a:extLst>
        </xdr:cNvPr>
        <xdr:cNvSpPr txBox="1"/>
      </xdr:nvSpPr>
      <xdr:spPr>
        <a:xfrm>
          <a:off x="16357600" y="649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170180</xdr:rowOff>
    </xdr:from>
    <xdr:to>
      <xdr:col>85</xdr:col>
      <xdr:colOff>177800</xdr:colOff>
      <xdr:row>38</xdr:row>
      <xdr:rowOff>100330</xdr:rowOff>
    </xdr:to>
    <xdr:sp macro="" textlink="">
      <xdr:nvSpPr>
        <xdr:cNvPr id="499" name="フローチャート: 判断 498">
          <a:extLst>
            <a:ext uri="{FF2B5EF4-FFF2-40B4-BE49-F238E27FC236}">
              <a16:creationId xmlns:a16="http://schemas.microsoft.com/office/drawing/2014/main" id="{00000000-0008-0000-0F00-0000F3010000}"/>
            </a:ext>
          </a:extLst>
        </xdr:cNvPr>
        <xdr:cNvSpPr/>
      </xdr:nvSpPr>
      <xdr:spPr>
        <a:xfrm>
          <a:off x="16268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500" name="フローチャート: 判断 499">
          <a:extLst>
            <a:ext uri="{FF2B5EF4-FFF2-40B4-BE49-F238E27FC236}">
              <a16:creationId xmlns:a16="http://schemas.microsoft.com/office/drawing/2014/main" id="{00000000-0008-0000-0F00-0000F4010000}"/>
            </a:ext>
          </a:extLst>
        </xdr:cNvPr>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501" name="フローチャート: 判断 500">
          <a:extLst>
            <a:ext uri="{FF2B5EF4-FFF2-40B4-BE49-F238E27FC236}">
              <a16:creationId xmlns:a16="http://schemas.microsoft.com/office/drawing/2014/main" id="{00000000-0008-0000-0F00-0000F5010000}"/>
            </a:ext>
          </a:extLst>
        </xdr:cNvPr>
        <xdr:cNvSpPr/>
      </xdr:nvSpPr>
      <xdr:spPr>
        <a:xfrm>
          <a:off x="14541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10160</xdr:rowOff>
    </xdr:from>
    <xdr:to>
      <xdr:col>72</xdr:col>
      <xdr:colOff>38100</xdr:colOff>
      <xdr:row>37</xdr:row>
      <xdr:rowOff>111760</xdr:rowOff>
    </xdr:to>
    <xdr:sp macro="" textlink="">
      <xdr:nvSpPr>
        <xdr:cNvPr id="502" name="フローチャート: 判断 501">
          <a:extLst>
            <a:ext uri="{FF2B5EF4-FFF2-40B4-BE49-F238E27FC236}">
              <a16:creationId xmlns:a16="http://schemas.microsoft.com/office/drawing/2014/main" id="{00000000-0008-0000-0F00-0000F6010000}"/>
            </a:ext>
          </a:extLst>
        </xdr:cNvPr>
        <xdr:cNvSpPr/>
      </xdr:nvSpPr>
      <xdr:spPr>
        <a:xfrm>
          <a:off x="13652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74930</xdr:rowOff>
    </xdr:from>
    <xdr:to>
      <xdr:col>67</xdr:col>
      <xdr:colOff>101600</xdr:colOff>
      <xdr:row>38</xdr:row>
      <xdr:rowOff>5080</xdr:rowOff>
    </xdr:to>
    <xdr:sp macro="" textlink="">
      <xdr:nvSpPr>
        <xdr:cNvPr id="503" name="フローチャート: 判断 502">
          <a:extLst>
            <a:ext uri="{FF2B5EF4-FFF2-40B4-BE49-F238E27FC236}">
              <a16:creationId xmlns:a16="http://schemas.microsoft.com/office/drawing/2014/main" id="{00000000-0008-0000-0F00-0000F7010000}"/>
            </a:ext>
          </a:extLst>
        </xdr:cNvPr>
        <xdr:cNvSpPr/>
      </xdr:nvSpPr>
      <xdr:spPr>
        <a:xfrm>
          <a:off x="12763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23495</xdr:rowOff>
    </xdr:from>
    <xdr:to>
      <xdr:col>85</xdr:col>
      <xdr:colOff>177800</xdr:colOff>
      <xdr:row>37</xdr:row>
      <xdr:rowOff>125095</xdr:rowOff>
    </xdr:to>
    <xdr:sp macro="" textlink="">
      <xdr:nvSpPr>
        <xdr:cNvPr id="509" name="楕円 508">
          <a:extLst>
            <a:ext uri="{FF2B5EF4-FFF2-40B4-BE49-F238E27FC236}">
              <a16:creationId xmlns:a16="http://schemas.microsoft.com/office/drawing/2014/main" id="{00000000-0008-0000-0F00-0000FD010000}"/>
            </a:ext>
          </a:extLst>
        </xdr:cNvPr>
        <xdr:cNvSpPr/>
      </xdr:nvSpPr>
      <xdr:spPr>
        <a:xfrm>
          <a:off x="162687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46372</xdr:rowOff>
    </xdr:from>
    <xdr:ext cx="405111" cy="259045"/>
    <xdr:sp macro="" textlink="">
      <xdr:nvSpPr>
        <xdr:cNvPr id="510" name="【一般廃棄物処理施設】&#10;有形固定資産減価償却率該当値テキスト">
          <a:extLst>
            <a:ext uri="{FF2B5EF4-FFF2-40B4-BE49-F238E27FC236}">
              <a16:creationId xmlns:a16="http://schemas.microsoft.com/office/drawing/2014/main" id="{00000000-0008-0000-0F00-0000FE010000}"/>
            </a:ext>
          </a:extLst>
        </xdr:cNvPr>
        <xdr:cNvSpPr txBox="1"/>
      </xdr:nvSpPr>
      <xdr:spPr>
        <a:xfrm>
          <a:off x="16357600"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52070</xdr:rowOff>
    </xdr:from>
    <xdr:to>
      <xdr:col>81</xdr:col>
      <xdr:colOff>101600</xdr:colOff>
      <xdr:row>37</xdr:row>
      <xdr:rowOff>153670</xdr:rowOff>
    </xdr:to>
    <xdr:sp macro="" textlink="">
      <xdr:nvSpPr>
        <xdr:cNvPr id="511" name="楕円 510">
          <a:extLst>
            <a:ext uri="{FF2B5EF4-FFF2-40B4-BE49-F238E27FC236}">
              <a16:creationId xmlns:a16="http://schemas.microsoft.com/office/drawing/2014/main" id="{00000000-0008-0000-0F00-0000FF010000}"/>
            </a:ext>
          </a:extLst>
        </xdr:cNvPr>
        <xdr:cNvSpPr/>
      </xdr:nvSpPr>
      <xdr:spPr>
        <a:xfrm>
          <a:off x="15430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74295</xdr:rowOff>
    </xdr:from>
    <xdr:to>
      <xdr:col>85</xdr:col>
      <xdr:colOff>127000</xdr:colOff>
      <xdr:row>37</xdr:row>
      <xdr:rowOff>102870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flipV="1">
          <a:off x="15481300" y="641794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156845</xdr:rowOff>
    </xdr:from>
    <xdr:to>
      <xdr:col>76</xdr:col>
      <xdr:colOff>165100</xdr:colOff>
      <xdr:row>37</xdr:row>
      <xdr:rowOff>86995</xdr:rowOff>
    </xdr:to>
    <xdr:sp macro="" textlink="">
      <xdr:nvSpPr>
        <xdr:cNvPr id="513" name="楕円 512">
          <a:extLst>
            <a:ext uri="{FF2B5EF4-FFF2-40B4-BE49-F238E27FC236}">
              <a16:creationId xmlns:a16="http://schemas.microsoft.com/office/drawing/2014/main" id="{00000000-0008-0000-0F00-000001020000}"/>
            </a:ext>
          </a:extLst>
        </xdr:cNvPr>
        <xdr:cNvSpPr/>
      </xdr:nvSpPr>
      <xdr:spPr>
        <a:xfrm>
          <a:off x="145415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36195</xdr:rowOff>
    </xdr:from>
    <xdr:to>
      <xdr:col>81</xdr:col>
      <xdr:colOff>50800</xdr:colOff>
      <xdr:row>37</xdr:row>
      <xdr:rowOff>102870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4592300" y="637984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118745</xdr:rowOff>
    </xdr:from>
    <xdr:to>
      <xdr:col>72</xdr:col>
      <xdr:colOff>38100</xdr:colOff>
      <xdr:row>37</xdr:row>
      <xdr:rowOff>48895</xdr:rowOff>
    </xdr:to>
    <xdr:sp macro="" textlink="">
      <xdr:nvSpPr>
        <xdr:cNvPr id="515" name="楕円 514">
          <a:extLst>
            <a:ext uri="{FF2B5EF4-FFF2-40B4-BE49-F238E27FC236}">
              <a16:creationId xmlns:a16="http://schemas.microsoft.com/office/drawing/2014/main" id="{00000000-0008-0000-0F00-000003020000}"/>
            </a:ext>
          </a:extLst>
        </xdr:cNvPr>
        <xdr:cNvSpPr/>
      </xdr:nvSpPr>
      <xdr:spPr>
        <a:xfrm>
          <a:off x="136525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169545</xdr:rowOff>
    </xdr:from>
    <xdr:to>
      <xdr:col>76</xdr:col>
      <xdr:colOff>114300</xdr:colOff>
      <xdr:row>37</xdr:row>
      <xdr:rowOff>36195</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3703300" y="63417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83837</xdr:rowOff>
    </xdr:from>
    <xdr:ext cx="405111" cy="259045"/>
    <xdr:sp macro="" textlink="">
      <xdr:nvSpPr>
        <xdr:cNvPr id="517" name="n_1aveValue【一般廃棄物処理施設】&#10;有形固定資産減価償却率">
          <a:extLst>
            <a:ext uri="{FF2B5EF4-FFF2-40B4-BE49-F238E27FC236}">
              <a16:creationId xmlns:a16="http://schemas.microsoft.com/office/drawing/2014/main" id="{00000000-0008-0000-0F00-000005020000}"/>
            </a:ext>
          </a:extLst>
        </xdr:cNvPr>
        <xdr:cNvSpPr txBox="1"/>
      </xdr:nvSpPr>
      <xdr:spPr>
        <a:xfrm>
          <a:off x="152660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125747</xdr:rowOff>
    </xdr:from>
    <xdr:ext cx="405111" cy="259045"/>
    <xdr:sp macro="" textlink="">
      <xdr:nvSpPr>
        <xdr:cNvPr id="518" name="n_2aveValue【一般廃棄物処理施設】&#10;有形固定資産減価償却率">
          <a:extLst>
            <a:ext uri="{FF2B5EF4-FFF2-40B4-BE49-F238E27FC236}">
              <a16:creationId xmlns:a16="http://schemas.microsoft.com/office/drawing/2014/main" id="{00000000-0008-0000-0F00-000006020000}"/>
            </a:ext>
          </a:extLst>
        </xdr:cNvPr>
        <xdr:cNvSpPr txBox="1"/>
      </xdr:nvSpPr>
      <xdr:spPr>
        <a:xfrm>
          <a:off x="14389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102887</xdr:rowOff>
    </xdr:from>
    <xdr:ext cx="405111" cy="259045"/>
    <xdr:sp macro="" textlink="">
      <xdr:nvSpPr>
        <xdr:cNvPr id="519" name="n_3aveValue【一般廃棄物処理施設】&#10;有形固定資産減価償却率">
          <a:extLst>
            <a:ext uri="{FF2B5EF4-FFF2-40B4-BE49-F238E27FC236}">
              <a16:creationId xmlns:a16="http://schemas.microsoft.com/office/drawing/2014/main" id="{00000000-0008-0000-0F00-000007020000}"/>
            </a:ext>
          </a:extLst>
        </xdr:cNvPr>
        <xdr:cNvSpPr txBox="1"/>
      </xdr:nvSpPr>
      <xdr:spPr>
        <a:xfrm>
          <a:off x="135007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21607</xdr:rowOff>
    </xdr:from>
    <xdr:ext cx="405111" cy="259045"/>
    <xdr:sp macro="" textlink="">
      <xdr:nvSpPr>
        <xdr:cNvPr id="520" name="n_4aveValue【一般廃棄物処理施設】&#10;有形固定資産減価償却率">
          <a:extLst>
            <a:ext uri="{FF2B5EF4-FFF2-40B4-BE49-F238E27FC236}">
              <a16:creationId xmlns:a16="http://schemas.microsoft.com/office/drawing/2014/main" id="{00000000-0008-0000-0F00-000008020000}"/>
            </a:ext>
          </a:extLst>
        </xdr:cNvPr>
        <xdr:cNvSpPr txBox="1"/>
      </xdr:nvSpPr>
      <xdr:spPr>
        <a:xfrm>
          <a:off x="126117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170197</xdr:rowOff>
    </xdr:from>
    <xdr:ext cx="405111" cy="259045"/>
    <xdr:sp macro="" textlink="">
      <xdr:nvSpPr>
        <xdr:cNvPr id="521" name="n_1mainValue【一般廃棄物処理施設】&#10;有形固定資産減価償却率">
          <a:extLst>
            <a:ext uri="{FF2B5EF4-FFF2-40B4-BE49-F238E27FC236}">
              <a16:creationId xmlns:a16="http://schemas.microsoft.com/office/drawing/2014/main" id="{00000000-0008-0000-0F00-000009020000}"/>
            </a:ext>
          </a:extLst>
        </xdr:cNvPr>
        <xdr:cNvSpPr txBox="1"/>
      </xdr:nvSpPr>
      <xdr:spPr>
        <a:xfrm>
          <a:off x="152660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103522</xdr:rowOff>
    </xdr:from>
    <xdr:ext cx="405111" cy="259045"/>
    <xdr:sp macro="" textlink="">
      <xdr:nvSpPr>
        <xdr:cNvPr id="522" name="n_2mainValue【一般廃棄物処理施設】&#10;有形固定資産減価償却率">
          <a:extLst>
            <a:ext uri="{FF2B5EF4-FFF2-40B4-BE49-F238E27FC236}">
              <a16:creationId xmlns:a16="http://schemas.microsoft.com/office/drawing/2014/main" id="{00000000-0008-0000-0F00-00000A020000}"/>
            </a:ext>
          </a:extLst>
        </xdr:cNvPr>
        <xdr:cNvSpPr txBox="1"/>
      </xdr:nvSpPr>
      <xdr:spPr>
        <a:xfrm>
          <a:off x="14389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65422</xdr:rowOff>
    </xdr:from>
    <xdr:ext cx="405111" cy="259045"/>
    <xdr:sp macro="" textlink="">
      <xdr:nvSpPr>
        <xdr:cNvPr id="523" name="n_3mainValue【一般廃棄物処理施設】&#10;有形固定資産減価償却率">
          <a:extLst>
            <a:ext uri="{FF2B5EF4-FFF2-40B4-BE49-F238E27FC236}">
              <a16:creationId xmlns:a16="http://schemas.microsoft.com/office/drawing/2014/main" id="{00000000-0008-0000-0F00-00000B020000}"/>
            </a:ext>
          </a:extLst>
        </xdr:cNvPr>
        <xdr:cNvSpPr txBox="1"/>
      </xdr:nvSpPr>
      <xdr:spPr>
        <a:xfrm>
          <a:off x="13500744"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4" name="正方形/長方形 523">
          <a:extLst>
            <a:ext uri="{FF2B5EF4-FFF2-40B4-BE49-F238E27FC236}">
              <a16:creationId xmlns:a16="http://schemas.microsoft.com/office/drawing/2014/main" id="{00000000-0008-0000-0F00-00000C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5" name="正方形/長方形 524">
          <a:extLst>
            <a:ext uri="{FF2B5EF4-FFF2-40B4-BE49-F238E27FC236}">
              <a16:creationId xmlns:a16="http://schemas.microsoft.com/office/drawing/2014/main" id="{00000000-0008-0000-0F00-00000D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6" name="正方形/長方形 525">
          <a:extLst>
            <a:ext uri="{FF2B5EF4-FFF2-40B4-BE49-F238E27FC236}">
              <a16:creationId xmlns:a16="http://schemas.microsoft.com/office/drawing/2014/main" id="{00000000-0008-0000-0F00-00000E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7" name="正方形/長方形 526">
          <a:extLst>
            <a:ext uri="{FF2B5EF4-FFF2-40B4-BE49-F238E27FC236}">
              <a16:creationId xmlns:a16="http://schemas.microsoft.com/office/drawing/2014/main" id="{00000000-0008-0000-0F00-00000F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8" name="正方形/長方形 527">
          <a:extLst>
            <a:ext uri="{FF2B5EF4-FFF2-40B4-BE49-F238E27FC236}">
              <a16:creationId xmlns:a16="http://schemas.microsoft.com/office/drawing/2014/main" id="{00000000-0008-0000-0F00-000010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9" name="正方形/長方形 528">
          <a:extLst>
            <a:ext uri="{FF2B5EF4-FFF2-40B4-BE49-F238E27FC236}">
              <a16:creationId xmlns:a16="http://schemas.microsoft.com/office/drawing/2014/main" id="{00000000-0008-0000-0F00-000011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0" name="正方形/長方形 529">
          <a:extLst>
            <a:ext uri="{FF2B5EF4-FFF2-40B4-BE49-F238E27FC236}">
              <a16:creationId xmlns:a16="http://schemas.microsoft.com/office/drawing/2014/main" id="{00000000-0008-0000-0F00-000012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1" name="正方形/長方形 530">
          <a:extLst>
            <a:ext uri="{FF2B5EF4-FFF2-40B4-BE49-F238E27FC236}">
              <a16:creationId xmlns:a16="http://schemas.microsoft.com/office/drawing/2014/main" id="{00000000-0008-0000-0F00-000013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37" name="テキスト ボックス 536">
          <a:extLst>
            <a:ext uri="{FF2B5EF4-FFF2-40B4-BE49-F238E27FC236}">
              <a16:creationId xmlns:a16="http://schemas.microsoft.com/office/drawing/2014/main" id="{00000000-0008-0000-0F00-000019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39" name="テキスト ボックス 538">
          <a:extLst>
            <a:ext uri="{FF2B5EF4-FFF2-40B4-BE49-F238E27FC236}">
              <a16:creationId xmlns:a16="http://schemas.microsoft.com/office/drawing/2014/main" id="{00000000-0008-0000-0F00-00001B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41" name="テキスト ボックス 540">
          <a:extLst>
            <a:ext uri="{FF2B5EF4-FFF2-40B4-BE49-F238E27FC236}">
              <a16:creationId xmlns:a16="http://schemas.microsoft.com/office/drawing/2014/main" id="{00000000-0008-0000-0F00-00001D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43" name="テキスト ボックス 542">
          <a:extLst>
            <a:ext uri="{FF2B5EF4-FFF2-40B4-BE49-F238E27FC236}">
              <a16:creationId xmlns:a16="http://schemas.microsoft.com/office/drawing/2014/main" id="{00000000-0008-0000-0F00-00001F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5" name="テキスト ボックス 544">
          <a:extLst>
            <a:ext uri="{FF2B5EF4-FFF2-40B4-BE49-F238E27FC236}">
              <a16:creationId xmlns:a16="http://schemas.microsoft.com/office/drawing/2014/main" id="{00000000-0008-0000-0F00-000021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6" name="【一般廃棄物処理施設】&#10;一人当たり有形固定資産（償却資産）額グラフ枠">
          <a:extLst>
            <a:ext uri="{FF2B5EF4-FFF2-40B4-BE49-F238E27FC236}">
              <a16:creationId xmlns:a16="http://schemas.microsoft.com/office/drawing/2014/main" id="{00000000-0008-0000-0F00-000022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5848</xdr:rowOff>
    </xdr:from>
    <xdr:to>
      <xdr:col>116</xdr:col>
      <xdr:colOff>62864</xdr:colOff>
      <xdr:row>42</xdr:row>
      <xdr:rowOff>31787</xdr:rowOff>
    </xdr:to>
    <xdr:cxnSp macro="">
      <xdr:nvCxnSpPr>
        <xdr:cNvPr id="547" name="直線コネクタ 546">
          <a:extLst>
            <a:ext uri="{FF2B5EF4-FFF2-40B4-BE49-F238E27FC236}">
              <a16:creationId xmlns:a16="http://schemas.microsoft.com/office/drawing/2014/main" id="{00000000-0008-0000-0F00-000023020000}"/>
            </a:ext>
          </a:extLst>
        </xdr:cNvPr>
        <xdr:cNvCxnSpPr/>
      </xdr:nvCxnSpPr>
      <xdr:spPr>
        <a:xfrm flipV="1">
          <a:off x="22160864" y="5663698"/>
          <a:ext cx="0" cy="156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35614</xdr:rowOff>
    </xdr:from>
    <xdr:ext cx="469744" cy="259045"/>
    <xdr:sp macro="" textlink="">
      <xdr:nvSpPr>
        <xdr:cNvPr id="548" name="【一般廃棄物処理施設】&#10;一人当たり有形固定資産（償却資産）額最小値テキスト">
          <a:extLst>
            <a:ext uri="{FF2B5EF4-FFF2-40B4-BE49-F238E27FC236}">
              <a16:creationId xmlns:a16="http://schemas.microsoft.com/office/drawing/2014/main" id="{00000000-0008-0000-0F00-000024020000}"/>
            </a:ext>
          </a:extLst>
        </xdr:cNvPr>
        <xdr:cNvSpPr txBox="1"/>
      </xdr:nvSpPr>
      <xdr:spPr>
        <a:xfrm>
          <a:off x="22199600" y="7236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31787</xdr:rowOff>
    </xdr:from>
    <xdr:to>
      <xdr:col>116</xdr:col>
      <xdr:colOff>152400</xdr:colOff>
      <xdr:row>42</xdr:row>
      <xdr:rowOff>31787</xdr:rowOff>
    </xdr:to>
    <xdr:cxnSp macro="">
      <xdr:nvCxnSpPr>
        <xdr:cNvPr id="549" name="直線コネクタ 548">
          <a:extLst>
            <a:ext uri="{FF2B5EF4-FFF2-40B4-BE49-F238E27FC236}">
              <a16:creationId xmlns:a16="http://schemas.microsoft.com/office/drawing/2014/main" id="{00000000-0008-0000-0F00-000025020000}"/>
            </a:ext>
          </a:extLst>
        </xdr:cNvPr>
        <xdr:cNvCxnSpPr/>
      </xdr:nvCxnSpPr>
      <xdr:spPr>
        <a:xfrm>
          <a:off x="22072600" y="7232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123975</xdr:rowOff>
    </xdr:from>
    <xdr:ext cx="599010" cy="259045"/>
    <xdr:sp macro="" textlink="">
      <xdr:nvSpPr>
        <xdr:cNvPr id="550" name="【一般廃棄物処理施設】&#10;一人当たり有形固定資産（償却資産）額最大値テキスト">
          <a:extLst>
            <a:ext uri="{FF2B5EF4-FFF2-40B4-BE49-F238E27FC236}">
              <a16:creationId xmlns:a16="http://schemas.microsoft.com/office/drawing/2014/main" id="{00000000-0008-0000-0F00-000026020000}"/>
            </a:ext>
          </a:extLst>
        </xdr:cNvPr>
        <xdr:cNvSpPr txBox="1"/>
      </xdr:nvSpPr>
      <xdr:spPr>
        <a:xfrm>
          <a:off x="22199600" y="543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5848</xdr:rowOff>
    </xdr:from>
    <xdr:to>
      <xdr:col>116</xdr:col>
      <xdr:colOff>152400</xdr:colOff>
      <xdr:row>33</xdr:row>
      <xdr:rowOff>5848</xdr:rowOff>
    </xdr:to>
    <xdr:cxnSp macro="">
      <xdr:nvCxnSpPr>
        <xdr:cNvPr id="551" name="直線コネクタ 550">
          <a:extLst>
            <a:ext uri="{FF2B5EF4-FFF2-40B4-BE49-F238E27FC236}">
              <a16:creationId xmlns:a16="http://schemas.microsoft.com/office/drawing/2014/main" id="{00000000-0008-0000-0F00-000027020000}"/>
            </a:ext>
          </a:extLst>
        </xdr:cNvPr>
        <xdr:cNvCxnSpPr/>
      </xdr:nvCxnSpPr>
      <xdr:spPr>
        <a:xfrm>
          <a:off x="22072600" y="5663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95639</xdr:rowOff>
    </xdr:from>
    <xdr:ext cx="599010" cy="259045"/>
    <xdr:sp macro="" textlink="">
      <xdr:nvSpPr>
        <xdr:cNvPr id="552" name="【一般廃棄物処理施設】&#10;一人当たり有形固定資産（償却資産）額平均値テキスト">
          <a:extLst>
            <a:ext uri="{FF2B5EF4-FFF2-40B4-BE49-F238E27FC236}">
              <a16:creationId xmlns:a16="http://schemas.microsoft.com/office/drawing/2014/main" id="{00000000-0008-0000-0F00-000028020000}"/>
            </a:ext>
          </a:extLst>
        </xdr:cNvPr>
        <xdr:cNvSpPr txBox="1"/>
      </xdr:nvSpPr>
      <xdr:spPr>
        <a:xfrm>
          <a:off x="22199600" y="66107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72762</xdr:rowOff>
    </xdr:from>
    <xdr:to>
      <xdr:col>116</xdr:col>
      <xdr:colOff>114300</xdr:colOff>
      <xdr:row>40</xdr:row>
      <xdr:rowOff>2912</xdr:rowOff>
    </xdr:to>
    <xdr:sp macro="" textlink="">
      <xdr:nvSpPr>
        <xdr:cNvPr id="553" name="フローチャート: 判断 552">
          <a:extLst>
            <a:ext uri="{FF2B5EF4-FFF2-40B4-BE49-F238E27FC236}">
              <a16:creationId xmlns:a16="http://schemas.microsoft.com/office/drawing/2014/main" id="{00000000-0008-0000-0F00-000029020000}"/>
            </a:ext>
          </a:extLst>
        </xdr:cNvPr>
        <xdr:cNvSpPr/>
      </xdr:nvSpPr>
      <xdr:spPr>
        <a:xfrm>
          <a:off x="22110700" y="675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73844</xdr:rowOff>
    </xdr:from>
    <xdr:to>
      <xdr:col>112</xdr:col>
      <xdr:colOff>38100</xdr:colOff>
      <xdr:row>40</xdr:row>
      <xdr:rowOff>3994</xdr:rowOff>
    </xdr:to>
    <xdr:sp macro="" textlink="">
      <xdr:nvSpPr>
        <xdr:cNvPr id="554" name="フローチャート: 判断 553">
          <a:extLst>
            <a:ext uri="{FF2B5EF4-FFF2-40B4-BE49-F238E27FC236}">
              <a16:creationId xmlns:a16="http://schemas.microsoft.com/office/drawing/2014/main" id="{00000000-0008-0000-0F00-00002A020000}"/>
            </a:ext>
          </a:extLst>
        </xdr:cNvPr>
        <xdr:cNvSpPr/>
      </xdr:nvSpPr>
      <xdr:spPr>
        <a:xfrm>
          <a:off x="21272500" y="67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19704</xdr:rowOff>
    </xdr:from>
    <xdr:to>
      <xdr:col>107</xdr:col>
      <xdr:colOff>101600</xdr:colOff>
      <xdr:row>39</xdr:row>
      <xdr:rowOff>121304</xdr:rowOff>
    </xdr:to>
    <xdr:sp macro="" textlink="">
      <xdr:nvSpPr>
        <xdr:cNvPr id="555" name="フローチャート: 判断 554">
          <a:extLst>
            <a:ext uri="{FF2B5EF4-FFF2-40B4-BE49-F238E27FC236}">
              <a16:creationId xmlns:a16="http://schemas.microsoft.com/office/drawing/2014/main" id="{00000000-0008-0000-0F00-00002B020000}"/>
            </a:ext>
          </a:extLst>
        </xdr:cNvPr>
        <xdr:cNvSpPr/>
      </xdr:nvSpPr>
      <xdr:spPr>
        <a:xfrm>
          <a:off x="20383500" y="670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171110</xdr:rowOff>
    </xdr:from>
    <xdr:to>
      <xdr:col>102</xdr:col>
      <xdr:colOff>165100</xdr:colOff>
      <xdr:row>39</xdr:row>
      <xdr:rowOff>101260</xdr:rowOff>
    </xdr:to>
    <xdr:sp macro="" textlink="">
      <xdr:nvSpPr>
        <xdr:cNvPr id="556" name="フローチャート: 判断 555">
          <a:extLst>
            <a:ext uri="{FF2B5EF4-FFF2-40B4-BE49-F238E27FC236}">
              <a16:creationId xmlns:a16="http://schemas.microsoft.com/office/drawing/2014/main" id="{00000000-0008-0000-0F00-00002C020000}"/>
            </a:ext>
          </a:extLst>
        </xdr:cNvPr>
        <xdr:cNvSpPr/>
      </xdr:nvSpPr>
      <xdr:spPr>
        <a:xfrm>
          <a:off x="19494500" y="668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82120</xdr:rowOff>
    </xdr:from>
    <xdr:to>
      <xdr:col>98</xdr:col>
      <xdr:colOff>38100</xdr:colOff>
      <xdr:row>40</xdr:row>
      <xdr:rowOff>12270</xdr:rowOff>
    </xdr:to>
    <xdr:sp macro="" textlink="">
      <xdr:nvSpPr>
        <xdr:cNvPr id="557" name="フローチャート: 判断 556">
          <a:extLst>
            <a:ext uri="{FF2B5EF4-FFF2-40B4-BE49-F238E27FC236}">
              <a16:creationId xmlns:a16="http://schemas.microsoft.com/office/drawing/2014/main" id="{00000000-0008-0000-0F00-00002D020000}"/>
            </a:ext>
          </a:extLst>
        </xdr:cNvPr>
        <xdr:cNvSpPr/>
      </xdr:nvSpPr>
      <xdr:spPr>
        <a:xfrm>
          <a:off x="18605500" y="676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34947</xdr:rowOff>
    </xdr:from>
    <xdr:to>
      <xdr:col>116</xdr:col>
      <xdr:colOff>114300</xdr:colOff>
      <xdr:row>40</xdr:row>
      <xdr:rowOff>136547</xdr:rowOff>
    </xdr:to>
    <xdr:sp macro="" textlink="">
      <xdr:nvSpPr>
        <xdr:cNvPr id="563" name="楕円 562">
          <a:extLst>
            <a:ext uri="{FF2B5EF4-FFF2-40B4-BE49-F238E27FC236}">
              <a16:creationId xmlns:a16="http://schemas.microsoft.com/office/drawing/2014/main" id="{00000000-0008-0000-0F00-000033020000}"/>
            </a:ext>
          </a:extLst>
        </xdr:cNvPr>
        <xdr:cNvSpPr/>
      </xdr:nvSpPr>
      <xdr:spPr>
        <a:xfrm>
          <a:off x="22110700" y="689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13374</xdr:rowOff>
    </xdr:from>
    <xdr:ext cx="534377" cy="259045"/>
    <xdr:sp macro="" textlink="">
      <xdr:nvSpPr>
        <xdr:cNvPr id="564" name="【一般廃棄物処理施設】&#10;一人当たり有形固定資産（償却資産）額該当値テキスト">
          <a:extLst>
            <a:ext uri="{FF2B5EF4-FFF2-40B4-BE49-F238E27FC236}">
              <a16:creationId xmlns:a16="http://schemas.microsoft.com/office/drawing/2014/main" id="{00000000-0008-0000-0F00-000034020000}"/>
            </a:ext>
          </a:extLst>
        </xdr:cNvPr>
        <xdr:cNvSpPr txBox="1"/>
      </xdr:nvSpPr>
      <xdr:spPr>
        <a:xfrm>
          <a:off x="22199600" y="687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44035</xdr:rowOff>
    </xdr:from>
    <xdr:to>
      <xdr:col>112</xdr:col>
      <xdr:colOff>38100</xdr:colOff>
      <xdr:row>38</xdr:row>
      <xdr:rowOff>145635</xdr:rowOff>
    </xdr:to>
    <xdr:sp macro="" textlink="">
      <xdr:nvSpPr>
        <xdr:cNvPr id="565" name="楕円 564">
          <a:extLst>
            <a:ext uri="{FF2B5EF4-FFF2-40B4-BE49-F238E27FC236}">
              <a16:creationId xmlns:a16="http://schemas.microsoft.com/office/drawing/2014/main" id="{00000000-0008-0000-0F00-000035020000}"/>
            </a:ext>
          </a:extLst>
        </xdr:cNvPr>
        <xdr:cNvSpPr/>
      </xdr:nvSpPr>
      <xdr:spPr>
        <a:xfrm>
          <a:off x="21272500" y="655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94835</xdr:rowOff>
    </xdr:from>
    <xdr:to>
      <xdr:col>116</xdr:col>
      <xdr:colOff>63500</xdr:colOff>
      <xdr:row>40</xdr:row>
      <xdr:rowOff>85747</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21323300" y="6609935"/>
          <a:ext cx="838200" cy="33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48538</xdr:rowOff>
    </xdr:from>
    <xdr:to>
      <xdr:col>107</xdr:col>
      <xdr:colOff>101600</xdr:colOff>
      <xdr:row>38</xdr:row>
      <xdr:rowOff>150138</xdr:rowOff>
    </xdr:to>
    <xdr:sp macro="" textlink="">
      <xdr:nvSpPr>
        <xdr:cNvPr id="567" name="楕円 566">
          <a:extLst>
            <a:ext uri="{FF2B5EF4-FFF2-40B4-BE49-F238E27FC236}">
              <a16:creationId xmlns:a16="http://schemas.microsoft.com/office/drawing/2014/main" id="{00000000-0008-0000-0F00-000037020000}"/>
            </a:ext>
          </a:extLst>
        </xdr:cNvPr>
        <xdr:cNvSpPr/>
      </xdr:nvSpPr>
      <xdr:spPr>
        <a:xfrm>
          <a:off x="20383500" y="656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94835</xdr:rowOff>
    </xdr:from>
    <xdr:to>
      <xdr:col>111</xdr:col>
      <xdr:colOff>177800</xdr:colOff>
      <xdr:row>38</xdr:row>
      <xdr:rowOff>99338</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flipV="1">
          <a:off x="20434300" y="6609935"/>
          <a:ext cx="889000" cy="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71958</xdr:rowOff>
    </xdr:from>
    <xdr:to>
      <xdr:col>102</xdr:col>
      <xdr:colOff>165100</xdr:colOff>
      <xdr:row>39</xdr:row>
      <xdr:rowOff>2108</xdr:rowOff>
    </xdr:to>
    <xdr:sp macro="" textlink="">
      <xdr:nvSpPr>
        <xdr:cNvPr id="569" name="楕円 568">
          <a:extLst>
            <a:ext uri="{FF2B5EF4-FFF2-40B4-BE49-F238E27FC236}">
              <a16:creationId xmlns:a16="http://schemas.microsoft.com/office/drawing/2014/main" id="{00000000-0008-0000-0F00-000039020000}"/>
            </a:ext>
          </a:extLst>
        </xdr:cNvPr>
        <xdr:cNvSpPr/>
      </xdr:nvSpPr>
      <xdr:spPr>
        <a:xfrm>
          <a:off x="19494500" y="658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99338</xdr:rowOff>
    </xdr:from>
    <xdr:to>
      <xdr:col>107</xdr:col>
      <xdr:colOff>50800</xdr:colOff>
      <xdr:row>38</xdr:row>
      <xdr:rowOff>122758</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flipV="1">
          <a:off x="19545300" y="6614438"/>
          <a:ext cx="889000" cy="2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166571</xdr:rowOff>
    </xdr:from>
    <xdr:ext cx="599010" cy="259045"/>
    <xdr:sp macro="" textlink="">
      <xdr:nvSpPr>
        <xdr:cNvPr id="571" name="n_1aveValue【一般廃棄物処理施設】&#10;一人当たり有形固定資産（償却資産）額">
          <a:extLst>
            <a:ext uri="{FF2B5EF4-FFF2-40B4-BE49-F238E27FC236}">
              <a16:creationId xmlns:a16="http://schemas.microsoft.com/office/drawing/2014/main" id="{00000000-0008-0000-0F00-00003B020000}"/>
            </a:ext>
          </a:extLst>
        </xdr:cNvPr>
        <xdr:cNvSpPr txBox="1"/>
      </xdr:nvSpPr>
      <xdr:spPr>
        <a:xfrm>
          <a:off x="21011095" y="6853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112431</xdr:rowOff>
    </xdr:from>
    <xdr:ext cx="599010" cy="259045"/>
    <xdr:sp macro="" textlink="">
      <xdr:nvSpPr>
        <xdr:cNvPr id="572" name="n_2aveValue【一般廃棄物処理施設】&#10;一人当たり有形固定資産（償却資産）額">
          <a:extLst>
            <a:ext uri="{FF2B5EF4-FFF2-40B4-BE49-F238E27FC236}">
              <a16:creationId xmlns:a16="http://schemas.microsoft.com/office/drawing/2014/main" id="{00000000-0008-0000-0F00-00003C020000}"/>
            </a:ext>
          </a:extLst>
        </xdr:cNvPr>
        <xdr:cNvSpPr txBox="1"/>
      </xdr:nvSpPr>
      <xdr:spPr>
        <a:xfrm>
          <a:off x="20134795" y="679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92387</xdr:rowOff>
    </xdr:from>
    <xdr:ext cx="599010" cy="259045"/>
    <xdr:sp macro="" textlink="">
      <xdr:nvSpPr>
        <xdr:cNvPr id="573" name="n_3aveValue【一般廃棄物処理施設】&#10;一人当たり有形固定資産（償却資産）額">
          <a:extLst>
            <a:ext uri="{FF2B5EF4-FFF2-40B4-BE49-F238E27FC236}">
              <a16:creationId xmlns:a16="http://schemas.microsoft.com/office/drawing/2014/main" id="{00000000-0008-0000-0F00-00003D020000}"/>
            </a:ext>
          </a:extLst>
        </xdr:cNvPr>
        <xdr:cNvSpPr txBox="1"/>
      </xdr:nvSpPr>
      <xdr:spPr>
        <a:xfrm>
          <a:off x="19245795" y="677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28797</xdr:rowOff>
    </xdr:from>
    <xdr:ext cx="599010" cy="259045"/>
    <xdr:sp macro="" textlink="">
      <xdr:nvSpPr>
        <xdr:cNvPr id="574" name="n_4aveValue【一般廃棄物処理施設】&#10;一人当たり有形固定資産（償却資産）額">
          <a:extLst>
            <a:ext uri="{FF2B5EF4-FFF2-40B4-BE49-F238E27FC236}">
              <a16:creationId xmlns:a16="http://schemas.microsoft.com/office/drawing/2014/main" id="{00000000-0008-0000-0F00-00003E020000}"/>
            </a:ext>
          </a:extLst>
        </xdr:cNvPr>
        <xdr:cNvSpPr txBox="1"/>
      </xdr:nvSpPr>
      <xdr:spPr>
        <a:xfrm>
          <a:off x="18356795" y="654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162162</xdr:rowOff>
    </xdr:from>
    <xdr:ext cx="599010" cy="259045"/>
    <xdr:sp macro="" textlink="">
      <xdr:nvSpPr>
        <xdr:cNvPr id="575" name="n_1mainValue【一般廃棄物処理施設】&#10;一人当たり有形固定資産（償却資産）額">
          <a:extLst>
            <a:ext uri="{FF2B5EF4-FFF2-40B4-BE49-F238E27FC236}">
              <a16:creationId xmlns:a16="http://schemas.microsoft.com/office/drawing/2014/main" id="{00000000-0008-0000-0F00-00003F020000}"/>
            </a:ext>
          </a:extLst>
        </xdr:cNvPr>
        <xdr:cNvSpPr txBox="1"/>
      </xdr:nvSpPr>
      <xdr:spPr>
        <a:xfrm>
          <a:off x="21011095" y="6334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166665</xdr:rowOff>
    </xdr:from>
    <xdr:ext cx="599010" cy="259045"/>
    <xdr:sp macro="" textlink="">
      <xdr:nvSpPr>
        <xdr:cNvPr id="576" name="n_2mainValue【一般廃棄物処理施設】&#10;一人当たり有形固定資産（償却資産）額">
          <a:extLst>
            <a:ext uri="{FF2B5EF4-FFF2-40B4-BE49-F238E27FC236}">
              <a16:creationId xmlns:a16="http://schemas.microsoft.com/office/drawing/2014/main" id="{00000000-0008-0000-0F00-000040020000}"/>
            </a:ext>
          </a:extLst>
        </xdr:cNvPr>
        <xdr:cNvSpPr txBox="1"/>
      </xdr:nvSpPr>
      <xdr:spPr>
        <a:xfrm>
          <a:off x="20134795" y="633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18635</xdr:rowOff>
    </xdr:from>
    <xdr:ext cx="599010" cy="259045"/>
    <xdr:sp macro="" textlink="">
      <xdr:nvSpPr>
        <xdr:cNvPr id="577" name="n_3mainValue【一般廃棄物処理施設】&#10;一人当たり有形固定資産（償却資産）額">
          <a:extLst>
            <a:ext uri="{FF2B5EF4-FFF2-40B4-BE49-F238E27FC236}">
              <a16:creationId xmlns:a16="http://schemas.microsoft.com/office/drawing/2014/main" id="{00000000-0008-0000-0F00-000041020000}"/>
            </a:ext>
          </a:extLst>
        </xdr:cNvPr>
        <xdr:cNvSpPr txBox="1"/>
      </xdr:nvSpPr>
      <xdr:spPr>
        <a:xfrm>
          <a:off x="19245795" y="636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8" name="正方形/長方形 577">
          <a:extLst>
            <a:ext uri="{FF2B5EF4-FFF2-40B4-BE49-F238E27FC236}">
              <a16:creationId xmlns:a16="http://schemas.microsoft.com/office/drawing/2014/main" id="{00000000-0008-0000-0F00-000042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9" name="正方形/長方形 578">
          <a:extLst>
            <a:ext uri="{FF2B5EF4-FFF2-40B4-BE49-F238E27FC236}">
              <a16:creationId xmlns:a16="http://schemas.microsoft.com/office/drawing/2014/main" id="{00000000-0008-0000-0F00-000043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0" name="正方形/長方形 579">
          <a:extLst>
            <a:ext uri="{FF2B5EF4-FFF2-40B4-BE49-F238E27FC236}">
              <a16:creationId xmlns:a16="http://schemas.microsoft.com/office/drawing/2014/main" id="{00000000-0008-0000-0F00-000044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1" name="正方形/長方形 580">
          <a:extLst>
            <a:ext uri="{FF2B5EF4-FFF2-40B4-BE49-F238E27FC236}">
              <a16:creationId xmlns:a16="http://schemas.microsoft.com/office/drawing/2014/main" id="{00000000-0008-0000-0F00-000045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2" name="正方形/長方形 581">
          <a:extLst>
            <a:ext uri="{FF2B5EF4-FFF2-40B4-BE49-F238E27FC236}">
              <a16:creationId xmlns:a16="http://schemas.microsoft.com/office/drawing/2014/main" id="{00000000-0008-0000-0F00-000046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3" name="正方形/長方形 582">
          <a:extLst>
            <a:ext uri="{FF2B5EF4-FFF2-40B4-BE49-F238E27FC236}">
              <a16:creationId xmlns:a16="http://schemas.microsoft.com/office/drawing/2014/main" id="{00000000-0008-0000-0F00-000047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4" name="正方形/長方形 583">
          <a:extLst>
            <a:ext uri="{FF2B5EF4-FFF2-40B4-BE49-F238E27FC236}">
              <a16:creationId xmlns:a16="http://schemas.microsoft.com/office/drawing/2014/main" id="{00000000-0008-0000-0F00-000048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5" name="正方形/長方形 584">
          <a:extLst>
            <a:ext uri="{FF2B5EF4-FFF2-40B4-BE49-F238E27FC236}">
              <a16:creationId xmlns:a16="http://schemas.microsoft.com/office/drawing/2014/main" id="{00000000-0008-0000-0F00-000049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96" name="テキスト ボックス 595">
          <a:extLst>
            <a:ext uri="{FF2B5EF4-FFF2-40B4-BE49-F238E27FC236}">
              <a16:creationId xmlns:a16="http://schemas.microsoft.com/office/drawing/2014/main" id="{00000000-0008-0000-0F00-000054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98" name="テキスト ボックス 597">
          <a:extLst>
            <a:ext uri="{FF2B5EF4-FFF2-40B4-BE49-F238E27FC236}">
              <a16:creationId xmlns:a16="http://schemas.microsoft.com/office/drawing/2014/main" id="{00000000-0008-0000-0F00-000056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9" name="【保健センター・保健所】&#10;有形固定資産減価償却率グラフ枠">
          <a:extLst>
            <a:ext uri="{FF2B5EF4-FFF2-40B4-BE49-F238E27FC236}">
              <a16:creationId xmlns:a16="http://schemas.microsoft.com/office/drawing/2014/main" id="{00000000-0008-0000-0F00-000057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4572</xdr:rowOff>
    </xdr:from>
    <xdr:to>
      <xdr:col>85</xdr:col>
      <xdr:colOff>126364</xdr:colOff>
      <xdr:row>64</xdr:row>
      <xdr:rowOff>93726</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flipV="1">
          <a:off x="16318864" y="977722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97553</xdr:rowOff>
    </xdr:from>
    <xdr:ext cx="405111" cy="259045"/>
    <xdr:sp macro="" textlink="">
      <xdr:nvSpPr>
        <xdr:cNvPr id="601" name="【保健センター・保健所】&#10;有形固定資産減価償却率最小値テキスト">
          <a:extLst>
            <a:ext uri="{FF2B5EF4-FFF2-40B4-BE49-F238E27FC236}">
              <a16:creationId xmlns:a16="http://schemas.microsoft.com/office/drawing/2014/main" id="{00000000-0008-0000-0F00-000059020000}"/>
            </a:ext>
          </a:extLst>
        </xdr:cNvPr>
        <xdr:cNvSpPr txBox="1"/>
      </xdr:nvSpPr>
      <xdr:spPr>
        <a:xfrm>
          <a:off x="16357600" y="11070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93726</xdr:rowOff>
    </xdr:from>
    <xdr:to>
      <xdr:col>86</xdr:col>
      <xdr:colOff>25400</xdr:colOff>
      <xdr:row>64</xdr:row>
      <xdr:rowOff>93726</xdr:rowOff>
    </xdr:to>
    <xdr:cxnSp macro="">
      <xdr:nvCxnSpPr>
        <xdr:cNvPr id="602" name="直線コネクタ 601">
          <a:extLst>
            <a:ext uri="{FF2B5EF4-FFF2-40B4-BE49-F238E27FC236}">
              <a16:creationId xmlns:a16="http://schemas.microsoft.com/office/drawing/2014/main" id="{00000000-0008-0000-0F00-00005A020000}"/>
            </a:ext>
          </a:extLst>
        </xdr:cNvPr>
        <xdr:cNvCxnSpPr/>
      </xdr:nvCxnSpPr>
      <xdr:spPr>
        <a:xfrm>
          <a:off x="16230600" y="11066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122699</xdr:rowOff>
    </xdr:from>
    <xdr:ext cx="405111" cy="259045"/>
    <xdr:sp macro="" textlink="">
      <xdr:nvSpPr>
        <xdr:cNvPr id="603" name="【保健センター・保健所】&#10;有形固定資産減価償却率最大値テキスト">
          <a:extLst>
            <a:ext uri="{FF2B5EF4-FFF2-40B4-BE49-F238E27FC236}">
              <a16:creationId xmlns:a16="http://schemas.microsoft.com/office/drawing/2014/main" id="{00000000-0008-0000-0F00-00005B020000}"/>
            </a:ext>
          </a:extLst>
        </xdr:cNvPr>
        <xdr:cNvSpPr txBox="1"/>
      </xdr:nvSpPr>
      <xdr:spPr>
        <a:xfrm>
          <a:off x="16357600" y="9552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4572</xdr:rowOff>
    </xdr:from>
    <xdr:to>
      <xdr:col>86</xdr:col>
      <xdr:colOff>25400</xdr:colOff>
      <xdr:row>57</xdr:row>
      <xdr:rowOff>4572</xdr:rowOff>
    </xdr:to>
    <xdr:cxnSp macro="">
      <xdr:nvCxnSpPr>
        <xdr:cNvPr id="604" name="直線コネクタ 603">
          <a:extLst>
            <a:ext uri="{FF2B5EF4-FFF2-40B4-BE49-F238E27FC236}">
              <a16:creationId xmlns:a16="http://schemas.microsoft.com/office/drawing/2014/main" id="{00000000-0008-0000-0F00-00005C020000}"/>
            </a:ext>
          </a:extLst>
        </xdr:cNvPr>
        <xdr:cNvCxnSpPr/>
      </xdr:nvCxnSpPr>
      <xdr:spPr>
        <a:xfrm>
          <a:off x="16230600" y="977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129811</xdr:rowOff>
    </xdr:from>
    <xdr:ext cx="405111" cy="259045"/>
    <xdr:sp macro="" textlink="">
      <xdr:nvSpPr>
        <xdr:cNvPr id="605" name="【保健センター・保健所】&#10;有形固定資産減価償却率平均値テキスト">
          <a:extLst>
            <a:ext uri="{FF2B5EF4-FFF2-40B4-BE49-F238E27FC236}">
              <a16:creationId xmlns:a16="http://schemas.microsoft.com/office/drawing/2014/main" id="{00000000-0008-0000-0F00-00005D020000}"/>
            </a:ext>
          </a:extLst>
        </xdr:cNvPr>
        <xdr:cNvSpPr txBox="1"/>
      </xdr:nvSpPr>
      <xdr:spPr>
        <a:xfrm>
          <a:off x="16357600" y="97310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106934</xdr:rowOff>
    </xdr:from>
    <xdr:to>
      <xdr:col>85</xdr:col>
      <xdr:colOff>177800</xdr:colOff>
      <xdr:row>58</xdr:row>
      <xdr:rowOff>37084</xdr:rowOff>
    </xdr:to>
    <xdr:sp macro="" textlink="">
      <xdr:nvSpPr>
        <xdr:cNvPr id="606" name="フローチャート: 判断 605">
          <a:extLst>
            <a:ext uri="{FF2B5EF4-FFF2-40B4-BE49-F238E27FC236}">
              <a16:creationId xmlns:a16="http://schemas.microsoft.com/office/drawing/2014/main" id="{00000000-0008-0000-0F00-00005E020000}"/>
            </a:ext>
          </a:extLst>
        </xdr:cNvPr>
        <xdr:cNvSpPr/>
      </xdr:nvSpPr>
      <xdr:spPr>
        <a:xfrm>
          <a:off x="16268700" y="98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36068</xdr:rowOff>
    </xdr:from>
    <xdr:to>
      <xdr:col>81</xdr:col>
      <xdr:colOff>101600</xdr:colOff>
      <xdr:row>60</xdr:row>
      <xdr:rowOff>137668</xdr:rowOff>
    </xdr:to>
    <xdr:sp macro="" textlink="">
      <xdr:nvSpPr>
        <xdr:cNvPr id="607" name="フローチャート: 判断 606">
          <a:extLst>
            <a:ext uri="{FF2B5EF4-FFF2-40B4-BE49-F238E27FC236}">
              <a16:creationId xmlns:a16="http://schemas.microsoft.com/office/drawing/2014/main" id="{00000000-0008-0000-0F00-00005F020000}"/>
            </a:ext>
          </a:extLst>
        </xdr:cNvPr>
        <xdr:cNvSpPr/>
      </xdr:nvSpPr>
      <xdr:spPr>
        <a:xfrm>
          <a:off x="15430500" y="1032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161798</xdr:rowOff>
    </xdr:from>
    <xdr:to>
      <xdr:col>76</xdr:col>
      <xdr:colOff>165100</xdr:colOff>
      <xdr:row>60</xdr:row>
      <xdr:rowOff>91948</xdr:rowOff>
    </xdr:to>
    <xdr:sp macro="" textlink="">
      <xdr:nvSpPr>
        <xdr:cNvPr id="608" name="フローチャート: 判断 607">
          <a:extLst>
            <a:ext uri="{FF2B5EF4-FFF2-40B4-BE49-F238E27FC236}">
              <a16:creationId xmlns:a16="http://schemas.microsoft.com/office/drawing/2014/main" id="{00000000-0008-0000-0F00-000060020000}"/>
            </a:ext>
          </a:extLst>
        </xdr:cNvPr>
        <xdr:cNvSpPr/>
      </xdr:nvSpPr>
      <xdr:spPr>
        <a:xfrm>
          <a:off x="1454150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49784</xdr:rowOff>
    </xdr:from>
    <xdr:to>
      <xdr:col>72</xdr:col>
      <xdr:colOff>38100</xdr:colOff>
      <xdr:row>59</xdr:row>
      <xdr:rowOff>151384</xdr:rowOff>
    </xdr:to>
    <xdr:sp macro="" textlink="">
      <xdr:nvSpPr>
        <xdr:cNvPr id="609" name="フローチャート: 判断 608">
          <a:extLst>
            <a:ext uri="{FF2B5EF4-FFF2-40B4-BE49-F238E27FC236}">
              <a16:creationId xmlns:a16="http://schemas.microsoft.com/office/drawing/2014/main" id="{00000000-0008-0000-0F00-000061020000}"/>
            </a:ext>
          </a:extLst>
        </xdr:cNvPr>
        <xdr:cNvSpPr/>
      </xdr:nvSpPr>
      <xdr:spPr>
        <a:xfrm>
          <a:off x="136525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13208</xdr:rowOff>
    </xdr:from>
    <xdr:to>
      <xdr:col>67</xdr:col>
      <xdr:colOff>101600</xdr:colOff>
      <xdr:row>59</xdr:row>
      <xdr:rowOff>114808</xdr:rowOff>
    </xdr:to>
    <xdr:sp macro="" textlink="">
      <xdr:nvSpPr>
        <xdr:cNvPr id="610" name="フローチャート: 判断 609">
          <a:extLst>
            <a:ext uri="{FF2B5EF4-FFF2-40B4-BE49-F238E27FC236}">
              <a16:creationId xmlns:a16="http://schemas.microsoft.com/office/drawing/2014/main" id="{00000000-0008-0000-0F00-000062020000}"/>
            </a:ext>
          </a:extLst>
        </xdr:cNvPr>
        <xdr:cNvSpPr/>
      </xdr:nvSpPr>
      <xdr:spPr>
        <a:xfrm>
          <a:off x="12763500" y="101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0000000-0008-0000-0F00-000063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00000000-0008-0000-0F00-000064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616" name="楕円 615">
          <a:extLst>
            <a:ext uri="{FF2B5EF4-FFF2-40B4-BE49-F238E27FC236}">
              <a16:creationId xmlns:a16="http://schemas.microsoft.com/office/drawing/2014/main" id="{00000000-0008-0000-0F00-000068020000}"/>
            </a:ext>
          </a:extLst>
        </xdr:cNvPr>
        <xdr:cNvSpPr/>
      </xdr:nvSpPr>
      <xdr:spPr>
        <a:xfrm>
          <a:off x="162687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7637</xdr:rowOff>
    </xdr:from>
    <xdr:ext cx="405111" cy="259045"/>
    <xdr:sp macro="" textlink="">
      <xdr:nvSpPr>
        <xdr:cNvPr id="617" name="【保健センター・保健所】&#10;有形固定資産減価償却率該当値テキスト">
          <a:extLst>
            <a:ext uri="{FF2B5EF4-FFF2-40B4-BE49-F238E27FC236}">
              <a16:creationId xmlns:a16="http://schemas.microsoft.com/office/drawing/2014/main" id="{00000000-0008-0000-0F00-000069020000}"/>
            </a:ext>
          </a:extLst>
        </xdr:cNvPr>
        <xdr:cNvSpPr txBox="1"/>
      </xdr:nvSpPr>
      <xdr:spPr>
        <a:xfrm>
          <a:off x="16357600"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154940</xdr:rowOff>
    </xdr:from>
    <xdr:to>
      <xdr:col>81</xdr:col>
      <xdr:colOff>101600</xdr:colOff>
      <xdr:row>60</xdr:row>
      <xdr:rowOff>85090</xdr:rowOff>
    </xdr:to>
    <xdr:sp macro="" textlink="">
      <xdr:nvSpPr>
        <xdr:cNvPr id="618" name="楕円 617">
          <a:extLst>
            <a:ext uri="{FF2B5EF4-FFF2-40B4-BE49-F238E27FC236}">
              <a16:creationId xmlns:a16="http://schemas.microsoft.com/office/drawing/2014/main" id="{00000000-0008-0000-0F00-00006A020000}"/>
            </a:ext>
          </a:extLst>
        </xdr:cNvPr>
        <xdr:cNvSpPr/>
      </xdr:nvSpPr>
      <xdr:spPr>
        <a:xfrm>
          <a:off x="15430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34290</xdr:rowOff>
    </xdr:from>
    <xdr:to>
      <xdr:col>85</xdr:col>
      <xdr:colOff>127000</xdr:colOff>
      <xdr:row>60</xdr:row>
      <xdr:rowOff>80010</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5481300" y="1032129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111506</xdr:rowOff>
    </xdr:from>
    <xdr:to>
      <xdr:col>76</xdr:col>
      <xdr:colOff>165100</xdr:colOff>
      <xdr:row>60</xdr:row>
      <xdr:rowOff>41656</xdr:rowOff>
    </xdr:to>
    <xdr:sp macro="" textlink="">
      <xdr:nvSpPr>
        <xdr:cNvPr id="620" name="楕円 619">
          <a:extLst>
            <a:ext uri="{FF2B5EF4-FFF2-40B4-BE49-F238E27FC236}">
              <a16:creationId xmlns:a16="http://schemas.microsoft.com/office/drawing/2014/main" id="{00000000-0008-0000-0F00-00006C020000}"/>
            </a:ext>
          </a:extLst>
        </xdr:cNvPr>
        <xdr:cNvSpPr/>
      </xdr:nvSpPr>
      <xdr:spPr>
        <a:xfrm>
          <a:off x="14541500" y="1022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162306</xdr:rowOff>
    </xdr:from>
    <xdr:to>
      <xdr:col>81</xdr:col>
      <xdr:colOff>50800</xdr:colOff>
      <xdr:row>60</xdr:row>
      <xdr:rowOff>34290</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4592300" y="1027785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63500</xdr:rowOff>
    </xdr:from>
    <xdr:to>
      <xdr:col>72</xdr:col>
      <xdr:colOff>38100</xdr:colOff>
      <xdr:row>59</xdr:row>
      <xdr:rowOff>165100</xdr:rowOff>
    </xdr:to>
    <xdr:sp macro="" textlink="">
      <xdr:nvSpPr>
        <xdr:cNvPr id="622" name="楕円 621">
          <a:extLst>
            <a:ext uri="{FF2B5EF4-FFF2-40B4-BE49-F238E27FC236}">
              <a16:creationId xmlns:a16="http://schemas.microsoft.com/office/drawing/2014/main" id="{00000000-0008-0000-0F00-00006E020000}"/>
            </a:ext>
          </a:extLst>
        </xdr:cNvPr>
        <xdr:cNvSpPr/>
      </xdr:nvSpPr>
      <xdr:spPr>
        <a:xfrm>
          <a:off x="13652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114300</xdr:rowOff>
    </xdr:from>
    <xdr:to>
      <xdr:col>76</xdr:col>
      <xdr:colOff>114300</xdr:colOff>
      <xdr:row>59</xdr:row>
      <xdr:rowOff>162306</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3703300" y="1022985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128795</xdr:rowOff>
    </xdr:from>
    <xdr:ext cx="405111" cy="259045"/>
    <xdr:sp macro="" textlink="">
      <xdr:nvSpPr>
        <xdr:cNvPr id="624" name="n_1aveValue【保健センター・保健所】&#10;有形固定資産減価償却率">
          <a:extLst>
            <a:ext uri="{FF2B5EF4-FFF2-40B4-BE49-F238E27FC236}">
              <a16:creationId xmlns:a16="http://schemas.microsoft.com/office/drawing/2014/main" id="{00000000-0008-0000-0F00-000070020000}"/>
            </a:ext>
          </a:extLst>
        </xdr:cNvPr>
        <xdr:cNvSpPr txBox="1"/>
      </xdr:nvSpPr>
      <xdr:spPr>
        <a:xfrm>
          <a:off x="15266044" y="1041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83075</xdr:rowOff>
    </xdr:from>
    <xdr:ext cx="405111" cy="259045"/>
    <xdr:sp macro="" textlink="">
      <xdr:nvSpPr>
        <xdr:cNvPr id="625" name="n_2aveValue【保健センター・保健所】&#10;有形固定資産減価償却率">
          <a:extLst>
            <a:ext uri="{FF2B5EF4-FFF2-40B4-BE49-F238E27FC236}">
              <a16:creationId xmlns:a16="http://schemas.microsoft.com/office/drawing/2014/main" id="{00000000-0008-0000-0F00-000071020000}"/>
            </a:ext>
          </a:extLst>
        </xdr:cNvPr>
        <xdr:cNvSpPr txBox="1"/>
      </xdr:nvSpPr>
      <xdr:spPr>
        <a:xfrm>
          <a:off x="14389744" y="1037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167911</xdr:rowOff>
    </xdr:from>
    <xdr:ext cx="405111" cy="259045"/>
    <xdr:sp macro="" textlink="">
      <xdr:nvSpPr>
        <xdr:cNvPr id="626" name="n_3aveValue【保健センター・保健所】&#10;有形固定資産減価償却率">
          <a:extLst>
            <a:ext uri="{FF2B5EF4-FFF2-40B4-BE49-F238E27FC236}">
              <a16:creationId xmlns:a16="http://schemas.microsoft.com/office/drawing/2014/main" id="{00000000-0008-0000-0F00-000072020000}"/>
            </a:ext>
          </a:extLst>
        </xdr:cNvPr>
        <xdr:cNvSpPr txBox="1"/>
      </xdr:nvSpPr>
      <xdr:spPr>
        <a:xfrm>
          <a:off x="13500744" y="994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131335</xdr:rowOff>
    </xdr:from>
    <xdr:ext cx="405111" cy="259045"/>
    <xdr:sp macro="" textlink="">
      <xdr:nvSpPr>
        <xdr:cNvPr id="627" name="n_4aveValue【保健センター・保健所】&#10;有形固定資産減価償却率">
          <a:extLst>
            <a:ext uri="{FF2B5EF4-FFF2-40B4-BE49-F238E27FC236}">
              <a16:creationId xmlns:a16="http://schemas.microsoft.com/office/drawing/2014/main" id="{00000000-0008-0000-0F00-000073020000}"/>
            </a:ext>
          </a:extLst>
        </xdr:cNvPr>
        <xdr:cNvSpPr txBox="1"/>
      </xdr:nvSpPr>
      <xdr:spPr>
        <a:xfrm>
          <a:off x="12611744" y="990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101617</xdr:rowOff>
    </xdr:from>
    <xdr:ext cx="405111" cy="259045"/>
    <xdr:sp macro="" textlink="">
      <xdr:nvSpPr>
        <xdr:cNvPr id="628" name="n_1mainValue【保健センター・保健所】&#10;有形固定資産減価償却率">
          <a:extLst>
            <a:ext uri="{FF2B5EF4-FFF2-40B4-BE49-F238E27FC236}">
              <a16:creationId xmlns:a16="http://schemas.microsoft.com/office/drawing/2014/main" id="{00000000-0008-0000-0F00-000074020000}"/>
            </a:ext>
          </a:extLst>
        </xdr:cNvPr>
        <xdr:cNvSpPr txBox="1"/>
      </xdr:nvSpPr>
      <xdr:spPr>
        <a:xfrm>
          <a:off x="15266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58183</xdr:rowOff>
    </xdr:from>
    <xdr:ext cx="405111" cy="259045"/>
    <xdr:sp macro="" textlink="">
      <xdr:nvSpPr>
        <xdr:cNvPr id="629" name="n_2mainValue【保健センター・保健所】&#10;有形固定資産減価償却率">
          <a:extLst>
            <a:ext uri="{FF2B5EF4-FFF2-40B4-BE49-F238E27FC236}">
              <a16:creationId xmlns:a16="http://schemas.microsoft.com/office/drawing/2014/main" id="{00000000-0008-0000-0F00-000075020000}"/>
            </a:ext>
          </a:extLst>
        </xdr:cNvPr>
        <xdr:cNvSpPr txBox="1"/>
      </xdr:nvSpPr>
      <xdr:spPr>
        <a:xfrm>
          <a:off x="14389744" y="1000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156227</xdr:rowOff>
    </xdr:from>
    <xdr:ext cx="405111" cy="259045"/>
    <xdr:sp macro="" textlink="">
      <xdr:nvSpPr>
        <xdr:cNvPr id="630" name="n_3mainValue【保健センター・保健所】&#10;有形固定資産減価償却率">
          <a:extLst>
            <a:ext uri="{FF2B5EF4-FFF2-40B4-BE49-F238E27FC236}">
              <a16:creationId xmlns:a16="http://schemas.microsoft.com/office/drawing/2014/main" id="{00000000-0008-0000-0F00-000076020000}"/>
            </a:ext>
          </a:extLst>
        </xdr:cNvPr>
        <xdr:cNvSpPr txBox="1"/>
      </xdr:nvSpPr>
      <xdr:spPr>
        <a:xfrm>
          <a:off x="13500744"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1" name="正方形/長方形 630">
          <a:extLst>
            <a:ext uri="{FF2B5EF4-FFF2-40B4-BE49-F238E27FC236}">
              <a16:creationId xmlns:a16="http://schemas.microsoft.com/office/drawing/2014/main" id="{00000000-0008-0000-0F00-00007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2" name="正方形/長方形 631">
          <a:extLst>
            <a:ext uri="{FF2B5EF4-FFF2-40B4-BE49-F238E27FC236}">
              <a16:creationId xmlns:a16="http://schemas.microsoft.com/office/drawing/2014/main" id="{00000000-0008-0000-0F00-00007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3" name="正方形/長方形 632">
          <a:extLst>
            <a:ext uri="{FF2B5EF4-FFF2-40B4-BE49-F238E27FC236}">
              <a16:creationId xmlns:a16="http://schemas.microsoft.com/office/drawing/2014/main" id="{00000000-0008-0000-0F00-00007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4" name="正方形/長方形 633">
          <a:extLst>
            <a:ext uri="{FF2B5EF4-FFF2-40B4-BE49-F238E27FC236}">
              <a16:creationId xmlns:a16="http://schemas.microsoft.com/office/drawing/2014/main" id="{00000000-0008-0000-0F00-00007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5" name="正方形/長方形 634">
          <a:extLst>
            <a:ext uri="{FF2B5EF4-FFF2-40B4-BE49-F238E27FC236}">
              <a16:creationId xmlns:a16="http://schemas.microsoft.com/office/drawing/2014/main" id="{00000000-0008-0000-0F00-00007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6" name="正方形/長方形 635">
          <a:extLst>
            <a:ext uri="{FF2B5EF4-FFF2-40B4-BE49-F238E27FC236}">
              <a16:creationId xmlns:a16="http://schemas.microsoft.com/office/drawing/2014/main" id="{00000000-0008-0000-0F00-00007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7" name="正方形/長方形 636">
          <a:extLst>
            <a:ext uri="{FF2B5EF4-FFF2-40B4-BE49-F238E27FC236}">
              <a16:creationId xmlns:a16="http://schemas.microsoft.com/office/drawing/2014/main" id="{00000000-0008-0000-0F00-00007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8" name="正方形/長方形 637">
          <a:extLst>
            <a:ext uri="{FF2B5EF4-FFF2-40B4-BE49-F238E27FC236}">
              <a16:creationId xmlns:a16="http://schemas.microsoft.com/office/drawing/2014/main" id="{00000000-0008-0000-0F00-00007E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1" name="【保健センター・保健所】&#10;一人当たり面積グラフ枠">
          <a:extLst>
            <a:ext uri="{FF2B5EF4-FFF2-40B4-BE49-F238E27FC236}">
              <a16:creationId xmlns:a16="http://schemas.microsoft.com/office/drawing/2014/main" id="{00000000-0008-0000-0F00-00008B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11430</xdr:rowOff>
    </xdr:from>
    <xdr:to>
      <xdr:col>116</xdr:col>
      <xdr:colOff>62864</xdr:colOff>
      <xdr:row>63</xdr:row>
      <xdr:rowOff>66294</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flipV="1">
          <a:off x="22160864" y="9784080"/>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70121</xdr:rowOff>
    </xdr:from>
    <xdr:ext cx="469744" cy="259045"/>
    <xdr:sp macro="" textlink="">
      <xdr:nvSpPr>
        <xdr:cNvPr id="653" name="【保健センター・保健所】&#10;一人当たり面積最小値テキスト">
          <a:extLst>
            <a:ext uri="{FF2B5EF4-FFF2-40B4-BE49-F238E27FC236}">
              <a16:creationId xmlns:a16="http://schemas.microsoft.com/office/drawing/2014/main" id="{00000000-0008-0000-0F00-00008D020000}"/>
            </a:ext>
          </a:extLst>
        </xdr:cNvPr>
        <xdr:cNvSpPr txBox="1"/>
      </xdr:nvSpPr>
      <xdr:spPr>
        <a:xfrm>
          <a:off x="22199600" y="1087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66294</xdr:rowOff>
    </xdr:from>
    <xdr:to>
      <xdr:col>116</xdr:col>
      <xdr:colOff>152400</xdr:colOff>
      <xdr:row>63</xdr:row>
      <xdr:rowOff>66294</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22072600" y="1086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129557</xdr:rowOff>
    </xdr:from>
    <xdr:ext cx="469744" cy="259045"/>
    <xdr:sp macro="" textlink="">
      <xdr:nvSpPr>
        <xdr:cNvPr id="655" name="【保健センター・保健所】&#10;一人当たり面積最大値テキスト">
          <a:extLst>
            <a:ext uri="{FF2B5EF4-FFF2-40B4-BE49-F238E27FC236}">
              <a16:creationId xmlns:a16="http://schemas.microsoft.com/office/drawing/2014/main" id="{00000000-0008-0000-0F00-00008F020000}"/>
            </a:ext>
          </a:extLst>
        </xdr:cNvPr>
        <xdr:cNvSpPr txBox="1"/>
      </xdr:nvSpPr>
      <xdr:spPr>
        <a:xfrm>
          <a:off x="22199600" y="95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11430</xdr:rowOff>
    </xdr:from>
    <xdr:to>
      <xdr:col>116</xdr:col>
      <xdr:colOff>152400</xdr:colOff>
      <xdr:row>57</xdr:row>
      <xdr:rowOff>11430</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22072600" y="97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102379</xdr:rowOff>
    </xdr:from>
    <xdr:ext cx="469744" cy="259045"/>
    <xdr:sp macro="" textlink="">
      <xdr:nvSpPr>
        <xdr:cNvPr id="657" name="【保健センター・保健所】&#10;一人当たり面積平均値テキスト">
          <a:extLst>
            <a:ext uri="{FF2B5EF4-FFF2-40B4-BE49-F238E27FC236}">
              <a16:creationId xmlns:a16="http://schemas.microsoft.com/office/drawing/2014/main" id="{00000000-0008-0000-0F00-000091020000}"/>
            </a:ext>
          </a:extLst>
        </xdr:cNvPr>
        <xdr:cNvSpPr txBox="1"/>
      </xdr:nvSpPr>
      <xdr:spPr>
        <a:xfrm>
          <a:off x="22199600" y="10389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79502</xdr:rowOff>
    </xdr:from>
    <xdr:to>
      <xdr:col>116</xdr:col>
      <xdr:colOff>114300</xdr:colOff>
      <xdr:row>62</xdr:row>
      <xdr:rowOff>9652</xdr:rowOff>
    </xdr:to>
    <xdr:sp macro="" textlink="">
      <xdr:nvSpPr>
        <xdr:cNvPr id="658" name="フローチャート: 判断 657">
          <a:extLst>
            <a:ext uri="{FF2B5EF4-FFF2-40B4-BE49-F238E27FC236}">
              <a16:creationId xmlns:a16="http://schemas.microsoft.com/office/drawing/2014/main" id="{00000000-0008-0000-0F00-000092020000}"/>
            </a:ext>
          </a:extLst>
        </xdr:cNvPr>
        <xdr:cNvSpPr/>
      </xdr:nvSpPr>
      <xdr:spPr>
        <a:xfrm>
          <a:off x="221107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116078</xdr:rowOff>
    </xdr:from>
    <xdr:to>
      <xdr:col>112</xdr:col>
      <xdr:colOff>38100</xdr:colOff>
      <xdr:row>62</xdr:row>
      <xdr:rowOff>46228</xdr:rowOff>
    </xdr:to>
    <xdr:sp macro="" textlink="">
      <xdr:nvSpPr>
        <xdr:cNvPr id="659" name="フローチャート: 判断 658">
          <a:extLst>
            <a:ext uri="{FF2B5EF4-FFF2-40B4-BE49-F238E27FC236}">
              <a16:creationId xmlns:a16="http://schemas.microsoft.com/office/drawing/2014/main" id="{00000000-0008-0000-0F00-000093020000}"/>
            </a:ext>
          </a:extLst>
        </xdr:cNvPr>
        <xdr:cNvSpPr/>
      </xdr:nvSpPr>
      <xdr:spPr>
        <a:xfrm>
          <a:off x="21272500" y="1057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125222</xdr:rowOff>
    </xdr:from>
    <xdr:to>
      <xdr:col>107</xdr:col>
      <xdr:colOff>101600</xdr:colOff>
      <xdr:row>62</xdr:row>
      <xdr:rowOff>55372</xdr:rowOff>
    </xdr:to>
    <xdr:sp macro="" textlink="">
      <xdr:nvSpPr>
        <xdr:cNvPr id="660" name="フローチャート: 判断 659">
          <a:extLst>
            <a:ext uri="{FF2B5EF4-FFF2-40B4-BE49-F238E27FC236}">
              <a16:creationId xmlns:a16="http://schemas.microsoft.com/office/drawing/2014/main" id="{00000000-0008-0000-0F00-000094020000}"/>
            </a:ext>
          </a:extLst>
        </xdr:cNvPr>
        <xdr:cNvSpPr/>
      </xdr:nvSpPr>
      <xdr:spPr>
        <a:xfrm>
          <a:off x="20383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661" name="フローチャート: 判断 660">
          <a:extLst>
            <a:ext uri="{FF2B5EF4-FFF2-40B4-BE49-F238E27FC236}">
              <a16:creationId xmlns:a16="http://schemas.microsoft.com/office/drawing/2014/main" id="{00000000-0008-0000-0F00-000095020000}"/>
            </a:ext>
          </a:extLst>
        </xdr:cNvPr>
        <xdr:cNvSpPr/>
      </xdr:nvSpPr>
      <xdr:spPr>
        <a:xfrm>
          <a:off x="19494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70358</xdr:rowOff>
    </xdr:from>
    <xdr:to>
      <xdr:col>98</xdr:col>
      <xdr:colOff>38100</xdr:colOff>
      <xdr:row>62</xdr:row>
      <xdr:rowOff>508</xdr:rowOff>
    </xdr:to>
    <xdr:sp macro="" textlink="">
      <xdr:nvSpPr>
        <xdr:cNvPr id="662" name="フローチャート: 判断 661">
          <a:extLst>
            <a:ext uri="{FF2B5EF4-FFF2-40B4-BE49-F238E27FC236}">
              <a16:creationId xmlns:a16="http://schemas.microsoft.com/office/drawing/2014/main" id="{00000000-0008-0000-0F00-000096020000}"/>
            </a:ext>
          </a:extLst>
        </xdr:cNvPr>
        <xdr:cNvSpPr/>
      </xdr:nvSpPr>
      <xdr:spPr>
        <a:xfrm>
          <a:off x="18605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4" name="テキスト ボックス 663">
          <a:extLst>
            <a:ext uri="{FF2B5EF4-FFF2-40B4-BE49-F238E27FC236}">
              <a16:creationId xmlns:a16="http://schemas.microsoft.com/office/drawing/2014/main" id="{00000000-0008-0000-0F00-000098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5" name="テキスト ボックス 664">
          <a:extLst>
            <a:ext uri="{FF2B5EF4-FFF2-40B4-BE49-F238E27FC236}">
              <a16:creationId xmlns:a16="http://schemas.microsoft.com/office/drawing/2014/main" id="{00000000-0008-0000-0F00-000099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6" name="テキスト ボックス 665">
          <a:extLst>
            <a:ext uri="{FF2B5EF4-FFF2-40B4-BE49-F238E27FC236}">
              <a16:creationId xmlns:a16="http://schemas.microsoft.com/office/drawing/2014/main" id="{00000000-0008-0000-0F00-00009A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7" name="テキスト ボックス 666">
          <a:extLst>
            <a:ext uri="{FF2B5EF4-FFF2-40B4-BE49-F238E27FC236}">
              <a16:creationId xmlns:a16="http://schemas.microsoft.com/office/drawing/2014/main" id="{00000000-0008-0000-0F00-00009B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141224</xdr:rowOff>
    </xdr:from>
    <xdr:to>
      <xdr:col>116</xdr:col>
      <xdr:colOff>114300</xdr:colOff>
      <xdr:row>63</xdr:row>
      <xdr:rowOff>71374</xdr:rowOff>
    </xdr:to>
    <xdr:sp macro="" textlink="">
      <xdr:nvSpPr>
        <xdr:cNvPr id="668" name="楕円 667">
          <a:extLst>
            <a:ext uri="{FF2B5EF4-FFF2-40B4-BE49-F238E27FC236}">
              <a16:creationId xmlns:a16="http://schemas.microsoft.com/office/drawing/2014/main" id="{00000000-0008-0000-0F00-00009C020000}"/>
            </a:ext>
          </a:extLst>
        </xdr:cNvPr>
        <xdr:cNvSpPr/>
      </xdr:nvSpPr>
      <xdr:spPr>
        <a:xfrm>
          <a:off x="221107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56151</xdr:rowOff>
    </xdr:from>
    <xdr:ext cx="469744" cy="259045"/>
    <xdr:sp macro="" textlink="">
      <xdr:nvSpPr>
        <xdr:cNvPr id="669" name="【保健センター・保健所】&#10;一人当たり面積該当値テキスト">
          <a:extLst>
            <a:ext uri="{FF2B5EF4-FFF2-40B4-BE49-F238E27FC236}">
              <a16:creationId xmlns:a16="http://schemas.microsoft.com/office/drawing/2014/main" id="{00000000-0008-0000-0F00-00009D020000}"/>
            </a:ext>
          </a:extLst>
        </xdr:cNvPr>
        <xdr:cNvSpPr txBox="1"/>
      </xdr:nvSpPr>
      <xdr:spPr>
        <a:xfrm>
          <a:off x="22199600" y="10686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141224</xdr:rowOff>
    </xdr:from>
    <xdr:to>
      <xdr:col>112</xdr:col>
      <xdr:colOff>38100</xdr:colOff>
      <xdr:row>63</xdr:row>
      <xdr:rowOff>71374</xdr:rowOff>
    </xdr:to>
    <xdr:sp macro="" textlink="">
      <xdr:nvSpPr>
        <xdr:cNvPr id="670" name="楕円 669">
          <a:extLst>
            <a:ext uri="{FF2B5EF4-FFF2-40B4-BE49-F238E27FC236}">
              <a16:creationId xmlns:a16="http://schemas.microsoft.com/office/drawing/2014/main" id="{00000000-0008-0000-0F00-00009E020000}"/>
            </a:ext>
          </a:extLst>
        </xdr:cNvPr>
        <xdr:cNvSpPr/>
      </xdr:nvSpPr>
      <xdr:spPr>
        <a:xfrm>
          <a:off x="212725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20574</xdr:rowOff>
    </xdr:from>
    <xdr:to>
      <xdr:col>116</xdr:col>
      <xdr:colOff>63500</xdr:colOff>
      <xdr:row>63</xdr:row>
      <xdr:rowOff>20574</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21323300" y="108219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145796</xdr:rowOff>
    </xdr:from>
    <xdr:to>
      <xdr:col>107</xdr:col>
      <xdr:colOff>101600</xdr:colOff>
      <xdr:row>63</xdr:row>
      <xdr:rowOff>75946</xdr:rowOff>
    </xdr:to>
    <xdr:sp macro="" textlink="">
      <xdr:nvSpPr>
        <xdr:cNvPr id="672" name="楕円 671">
          <a:extLst>
            <a:ext uri="{FF2B5EF4-FFF2-40B4-BE49-F238E27FC236}">
              <a16:creationId xmlns:a16="http://schemas.microsoft.com/office/drawing/2014/main" id="{00000000-0008-0000-0F00-0000A0020000}"/>
            </a:ext>
          </a:extLst>
        </xdr:cNvPr>
        <xdr:cNvSpPr/>
      </xdr:nvSpPr>
      <xdr:spPr>
        <a:xfrm>
          <a:off x="20383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20574</xdr:rowOff>
    </xdr:from>
    <xdr:to>
      <xdr:col>111</xdr:col>
      <xdr:colOff>177800</xdr:colOff>
      <xdr:row>63</xdr:row>
      <xdr:rowOff>25146</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flipV="1">
          <a:off x="20434300" y="10821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150368</xdr:rowOff>
    </xdr:from>
    <xdr:to>
      <xdr:col>102</xdr:col>
      <xdr:colOff>165100</xdr:colOff>
      <xdr:row>63</xdr:row>
      <xdr:rowOff>80518</xdr:rowOff>
    </xdr:to>
    <xdr:sp macro="" textlink="">
      <xdr:nvSpPr>
        <xdr:cNvPr id="674" name="楕円 673">
          <a:extLst>
            <a:ext uri="{FF2B5EF4-FFF2-40B4-BE49-F238E27FC236}">
              <a16:creationId xmlns:a16="http://schemas.microsoft.com/office/drawing/2014/main" id="{00000000-0008-0000-0F00-0000A2020000}"/>
            </a:ext>
          </a:extLst>
        </xdr:cNvPr>
        <xdr:cNvSpPr/>
      </xdr:nvSpPr>
      <xdr:spPr>
        <a:xfrm>
          <a:off x="194945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25146</xdr:rowOff>
    </xdr:from>
    <xdr:to>
      <xdr:col>107</xdr:col>
      <xdr:colOff>50800</xdr:colOff>
      <xdr:row>63</xdr:row>
      <xdr:rowOff>29718</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flipV="1">
          <a:off x="19545300" y="108264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62755</xdr:rowOff>
    </xdr:from>
    <xdr:ext cx="469744" cy="259045"/>
    <xdr:sp macro="" textlink="">
      <xdr:nvSpPr>
        <xdr:cNvPr id="676" name="n_1aveValue【保健センター・保健所】&#10;一人当たり面積">
          <a:extLst>
            <a:ext uri="{FF2B5EF4-FFF2-40B4-BE49-F238E27FC236}">
              <a16:creationId xmlns:a16="http://schemas.microsoft.com/office/drawing/2014/main" id="{00000000-0008-0000-0F00-0000A4020000}"/>
            </a:ext>
          </a:extLst>
        </xdr:cNvPr>
        <xdr:cNvSpPr txBox="1"/>
      </xdr:nvSpPr>
      <xdr:spPr>
        <a:xfrm>
          <a:off x="21075727" y="1034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71899</xdr:rowOff>
    </xdr:from>
    <xdr:ext cx="469744" cy="259045"/>
    <xdr:sp macro="" textlink="">
      <xdr:nvSpPr>
        <xdr:cNvPr id="677" name="n_2aveValue【保健センター・保健所】&#10;一人当たり面積">
          <a:extLst>
            <a:ext uri="{FF2B5EF4-FFF2-40B4-BE49-F238E27FC236}">
              <a16:creationId xmlns:a16="http://schemas.microsoft.com/office/drawing/2014/main" id="{00000000-0008-0000-0F00-0000A5020000}"/>
            </a:ext>
          </a:extLst>
        </xdr:cNvPr>
        <xdr:cNvSpPr txBox="1"/>
      </xdr:nvSpPr>
      <xdr:spPr>
        <a:xfrm>
          <a:off x="20199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58183</xdr:rowOff>
    </xdr:from>
    <xdr:ext cx="469744" cy="259045"/>
    <xdr:sp macro="" textlink="">
      <xdr:nvSpPr>
        <xdr:cNvPr id="678" name="n_3aveValue【保健センター・保健所】&#10;一人当たり面積">
          <a:extLst>
            <a:ext uri="{FF2B5EF4-FFF2-40B4-BE49-F238E27FC236}">
              <a16:creationId xmlns:a16="http://schemas.microsoft.com/office/drawing/2014/main" id="{00000000-0008-0000-0F00-0000A6020000}"/>
            </a:ext>
          </a:extLst>
        </xdr:cNvPr>
        <xdr:cNvSpPr txBox="1"/>
      </xdr:nvSpPr>
      <xdr:spPr>
        <a:xfrm>
          <a:off x="19310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17035</xdr:rowOff>
    </xdr:from>
    <xdr:ext cx="469744" cy="259045"/>
    <xdr:sp macro="" textlink="">
      <xdr:nvSpPr>
        <xdr:cNvPr id="679" name="n_4aveValue【保健センター・保健所】&#10;一人当たり面積">
          <a:extLst>
            <a:ext uri="{FF2B5EF4-FFF2-40B4-BE49-F238E27FC236}">
              <a16:creationId xmlns:a16="http://schemas.microsoft.com/office/drawing/2014/main" id="{00000000-0008-0000-0F00-0000A7020000}"/>
            </a:ext>
          </a:extLst>
        </xdr:cNvPr>
        <xdr:cNvSpPr txBox="1"/>
      </xdr:nvSpPr>
      <xdr:spPr>
        <a:xfrm>
          <a:off x="18421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62501</xdr:rowOff>
    </xdr:from>
    <xdr:ext cx="469744" cy="259045"/>
    <xdr:sp macro="" textlink="">
      <xdr:nvSpPr>
        <xdr:cNvPr id="680" name="n_1mainValue【保健センター・保健所】&#10;一人当たり面積">
          <a:extLst>
            <a:ext uri="{FF2B5EF4-FFF2-40B4-BE49-F238E27FC236}">
              <a16:creationId xmlns:a16="http://schemas.microsoft.com/office/drawing/2014/main" id="{00000000-0008-0000-0F00-0000A8020000}"/>
            </a:ext>
          </a:extLst>
        </xdr:cNvPr>
        <xdr:cNvSpPr txBox="1"/>
      </xdr:nvSpPr>
      <xdr:spPr>
        <a:xfrm>
          <a:off x="21075727" y="108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67073</xdr:rowOff>
    </xdr:from>
    <xdr:ext cx="469744" cy="259045"/>
    <xdr:sp macro="" textlink="">
      <xdr:nvSpPr>
        <xdr:cNvPr id="681" name="n_2mainValue【保健センター・保健所】&#10;一人当たり面積">
          <a:extLst>
            <a:ext uri="{FF2B5EF4-FFF2-40B4-BE49-F238E27FC236}">
              <a16:creationId xmlns:a16="http://schemas.microsoft.com/office/drawing/2014/main" id="{00000000-0008-0000-0F00-0000A9020000}"/>
            </a:ext>
          </a:extLst>
        </xdr:cNvPr>
        <xdr:cNvSpPr txBox="1"/>
      </xdr:nvSpPr>
      <xdr:spPr>
        <a:xfrm>
          <a:off x="201994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71645</xdr:rowOff>
    </xdr:from>
    <xdr:ext cx="469744" cy="259045"/>
    <xdr:sp macro="" textlink="">
      <xdr:nvSpPr>
        <xdr:cNvPr id="682" name="n_3mainValue【保健センター・保健所】&#10;一人当たり面積">
          <a:extLst>
            <a:ext uri="{FF2B5EF4-FFF2-40B4-BE49-F238E27FC236}">
              <a16:creationId xmlns:a16="http://schemas.microsoft.com/office/drawing/2014/main" id="{00000000-0008-0000-0F00-0000AA020000}"/>
            </a:ext>
          </a:extLst>
        </xdr:cNvPr>
        <xdr:cNvSpPr txBox="1"/>
      </xdr:nvSpPr>
      <xdr:spPr>
        <a:xfrm>
          <a:off x="19310427" y="1087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3" name="正方形/長方形 682">
          <a:extLst>
            <a:ext uri="{FF2B5EF4-FFF2-40B4-BE49-F238E27FC236}">
              <a16:creationId xmlns:a16="http://schemas.microsoft.com/office/drawing/2014/main" id="{00000000-0008-0000-0F00-0000AB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4" name="正方形/長方形 683">
          <a:extLst>
            <a:ext uri="{FF2B5EF4-FFF2-40B4-BE49-F238E27FC236}">
              <a16:creationId xmlns:a16="http://schemas.microsoft.com/office/drawing/2014/main" id="{00000000-0008-0000-0F00-0000AC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5" name="正方形/長方形 684">
          <a:extLst>
            <a:ext uri="{FF2B5EF4-FFF2-40B4-BE49-F238E27FC236}">
              <a16:creationId xmlns:a16="http://schemas.microsoft.com/office/drawing/2014/main" id="{00000000-0008-0000-0F00-0000AD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6" name="正方形/長方形 685">
          <a:extLst>
            <a:ext uri="{FF2B5EF4-FFF2-40B4-BE49-F238E27FC236}">
              <a16:creationId xmlns:a16="http://schemas.microsoft.com/office/drawing/2014/main" id="{00000000-0008-0000-0F00-0000AE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7" name="正方形/長方形 686">
          <a:extLst>
            <a:ext uri="{FF2B5EF4-FFF2-40B4-BE49-F238E27FC236}">
              <a16:creationId xmlns:a16="http://schemas.microsoft.com/office/drawing/2014/main" id="{00000000-0008-0000-0F00-0000AF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8" name="正方形/長方形 687">
          <a:extLst>
            <a:ext uri="{FF2B5EF4-FFF2-40B4-BE49-F238E27FC236}">
              <a16:creationId xmlns:a16="http://schemas.microsoft.com/office/drawing/2014/main" id="{00000000-0008-0000-0F00-0000B0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9" name="正方形/長方形 688">
          <a:extLst>
            <a:ext uri="{FF2B5EF4-FFF2-40B4-BE49-F238E27FC236}">
              <a16:creationId xmlns:a16="http://schemas.microsoft.com/office/drawing/2014/main" id="{00000000-0008-0000-0F00-0000B1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0" name="正方形/長方形 689">
          <a:extLst>
            <a:ext uri="{FF2B5EF4-FFF2-40B4-BE49-F238E27FC236}">
              <a16:creationId xmlns:a16="http://schemas.microsoft.com/office/drawing/2014/main" id="{00000000-0008-0000-0F00-0000B2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7" name="【消防施設】&#10;有形固定資産減価償却率グラフ枠">
          <a:extLst>
            <a:ext uri="{FF2B5EF4-FFF2-40B4-BE49-F238E27FC236}">
              <a16:creationId xmlns:a16="http://schemas.microsoft.com/office/drawing/2014/main" id="{00000000-0008-0000-0F00-0000C3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86</xdr:row>
      <xdr:rowOff>95250</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flipV="1">
          <a:off x="16318864" y="13434061"/>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99077</xdr:rowOff>
    </xdr:from>
    <xdr:ext cx="405111" cy="259045"/>
    <xdr:sp macro="" textlink="">
      <xdr:nvSpPr>
        <xdr:cNvPr id="709" name="【消防施設】&#10;有形固定資産減価償却率最小値テキスト">
          <a:extLst>
            <a:ext uri="{FF2B5EF4-FFF2-40B4-BE49-F238E27FC236}">
              <a16:creationId xmlns:a16="http://schemas.microsoft.com/office/drawing/2014/main" id="{00000000-0008-0000-0F00-0000C5020000}"/>
            </a:ext>
          </a:extLst>
        </xdr:cNvPr>
        <xdr:cNvSpPr txBox="1"/>
      </xdr:nvSpPr>
      <xdr:spPr>
        <a:xfrm>
          <a:off x="16357600" y="1484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95250</xdr:rowOff>
    </xdr:from>
    <xdr:to>
      <xdr:col>86</xdr:col>
      <xdr:colOff>25400</xdr:colOff>
      <xdr:row>86</xdr:row>
      <xdr:rowOff>95250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16230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340478" cy="259045"/>
    <xdr:sp macro="" textlink="">
      <xdr:nvSpPr>
        <xdr:cNvPr id="711" name="【消防施設】&#10;有形固定資産減価償却率最大値テキスト">
          <a:extLst>
            <a:ext uri="{FF2B5EF4-FFF2-40B4-BE49-F238E27FC236}">
              <a16:creationId xmlns:a16="http://schemas.microsoft.com/office/drawing/2014/main" id="{00000000-0008-0000-0F00-0000C7020000}"/>
            </a:ext>
          </a:extLst>
        </xdr:cNvPr>
        <xdr:cNvSpPr txBox="1"/>
      </xdr:nvSpPr>
      <xdr:spPr>
        <a:xfrm>
          <a:off x="16357600" y="132092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62428</xdr:rowOff>
    </xdr:from>
    <xdr:ext cx="405111" cy="259045"/>
    <xdr:sp macro="" textlink="">
      <xdr:nvSpPr>
        <xdr:cNvPr id="713" name="【消防施設】&#10;有形固定資産減価償却率平均値テキスト">
          <a:extLst>
            <a:ext uri="{FF2B5EF4-FFF2-40B4-BE49-F238E27FC236}">
              <a16:creationId xmlns:a16="http://schemas.microsoft.com/office/drawing/2014/main" id="{00000000-0008-0000-0F00-0000C9020000}"/>
            </a:ext>
          </a:extLst>
        </xdr:cNvPr>
        <xdr:cNvSpPr txBox="1"/>
      </xdr:nvSpPr>
      <xdr:spPr>
        <a:xfrm>
          <a:off x="16357600" y="1394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39551</xdr:rowOff>
    </xdr:from>
    <xdr:to>
      <xdr:col>85</xdr:col>
      <xdr:colOff>177800</xdr:colOff>
      <xdr:row>82</xdr:row>
      <xdr:rowOff>141151</xdr:rowOff>
    </xdr:to>
    <xdr:sp macro="" textlink="">
      <xdr:nvSpPr>
        <xdr:cNvPr id="714" name="フローチャート: 判断 713">
          <a:extLst>
            <a:ext uri="{FF2B5EF4-FFF2-40B4-BE49-F238E27FC236}">
              <a16:creationId xmlns:a16="http://schemas.microsoft.com/office/drawing/2014/main" id="{00000000-0008-0000-0F00-0000CA020000}"/>
            </a:ext>
          </a:extLst>
        </xdr:cNvPr>
        <xdr:cNvSpPr/>
      </xdr:nvSpPr>
      <xdr:spPr>
        <a:xfrm>
          <a:off x="162687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90170</xdr:rowOff>
    </xdr:from>
    <xdr:to>
      <xdr:col>81</xdr:col>
      <xdr:colOff>101600</xdr:colOff>
      <xdr:row>83</xdr:row>
      <xdr:rowOff>20320</xdr:rowOff>
    </xdr:to>
    <xdr:sp macro="" textlink="">
      <xdr:nvSpPr>
        <xdr:cNvPr id="715" name="フローチャート: 判断 714">
          <a:extLst>
            <a:ext uri="{FF2B5EF4-FFF2-40B4-BE49-F238E27FC236}">
              <a16:creationId xmlns:a16="http://schemas.microsoft.com/office/drawing/2014/main" id="{00000000-0008-0000-0F00-0000CB020000}"/>
            </a:ext>
          </a:extLst>
        </xdr:cNvPr>
        <xdr:cNvSpPr/>
      </xdr:nvSpPr>
      <xdr:spPr>
        <a:xfrm>
          <a:off x="15430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57513</xdr:rowOff>
    </xdr:from>
    <xdr:to>
      <xdr:col>76</xdr:col>
      <xdr:colOff>165100</xdr:colOff>
      <xdr:row>82</xdr:row>
      <xdr:rowOff>159113</xdr:rowOff>
    </xdr:to>
    <xdr:sp macro="" textlink="">
      <xdr:nvSpPr>
        <xdr:cNvPr id="716" name="フローチャート: 判断 715">
          <a:extLst>
            <a:ext uri="{FF2B5EF4-FFF2-40B4-BE49-F238E27FC236}">
              <a16:creationId xmlns:a16="http://schemas.microsoft.com/office/drawing/2014/main" id="{00000000-0008-0000-0F00-0000CC020000}"/>
            </a:ext>
          </a:extLst>
        </xdr:cNvPr>
        <xdr:cNvSpPr/>
      </xdr:nvSpPr>
      <xdr:spPr>
        <a:xfrm>
          <a:off x="145415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3629</xdr:rowOff>
    </xdr:from>
    <xdr:to>
      <xdr:col>72</xdr:col>
      <xdr:colOff>38100</xdr:colOff>
      <xdr:row>82</xdr:row>
      <xdr:rowOff>105229</xdr:rowOff>
    </xdr:to>
    <xdr:sp macro="" textlink="">
      <xdr:nvSpPr>
        <xdr:cNvPr id="717" name="フローチャート: 判断 716">
          <a:extLst>
            <a:ext uri="{FF2B5EF4-FFF2-40B4-BE49-F238E27FC236}">
              <a16:creationId xmlns:a16="http://schemas.microsoft.com/office/drawing/2014/main" id="{00000000-0008-0000-0F00-0000CD020000}"/>
            </a:ext>
          </a:extLst>
        </xdr:cNvPr>
        <xdr:cNvSpPr/>
      </xdr:nvSpPr>
      <xdr:spPr>
        <a:xfrm>
          <a:off x="13652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160382</xdr:rowOff>
    </xdr:from>
    <xdr:to>
      <xdr:col>67</xdr:col>
      <xdr:colOff>101600</xdr:colOff>
      <xdr:row>82</xdr:row>
      <xdr:rowOff>90532</xdr:rowOff>
    </xdr:to>
    <xdr:sp macro="" textlink="">
      <xdr:nvSpPr>
        <xdr:cNvPr id="718" name="フローチャート: 判断 717">
          <a:extLst>
            <a:ext uri="{FF2B5EF4-FFF2-40B4-BE49-F238E27FC236}">
              <a16:creationId xmlns:a16="http://schemas.microsoft.com/office/drawing/2014/main" id="{00000000-0008-0000-0F00-0000CE020000}"/>
            </a:ext>
          </a:extLst>
        </xdr:cNvPr>
        <xdr:cNvSpPr/>
      </xdr:nvSpPr>
      <xdr:spPr>
        <a:xfrm>
          <a:off x="12763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F00-0000D0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F00-0000D2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0000000-0008-0000-0F00-0000D3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144055</xdr:rowOff>
    </xdr:from>
    <xdr:to>
      <xdr:col>85</xdr:col>
      <xdr:colOff>177800</xdr:colOff>
      <xdr:row>85</xdr:row>
      <xdr:rowOff>74205</xdr:rowOff>
    </xdr:to>
    <xdr:sp macro="" textlink="">
      <xdr:nvSpPr>
        <xdr:cNvPr id="724" name="楕円 723">
          <a:extLst>
            <a:ext uri="{FF2B5EF4-FFF2-40B4-BE49-F238E27FC236}">
              <a16:creationId xmlns:a16="http://schemas.microsoft.com/office/drawing/2014/main" id="{00000000-0008-0000-0F00-0000D4020000}"/>
            </a:ext>
          </a:extLst>
        </xdr:cNvPr>
        <xdr:cNvSpPr/>
      </xdr:nvSpPr>
      <xdr:spPr>
        <a:xfrm>
          <a:off x="16268700" y="1454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122482</xdr:rowOff>
    </xdr:from>
    <xdr:ext cx="405111" cy="259045"/>
    <xdr:sp macro="" textlink="">
      <xdr:nvSpPr>
        <xdr:cNvPr id="725" name="【消防施設】&#10;有形固定資産減価償却率該当値テキスト">
          <a:extLst>
            <a:ext uri="{FF2B5EF4-FFF2-40B4-BE49-F238E27FC236}">
              <a16:creationId xmlns:a16="http://schemas.microsoft.com/office/drawing/2014/main" id="{00000000-0008-0000-0F00-0000D5020000}"/>
            </a:ext>
          </a:extLst>
        </xdr:cNvPr>
        <xdr:cNvSpPr txBox="1"/>
      </xdr:nvSpPr>
      <xdr:spPr>
        <a:xfrm>
          <a:off x="16357600" y="1452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126093</xdr:rowOff>
    </xdr:from>
    <xdr:to>
      <xdr:col>81</xdr:col>
      <xdr:colOff>101600</xdr:colOff>
      <xdr:row>85</xdr:row>
      <xdr:rowOff>56243</xdr:rowOff>
    </xdr:to>
    <xdr:sp macro="" textlink="">
      <xdr:nvSpPr>
        <xdr:cNvPr id="726" name="楕円 725">
          <a:extLst>
            <a:ext uri="{FF2B5EF4-FFF2-40B4-BE49-F238E27FC236}">
              <a16:creationId xmlns:a16="http://schemas.microsoft.com/office/drawing/2014/main" id="{00000000-0008-0000-0F00-0000D6020000}"/>
            </a:ext>
          </a:extLst>
        </xdr:cNvPr>
        <xdr:cNvSpPr/>
      </xdr:nvSpPr>
      <xdr:spPr>
        <a:xfrm>
          <a:off x="15430500" y="1452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5443</xdr:rowOff>
    </xdr:from>
    <xdr:to>
      <xdr:col>85</xdr:col>
      <xdr:colOff>127000</xdr:colOff>
      <xdr:row>85</xdr:row>
      <xdr:rowOff>23405</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a:off x="15481300" y="14578693"/>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111398</xdr:rowOff>
    </xdr:from>
    <xdr:to>
      <xdr:col>76</xdr:col>
      <xdr:colOff>165100</xdr:colOff>
      <xdr:row>85</xdr:row>
      <xdr:rowOff>41548</xdr:rowOff>
    </xdr:to>
    <xdr:sp macro="" textlink="">
      <xdr:nvSpPr>
        <xdr:cNvPr id="728" name="楕円 727">
          <a:extLst>
            <a:ext uri="{FF2B5EF4-FFF2-40B4-BE49-F238E27FC236}">
              <a16:creationId xmlns:a16="http://schemas.microsoft.com/office/drawing/2014/main" id="{00000000-0008-0000-0F00-0000D8020000}"/>
            </a:ext>
          </a:extLst>
        </xdr:cNvPr>
        <xdr:cNvSpPr/>
      </xdr:nvSpPr>
      <xdr:spPr>
        <a:xfrm>
          <a:off x="14541500" y="1451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162198</xdr:rowOff>
    </xdr:from>
    <xdr:to>
      <xdr:col>81</xdr:col>
      <xdr:colOff>50800</xdr:colOff>
      <xdr:row>85</xdr:row>
      <xdr:rowOff>5443</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a:off x="14592300" y="14563998"/>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90170</xdr:rowOff>
    </xdr:from>
    <xdr:to>
      <xdr:col>72</xdr:col>
      <xdr:colOff>38100</xdr:colOff>
      <xdr:row>85</xdr:row>
      <xdr:rowOff>20320</xdr:rowOff>
    </xdr:to>
    <xdr:sp macro="" textlink="">
      <xdr:nvSpPr>
        <xdr:cNvPr id="730" name="楕円 729">
          <a:extLst>
            <a:ext uri="{FF2B5EF4-FFF2-40B4-BE49-F238E27FC236}">
              <a16:creationId xmlns:a16="http://schemas.microsoft.com/office/drawing/2014/main" id="{00000000-0008-0000-0F00-0000DA020000}"/>
            </a:ext>
          </a:extLst>
        </xdr:cNvPr>
        <xdr:cNvSpPr/>
      </xdr:nvSpPr>
      <xdr:spPr>
        <a:xfrm>
          <a:off x="13652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140970</xdr:rowOff>
    </xdr:from>
    <xdr:to>
      <xdr:col>76</xdr:col>
      <xdr:colOff>114300</xdr:colOff>
      <xdr:row>84</xdr:row>
      <xdr:rowOff>162198</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a:off x="13703300" y="14542770"/>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36847</xdr:rowOff>
    </xdr:from>
    <xdr:ext cx="405111" cy="259045"/>
    <xdr:sp macro="" textlink="">
      <xdr:nvSpPr>
        <xdr:cNvPr id="732" name="n_1aveValue【消防施設】&#10;有形固定資産減価償却率">
          <a:extLst>
            <a:ext uri="{FF2B5EF4-FFF2-40B4-BE49-F238E27FC236}">
              <a16:creationId xmlns:a16="http://schemas.microsoft.com/office/drawing/2014/main" id="{00000000-0008-0000-0F00-0000DC020000}"/>
            </a:ext>
          </a:extLst>
        </xdr:cNvPr>
        <xdr:cNvSpPr txBox="1"/>
      </xdr:nvSpPr>
      <xdr:spPr>
        <a:xfrm>
          <a:off x="15266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4190</xdr:rowOff>
    </xdr:from>
    <xdr:ext cx="405111" cy="259045"/>
    <xdr:sp macro="" textlink="">
      <xdr:nvSpPr>
        <xdr:cNvPr id="733" name="n_2aveValue【消防施設】&#10;有形固定資産減価償却率">
          <a:extLst>
            <a:ext uri="{FF2B5EF4-FFF2-40B4-BE49-F238E27FC236}">
              <a16:creationId xmlns:a16="http://schemas.microsoft.com/office/drawing/2014/main" id="{00000000-0008-0000-0F00-0000DD020000}"/>
            </a:ext>
          </a:extLst>
        </xdr:cNvPr>
        <xdr:cNvSpPr txBox="1"/>
      </xdr:nvSpPr>
      <xdr:spPr>
        <a:xfrm>
          <a:off x="14389744" y="1389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121756</xdr:rowOff>
    </xdr:from>
    <xdr:ext cx="405111" cy="259045"/>
    <xdr:sp macro="" textlink="">
      <xdr:nvSpPr>
        <xdr:cNvPr id="734" name="n_3aveValue【消防施設】&#10;有形固定資産減価償却率">
          <a:extLst>
            <a:ext uri="{FF2B5EF4-FFF2-40B4-BE49-F238E27FC236}">
              <a16:creationId xmlns:a16="http://schemas.microsoft.com/office/drawing/2014/main" id="{00000000-0008-0000-0F00-0000DE020000}"/>
            </a:ext>
          </a:extLst>
        </xdr:cNvPr>
        <xdr:cNvSpPr txBox="1"/>
      </xdr:nvSpPr>
      <xdr:spPr>
        <a:xfrm>
          <a:off x="13500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107059</xdr:rowOff>
    </xdr:from>
    <xdr:ext cx="405111" cy="259045"/>
    <xdr:sp macro="" textlink="">
      <xdr:nvSpPr>
        <xdr:cNvPr id="735" name="n_4aveValue【消防施設】&#10;有形固定資産減価償却率">
          <a:extLst>
            <a:ext uri="{FF2B5EF4-FFF2-40B4-BE49-F238E27FC236}">
              <a16:creationId xmlns:a16="http://schemas.microsoft.com/office/drawing/2014/main" id="{00000000-0008-0000-0F00-0000DF020000}"/>
            </a:ext>
          </a:extLst>
        </xdr:cNvPr>
        <xdr:cNvSpPr txBox="1"/>
      </xdr:nvSpPr>
      <xdr:spPr>
        <a:xfrm>
          <a:off x="12611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47370</xdr:rowOff>
    </xdr:from>
    <xdr:ext cx="405111" cy="259045"/>
    <xdr:sp macro="" textlink="">
      <xdr:nvSpPr>
        <xdr:cNvPr id="736" name="n_1mainValue【消防施設】&#10;有形固定資産減価償却率">
          <a:extLst>
            <a:ext uri="{FF2B5EF4-FFF2-40B4-BE49-F238E27FC236}">
              <a16:creationId xmlns:a16="http://schemas.microsoft.com/office/drawing/2014/main" id="{00000000-0008-0000-0F00-0000E0020000}"/>
            </a:ext>
          </a:extLst>
        </xdr:cNvPr>
        <xdr:cNvSpPr txBox="1"/>
      </xdr:nvSpPr>
      <xdr:spPr>
        <a:xfrm>
          <a:off x="15266044" y="1462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32675</xdr:rowOff>
    </xdr:from>
    <xdr:ext cx="405111" cy="259045"/>
    <xdr:sp macro="" textlink="">
      <xdr:nvSpPr>
        <xdr:cNvPr id="737" name="n_2mainValue【消防施設】&#10;有形固定資産減価償却率">
          <a:extLst>
            <a:ext uri="{FF2B5EF4-FFF2-40B4-BE49-F238E27FC236}">
              <a16:creationId xmlns:a16="http://schemas.microsoft.com/office/drawing/2014/main" id="{00000000-0008-0000-0F00-0000E1020000}"/>
            </a:ext>
          </a:extLst>
        </xdr:cNvPr>
        <xdr:cNvSpPr txBox="1"/>
      </xdr:nvSpPr>
      <xdr:spPr>
        <a:xfrm>
          <a:off x="14389744" y="1460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11447</xdr:rowOff>
    </xdr:from>
    <xdr:ext cx="405111" cy="259045"/>
    <xdr:sp macro="" textlink="">
      <xdr:nvSpPr>
        <xdr:cNvPr id="738" name="n_3mainValue【消防施設】&#10;有形固定資産減価償却率">
          <a:extLst>
            <a:ext uri="{FF2B5EF4-FFF2-40B4-BE49-F238E27FC236}">
              <a16:creationId xmlns:a16="http://schemas.microsoft.com/office/drawing/2014/main" id="{00000000-0008-0000-0F00-0000E2020000}"/>
            </a:ext>
          </a:extLst>
        </xdr:cNvPr>
        <xdr:cNvSpPr txBox="1"/>
      </xdr:nvSpPr>
      <xdr:spPr>
        <a:xfrm>
          <a:off x="13500744" y="1458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9" name="正方形/長方形 738">
          <a:extLst>
            <a:ext uri="{FF2B5EF4-FFF2-40B4-BE49-F238E27FC236}">
              <a16:creationId xmlns:a16="http://schemas.microsoft.com/office/drawing/2014/main" id="{00000000-0008-0000-0F00-0000E3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3" name="正方形/長方形 742">
          <a:extLst>
            <a:ext uri="{FF2B5EF4-FFF2-40B4-BE49-F238E27FC236}">
              <a16:creationId xmlns:a16="http://schemas.microsoft.com/office/drawing/2014/main" id="{00000000-0008-0000-0F00-0000E7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4" name="正方形/長方形 743">
          <a:extLst>
            <a:ext uri="{FF2B5EF4-FFF2-40B4-BE49-F238E27FC236}">
              <a16:creationId xmlns:a16="http://schemas.microsoft.com/office/drawing/2014/main" id="{00000000-0008-0000-0F00-0000E8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5" name="正方形/長方形 744">
          <a:extLst>
            <a:ext uri="{FF2B5EF4-FFF2-40B4-BE49-F238E27FC236}">
              <a16:creationId xmlns:a16="http://schemas.microsoft.com/office/drawing/2014/main" id="{00000000-0008-0000-0F00-0000E9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6" name="正方形/長方形 745">
          <a:extLst>
            <a:ext uri="{FF2B5EF4-FFF2-40B4-BE49-F238E27FC236}">
              <a16:creationId xmlns:a16="http://schemas.microsoft.com/office/drawing/2014/main" id="{00000000-0008-0000-0F00-0000EA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1" name="【消防施設】&#10;一人当たり面積グラフ枠">
          <a:extLst>
            <a:ext uri="{FF2B5EF4-FFF2-40B4-BE49-F238E27FC236}">
              <a16:creationId xmlns:a16="http://schemas.microsoft.com/office/drawing/2014/main" id="{00000000-0008-0000-0F00-0000F9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104775</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flipV="1">
          <a:off x="22160864" y="1336548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763" name="【消防施設】&#10;一人当たり面積最小値テキスト">
          <a:extLst>
            <a:ext uri="{FF2B5EF4-FFF2-40B4-BE49-F238E27FC236}">
              <a16:creationId xmlns:a16="http://schemas.microsoft.com/office/drawing/2014/main" id="{00000000-0008-0000-0F00-0000FB020000}"/>
            </a:ext>
          </a:extLst>
        </xdr:cNvPr>
        <xdr:cNvSpPr txBox="1"/>
      </xdr:nvSpPr>
      <xdr:spPr>
        <a:xfrm>
          <a:off x="22199600" y="1485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a:off x="22072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765" name="【消防施設】&#10;一人当たり面積最大値テキスト">
          <a:extLst>
            <a:ext uri="{FF2B5EF4-FFF2-40B4-BE49-F238E27FC236}">
              <a16:creationId xmlns:a16="http://schemas.microsoft.com/office/drawing/2014/main" id="{00000000-0008-0000-0F00-0000FD020000}"/>
            </a:ext>
          </a:extLst>
        </xdr:cNvPr>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137813</xdr:rowOff>
    </xdr:from>
    <xdr:ext cx="469744" cy="259045"/>
    <xdr:sp macro="" textlink="">
      <xdr:nvSpPr>
        <xdr:cNvPr id="767" name="【消防施設】&#10;一人当たり面積平均値テキスト">
          <a:extLst>
            <a:ext uri="{FF2B5EF4-FFF2-40B4-BE49-F238E27FC236}">
              <a16:creationId xmlns:a16="http://schemas.microsoft.com/office/drawing/2014/main" id="{00000000-0008-0000-0F00-0000FF020000}"/>
            </a:ext>
          </a:extLst>
        </xdr:cNvPr>
        <xdr:cNvSpPr txBox="1"/>
      </xdr:nvSpPr>
      <xdr:spPr>
        <a:xfrm>
          <a:off x="22199600" y="14368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768" name="フローチャート: 判断 767">
          <a:extLst>
            <a:ext uri="{FF2B5EF4-FFF2-40B4-BE49-F238E27FC236}">
              <a16:creationId xmlns:a16="http://schemas.microsoft.com/office/drawing/2014/main" id="{00000000-0008-0000-0F00-000000030000}"/>
            </a:ext>
          </a:extLst>
        </xdr:cNvPr>
        <xdr:cNvSpPr/>
      </xdr:nvSpPr>
      <xdr:spPr>
        <a:xfrm>
          <a:off x="22110700" y="1451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166370</xdr:rowOff>
    </xdr:from>
    <xdr:to>
      <xdr:col>112</xdr:col>
      <xdr:colOff>38100</xdr:colOff>
      <xdr:row>85</xdr:row>
      <xdr:rowOff>96520</xdr:rowOff>
    </xdr:to>
    <xdr:sp macro="" textlink="">
      <xdr:nvSpPr>
        <xdr:cNvPr id="769" name="フローチャート: 判断 768">
          <a:extLst>
            <a:ext uri="{FF2B5EF4-FFF2-40B4-BE49-F238E27FC236}">
              <a16:creationId xmlns:a16="http://schemas.microsoft.com/office/drawing/2014/main" id="{00000000-0008-0000-0F00-000001030000}"/>
            </a:ext>
          </a:extLst>
        </xdr:cNvPr>
        <xdr:cNvSpPr/>
      </xdr:nvSpPr>
      <xdr:spPr>
        <a:xfrm>
          <a:off x="21272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10161</xdr:rowOff>
    </xdr:from>
    <xdr:to>
      <xdr:col>107</xdr:col>
      <xdr:colOff>101600</xdr:colOff>
      <xdr:row>85</xdr:row>
      <xdr:rowOff>111761</xdr:rowOff>
    </xdr:to>
    <xdr:sp macro="" textlink="">
      <xdr:nvSpPr>
        <xdr:cNvPr id="770" name="フローチャート: 判断 769">
          <a:extLst>
            <a:ext uri="{FF2B5EF4-FFF2-40B4-BE49-F238E27FC236}">
              <a16:creationId xmlns:a16="http://schemas.microsoft.com/office/drawing/2014/main" id="{00000000-0008-0000-0F00-000002030000}"/>
            </a:ext>
          </a:extLst>
        </xdr:cNvPr>
        <xdr:cNvSpPr/>
      </xdr:nvSpPr>
      <xdr:spPr>
        <a:xfrm>
          <a:off x="20383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771" name="フローチャート: 判断 770">
          <a:extLst>
            <a:ext uri="{FF2B5EF4-FFF2-40B4-BE49-F238E27FC236}">
              <a16:creationId xmlns:a16="http://schemas.microsoft.com/office/drawing/2014/main" id="{00000000-0008-0000-0F00-000003030000}"/>
            </a:ext>
          </a:extLst>
        </xdr:cNvPr>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52070</xdr:rowOff>
    </xdr:from>
    <xdr:to>
      <xdr:col>98</xdr:col>
      <xdr:colOff>38100</xdr:colOff>
      <xdr:row>85</xdr:row>
      <xdr:rowOff>153670</xdr:rowOff>
    </xdr:to>
    <xdr:sp macro="" textlink="">
      <xdr:nvSpPr>
        <xdr:cNvPr id="772" name="フローチャート: 判断 771">
          <a:extLst>
            <a:ext uri="{FF2B5EF4-FFF2-40B4-BE49-F238E27FC236}">
              <a16:creationId xmlns:a16="http://schemas.microsoft.com/office/drawing/2014/main" id="{00000000-0008-0000-0F00-000004030000}"/>
            </a:ext>
          </a:extLst>
        </xdr:cNvPr>
        <xdr:cNvSpPr/>
      </xdr:nvSpPr>
      <xdr:spPr>
        <a:xfrm>
          <a:off x="18605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3" name="テキスト ボックス 772">
          <a:extLst>
            <a:ext uri="{FF2B5EF4-FFF2-40B4-BE49-F238E27FC236}">
              <a16:creationId xmlns:a16="http://schemas.microsoft.com/office/drawing/2014/main" id="{00000000-0008-0000-0F00-000005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4" name="テキスト ボックス 773">
          <a:extLst>
            <a:ext uri="{FF2B5EF4-FFF2-40B4-BE49-F238E27FC236}">
              <a16:creationId xmlns:a16="http://schemas.microsoft.com/office/drawing/2014/main" id="{00000000-0008-0000-0F00-000006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5" name="テキスト ボックス 774">
          <a:extLst>
            <a:ext uri="{FF2B5EF4-FFF2-40B4-BE49-F238E27FC236}">
              <a16:creationId xmlns:a16="http://schemas.microsoft.com/office/drawing/2014/main" id="{00000000-0008-0000-0F00-000007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6" name="テキスト ボックス 775">
          <a:extLst>
            <a:ext uri="{FF2B5EF4-FFF2-40B4-BE49-F238E27FC236}">
              <a16:creationId xmlns:a16="http://schemas.microsoft.com/office/drawing/2014/main" id="{00000000-0008-0000-0F00-000008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7" name="テキスト ボックス 776">
          <a:extLst>
            <a:ext uri="{FF2B5EF4-FFF2-40B4-BE49-F238E27FC236}">
              <a16:creationId xmlns:a16="http://schemas.microsoft.com/office/drawing/2014/main" id="{00000000-0008-0000-0F00-000009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778" name="楕円 777">
          <a:extLst>
            <a:ext uri="{FF2B5EF4-FFF2-40B4-BE49-F238E27FC236}">
              <a16:creationId xmlns:a16="http://schemas.microsoft.com/office/drawing/2014/main" id="{00000000-0008-0000-0F00-00000A030000}"/>
            </a:ext>
          </a:extLst>
        </xdr:cNvPr>
        <xdr:cNvSpPr/>
      </xdr:nvSpPr>
      <xdr:spPr>
        <a:xfrm>
          <a:off x="22110700" y="1451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93363</xdr:rowOff>
    </xdr:from>
    <xdr:ext cx="469744" cy="259045"/>
    <xdr:sp macro="" textlink="">
      <xdr:nvSpPr>
        <xdr:cNvPr id="779" name="【消防施設】&#10;一人当たり面積該当値テキスト">
          <a:extLst>
            <a:ext uri="{FF2B5EF4-FFF2-40B4-BE49-F238E27FC236}">
              <a16:creationId xmlns:a16="http://schemas.microsoft.com/office/drawing/2014/main" id="{00000000-0008-0000-0F00-00000B030000}"/>
            </a:ext>
          </a:extLst>
        </xdr:cNvPr>
        <xdr:cNvSpPr txBox="1"/>
      </xdr:nvSpPr>
      <xdr:spPr>
        <a:xfrm>
          <a:off x="22199600" y="1449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120650</xdr:rowOff>
    </xdr:from>
    <xdr:to>
      <xdr:col>112</xdr:col>
      <xdr:colOff>38100</xdr:colOff>
      <xdr:row>85</xdr:row>
      <xdr:rowOff>50800</xdr:rowOff>
    </xdr:to>
    <xdr:sp macro="" textlink="">
      <xdr:nvSpPr>
        <xdr:cNvPr id="780" name="楕円 779">
          <a:extLst>
            <a:ext uri="{FF2B5EF4-FFF2-40B4-BE49-F238E27FC236}">
              <a16:creationId xmlns:a16="http://schemas.microsoft.com/office/drawing/2014/main" id="{00000000-0008-0000-0F00-00000C030000}"/>
            </a:ext>
          </a:extLst>
        </xdr:cNvPr>
        <xdr:cNvSpPr/>
      </xdr:nvSpPr>
      <xdr:spPr>
        <a:xfrm>
          <a:off x="212725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165736</xdr:rowOff>
    </xdr:from>
    <xdr:to>
      <xdr:col>116</xdr:col>
      <xdr:colOff>63500</xdr:colOff>
      <xdr:row>85</xdr:row>
      <xdr:rowOff>0</xdr:rowOff>
    </xdr:to>
    <xdr:cxnSp macro="">
      <xdr:nvCxnSpPr>
        <xdr:cNvPr id="781" name="直線コネクタ 780">
          <a:extLst>
            <a:ext uri="{FF2B5EF4-FFF2-40B4-BE49-F238E27FC236}">
              <a16:creationId xmlns:a16="http://schemas.microsoft.com/office/drawing/2014/main" id="{00000000-0008-0000-0F00-00000D030000}"/>
            </a:ext>
          </a:extLst>
        </xdr:cNvPr>
        <xdr:cNvCxnSpPr/>
      </xdr:nvCxnSpPr>
      <xdr:spPr>
        <a:xfrm flipV="1">
          <a:off x="21323300" y="14567536"/>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128270</xdr:rowOff>
    </xdr:from>
    <xdr:to>
      <xdr:col>107</xdr:col>
      <xdr:colOff>101600</xdr:colOff>
      <xdr:row>85</xdr:row>
      <xdr:rowOff>58420</xdr:rowOff>
    </xdr:to>
    <xdr:sp macro="" textlink="">
      <xdr:nvSpPr>
        <xdr:cNvPr id="782" name="楕円 781">
          <a:extLst>
            <a:ext uri="{FF2B5EF4-FFF2-40B4-BE49-F238E27FC236}">
              <a16:creationId xmlns:a16="http://schemas.microsoft.com/office/drawing/2014/main" id="{00000000-0008-0000-0F00-00000E030000}"/>
            </a:ext>
          </a:extLst>
        </xdr:cNvPr>
        <xdr:cNvSpPr/>
      </xdr:nvSpPr>
      <xdr:spPr>
        <a:xfrm>
          <a:off x="203835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0</xdr:rowOff>
    </xdr:from>
    <xdr:to>
      <xdr:col>111</xdr:col>
      <xdr:colOff>177800</xdr:colOff>
      <xdr:row>85</xdr:row>
      <xdr:rowOff>7620</xdr:rowOff>
    </xdr:to>
    <xdr:cxnSp macro="">
      <xdr:nvCxnSpPr>
        <xdr:cNvPr id="783" name="直線コネクタ 782">
          <a:extLst>
            <a:ext uri="{FF2B5EF4-FFF2-40B4-BE49-F238E27FC236}">
              <a16:creationId xmlns:a16="http://schemas.microsoft.com/office/drawing/2014/main" id="{00000000-0008-0000-0F00-00000F030000}"/>
            </a:ext>
          </a:extLst>
        </xdr:cNvPr>
        <xdr:cNvCxnSpPr/>
      </xdr:nvCxnSpPr>
      <xdr:spPr>
        <a:xfrm flipV="1">
          <a:off x="20434300" y="145732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126364</xdr:rowOff>
    </xdr:from>
    <xdr:to>
      <xdr:col>102</xdr:col>
      <xdr:colOff>165100</xdr:colOff>
      <xdr:row>85</xdr:row>
      <xdr:rowOff>56514</xdr:rowOff>
    </xdr:to>
    <xdr:sp macro="" textlink="">
      <xdr:nvSpPr>
        <xdr:cNvPr id="784" name="楕円 783">
          <a:extLst>
            <a:ext uri="{FF2B5EF4-FFF2-40B4-BE49-F238E27FC236}">
              <a16:creationId xmlns:a16="http://schemas.microsoft.com/office/drawing/2014/main" id="{00000000-0008-0000-0F00-000010030000}"/>
            </a:ext>
          </a:extLst>
        </xdr:cNvPr>
        <xdr:cNvSpPr/>
      </xdr:nvSpPr>
      <xdr:spPr>
        <a:xfrm>
          <a:off x="19494500" y="1452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5714</xdr:rowOff>
    </xdr:from>
    <xdr:to>
      <xdr:col>107</xdr:col>
      <xdr:colOff>50800</xdr:colOff>
      <xdr:row>85</xdr:row>
      <xdr:rowOff>7620</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a:off x="19545300" y="1457896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87647</xdr:rowOff>
    </xdr:from>
    <xdr:ext cx="469744" cy="259045"/>
    <xdr:sp macro="" textlink="">
      <xdr:nvSpPr>
        <xdr:cNvPr id="786" name="n_1aveValue【消防施設】&#10;一人当たり面積">
          <a:extLst>
            <a:ext uri="{FF2B5EF4-FFF2-40B4-BE49-F238E27FC236}">
              <a16:creationId xmlns:a16="http://schemas.microsoft.com/office/drawing/2014/main" id="{00000000-0008-0000-0F00-000012030000}"/>
            </a:ext>
          </a:extLst>
        </xdr:cNvPr>
        <xdr:cNvSpPr txBox="1"/>
      </xdr:nvSpPr>
      <xdr:spPr>
        <a:xfrm>
          <a:off x="21075727"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102888</xdr:rowOff>
    </xdr:from>
    <xdr:ext cx="469744" cy="259045"/>
    <xdr:sp macro="" textlink="">
      <xdr:nvSpPr>
        <xdr:cNvPr id="787" name="n_2aveValue【消防施設】&#10;一人当たり面積">
          <a:extLst>
            <a:ext uri="{FF2B5EF4-FFF2-40B4-BE49-F238E27FC236}">
              <a16:creationId xmlns:a16="http://schemas.microsoft.com/office/drawing/2014/main" id="{00000000-0008-0000-0F00-000013030000}"/>
            </a:ext>
          </a:extLst>
        </xdr:cNvPr>
        <xdr:cNvSpPr txBox="1"/>
      </xdr:nvSpPr>
      <xdr:spPr>
        <a:xfrm>
          <a:off x="20199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102888</xdr:rowOff>
    </xdr:from>
    <xdr:ext cx="469744" cy="259045"/>
    <xdr:sp macro="" textlink="">
      <xdr:nvSpPr>
        <xdr:cNvPr id="788" name="n_3aveValue【消防施設】&#10;一人当たり面積">
          <a:extLst>
            <a:ext uri="{FF2B5EF4-FFF2-40B4-BE49-F238E27FC236}">
              <a16:creationId xmlns:a16="http://schemas.microsoft.com/office/drawing/2014/main" id="{00000000-0008-0000-0F00-000014030000}"/>
            </a:ext>
          </a:extLst>
        </xdr:cNvPr>
        <xdr:cNvSpPr txBox="1"/>
      </xdr:nvSpPr>
      <xdr:spPr>
        <a:xfrm>
          <a:off x="19310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170197</xdr:rowOff>
    </xdr:from>
    <xdr:ext cx="469744" cy="259045"/>
    <xdr:sp macro="" textlink="">
      <xdr:nvSpPr>
        <xdr:cNvPr id="789" name="n_4aveValue【消防施設】&#10;一人当たり面積">
          <a:extLst>
            <a:ext uri="{FF2B5EF4-FFF2-40B4-BE49-F238E27FC236}">
              <a16:creationId xmlns:a16="http://schemas.microsoft.com/office/drawing/2014/main" id="{00000000-0008-0000-0F00-000015030000}"/>
            </a:ext>
          </a:extLst>
        </xdr:cNvPr>
        <xdr:cNvSpPr txBox="1"/>
      </xdr:nvSpPr>
      <xdr:spPr>
        <a:xfrm>
          <a:off x="18421427" y="1440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67327</xdr:rowOff>
    </xdr:from>
    <xdr:ext cx="469744" cy="259045"/>
    <xdr:sp macro="" textlink="">
      <xdr:nvSpPr>
        <xdr:cNvPr id="790" name="n_1mainValue【消防施設】&#10;一人当たり面積">
          <a:extLst>
            <a:ext uri="{FF2B5EF4-FFF2-40B4-BE49-F238E27FC236}">
              <a16:creationId xmlns:a16="http://schemas.microsoft.com/office/drawing/2014/main" id="{00000000-0008-0000-0F00-000016030000}"/>
            </a:ext>
          </a:extLst>
        </xdr:cNvPr>
        <xdr:cNvSpPr txBox="1"/>
      </xdr:nvSpPr>
      <xdr:spPr>
        <a:xfrm>
          <a:off x="21075727" y="1429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74947</xdr:rowOff>
    </xdr:from>
    <xdr:ext cx="469744" cy="259045"/>
    <xdr:sp macro="" textlink="">
      <xdr:nvSpPr>
        <xdr:cNvPr id="791" name="n_2mainValue【消防施設】&#10;一人当たり面積">
          <a:extLst>
            <a:ext uri="{FF2B5EF4-FFF2-40B4-BE49-F238E27FC236}">
              <a16:creationId xmlns:a16="http://schemas.microsoft.com/office/drawing/2014/main" id="{00000000-0008-0000-0F00-000017030000}"/>
            </a:ext>
          </a:extLst>
        </xdr:cNvPr>
        <xdr:cNvSpPr txBox="1"/>
      </xdr:nvSpPr>
      <xdr:spPr>
        <a:xfrm>
          <a:off x="20199427" y="1430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73041</xdr:rowOff>
    </xdr:from>
    <xdr:ext cx="469744" cy="259045"/>
    <xdr:sp macro="" textlink="">
      <xdr:nvSpPr>
        <xdr:cNvPr id="792" name="n_3mainValue【消防施設】&#10;一人当たり面積">
          <a:extLst>
            <a:ext uri="{FF2B5EF4-FFF2-40B4-BE49-F238E27FC236}">
              <a16:creationId xmlns:a16="http://schemas.microsoft.com/office/drawing/2014/main" id="{00000000-0008-0000-0F00-000018030000}"/>
            </a:ext>
          </a:extLst>
        </xdr:cNvPr>
        <xdr:cNvSpPr txBox="1"/>
      </xdr:nvSpPr>
      <xdr:spPr>
        <a:xfrm>
          <a:off x="19310427" y="1430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3" name="正方形/長方形 792">
          <a:extLst>
            <a:ext uri="{FF2B5EF4-FFF2-40B4-BE49-F238E27FC236}">
              <a16:creationId xmlns:a16="http://schemas.microsoft.com/office/drawing/2014/main" id="{00000000-0008-0000-0F00-000019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4" name="正方形/長方形 793">
          <a:extLst>
            <a:ext uri="{FF2B5EF4-FFF2-40B4-BE49-F238E27FC236}">
              <a16:creationId xmlns:a16="http://schemas.microsoft.com/office/drawing/2014/main" id="{00000000-0008-0000-0F00-00001A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5" name="正方形/長方形 794">
          <a:extLst>
            <a:ext uri="{FF2B5EF4-FFF2-40B4-BE49-F238E27FC236}">
              <a16:creationId xmlns:a16="http://schemas.microsoft.com/office/drawing/2014/main" id="{00000000-0008-0000-0F00-00001B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6" name="正方形/長方形 795">
          <a:extLst>
            <a:ext uri="{FF2B5EF4-FFF2-40B4-BE49-F238E27FC236}">
              <a16:creationId xmlns:a16="http://schemas.microsoft.com/office/drawing/2014/main" id="{00000000-0008-0000-0F00-00001C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7" name="正方形/長方形 796">
          <a:extLst>
            <a:ext uri="{FF2B5EF4-FFF2-40B4-BE49-F238E27FC236}">
              <a16:creationId xmlns:a16="http://schemas.microsoft.com/office/drawing/2014/main" id="{00000000-0008-0000-0F00-00001D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8" name="正方形/長方形 797">
          <a:extLst>
            <a:ext uri="{FF2B5EF4-FFF2-40B4-BE49-F238E27FC236}">
              <a16:creationId xmlns:a16="http://schemas.microsoft.com/office/drawing/2014/main" id="{00000000-0008-0000-0F00-00001E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9" name="正方形/長方形 798">
          <a:extLst>
            <a:ext uri="{FF2B5EF4-FFF2-40B4-BE49-F238E27FC236}">
              <a16:creationId xmlns:a16="http://schemas.microsoft.com/office/drawing/2014/main" id="{00000000-0008-0000-0F00-00001F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0" name="正方形/長方形 799">
          <a:extLst>
            <a:ext uri="{FF2B5EF4-FFF2-40B4-BE49-F238E27FC236}">
              <a16:creationId xmlns:a16="http://schemas.microsoft.com/office/drawing/2014/main" id="{00000000-0008-0000-0F00-000020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1" name="テキスト ボックス 800">
          <a:extLst>
            <a:ext uri="{FF2B5EF4-FFF2-40B4-BE49-F238E27FC236}">
              <a16:creationId xmlns:a16="http://schemas.microsoft.com/office/drawing/2014/main" id="{00000000-0008-0000-0F00-000021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2" name="直線コネクタ 801">
          <a:extLst>
            <a:ext uri="{FF2B5EF4-FFF2-40B4-BE49-F238E27FC236}">
              <a16:creationId xmlns:a16="http://schemas.microsoft.com/office/drawing/2014/main" id="{00000000-0008-0000-0F00-000022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3" name="テキスト ボックス 802">
          <a:extLst>
            <a:ext uri="{FF2B5EF4-FFF2-40B4-BE49-F238E27FC236}">
              <a16:creationId xmlns:a16="http://schemas.microsoft.com/office/drawing/2014/main" id="{00000000-0008-0000-0F00-000023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4" name="直線コネクタ 803">
          <a:extLst>
            <a:ext uri="{FF2B5EF4-FFF2-40B4-BE49-F238E27FC236}">
              <a16:creationId xmlns:a16="http://schemas.microsoft.com/office/drawing/2014/main" id="{00000000-0008-0000-0F00-000024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5" name="テキスト ボックス 804">
          <a:extLst>
            <a:ext uri="{FF2B5EF4-FFF2-40B4-BE49-F238E27FC236}">
              <a16:creationId xmlns:a16="http://schemas.microsoft.com/office/drawing/2014/main" id="{00000000-0008-0000-0F00-000025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5" name="テキスト ボックス 814">
          <a:extLst>
            <a:ext uri="{FF2B5EF4-FFF2-40B4-BE49-F238E27FC236}">
              <a16:creationId xmlns:a16="http://schemas.microsoft.com/office/drawing/2014/main" id="{00000000-0008-0000-0F00-00002F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7" name="【庁舎】&#10;有形固定資産減価償却率グラフ枠">
          <a:extLst>
            <a:ext uri="{FF2B5EF4-FFF2-40B4-BE49-F238E27FC236}">
              <a16:creationId xmlns:a16="http://schemas.microsoft.com/office/drawing/2014/main" id="{00000000-0008-0000-0F00-000031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45176</xdr:rowOff>
    </xdr:from>
    <xdr:to>
      <xdr:col>85</xdr:col>
      <xdr:colOff>126364</xdr:colOff>
      <xdr:row>109</xdr:row>
      <xdr:rowOff>17418</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flipV="1">
          <a:off x="16318864" y="17190176"/>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21245</xdr:rowOff>
    </xdr:from>
    <xdr:ext cx="405111" cy="259045"/>
    <xdr:sp macro="" textlink="">
      <xdr:nvSpPr>
        <xdr:cNvPr id="819" name="【庁舎】&#10;有形固定資産減価償却率最小値テキスト">
          <a:extLst>
            <a:ext uri="{FF2B5EF4-FFF2-40B4-BE49-F238E27FC236}">
              <a16:creationId xmlns:a16="http://schemas.microsoft.com/office/drawing/2014/main" id="{00000000-0008-0000-0F00-000033030000}"/>
            </a:ext>
          </a:extLst>
        </xdr:cNvPr>
        <xdr:cNvSpPr txBox="1"/>
      </xdr:nvSpPr>
      <xdr:spPr>
        <a:xfrm>
          <a:off x="16357600" y="1870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17418</xdr:rowOff>
    </xdr:from>
    <xdr:to>
      <xdr:col>86</xdr:col>
      <xdr:colOff>25400</xdr:colOff>
      <xdr:row>109</xdr:row>
      <xdr:rowOff>17418</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a:off x="16230600" y="1870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163303</xdr:rowOff>
    </xdr:from>
    <xdr:ext cx="340478" cy="259045"/>
    <xdr:sp macro="" textlink="">
      <xdr:nvSpPr>
        <xdr:cNvPr id="821" name="【庁舎】&#10;有形固定資産減価償却率最大値テキスト">
          <a:extLst>
            <a:ext uri="{FF2B5EF4-FFF2-40B4-BE49-F238E27FC236}">
              <a16:creationId xmlns:a16="http://schemas.microsoft.com/office/drawing/2014/main" id="{00000000-0008-0000-0F00-000035030000}"/>
            </a:ext>
          </a:extLst>
        </xdr:cNvPr>
        <xdr:cNvSpPr txBox="1"/>
      </xdr:nvSpPr>
      <xdr:spPr>
        <a:xfrm>
          <a:off x="16357600" y="1696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45176</xdr:rowOff>
    </xdr:from>
    <xdr:to>
      <xdr:col>86</xdr:col>
      <xdr:colOff>25400</xdr:colOff>
      <xdr:row>100</xdr:row>
      <xdr:rowOff>45176</xdr:rowOff>
    </xdr:to>
    <xdr:cxnSp macro="">
      <xdr:nvCxnSpPr>
        <xdr:cNvPr id="822" name="直線コネクタ 821">
          <a:extLst>
            <a:ext uri="{FF2B5EF4-FFF2-40B4-BE49-F238E27FC236}">
              <a16:creationId xmlns:a16="http://schemas.microsoft.com/office/drawing/2014/main" id="{00000000-0008-0000-0F00-000036030000}"/>
            </a:ext>
          </a:extLst>
        </xdr:cNvPr>
        <xdr:cNvCxnSpPr/>
      </xdr:nvCxnSpPr>
      <xdr:spPr>
        <a:xfrm>
          <a:off x="16230600" y="1719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15257</xdr:rowOff>
    </xdr:from>
    <xdr:ext cx="405111" cy="259045"/>
    <xdr:sp macro="" textlink="">
      <xdr:nvSpPr>
        <xdr:cNvPr id="823" name="【庁舎】&#10;有形固定資産減価償却率平均値テキスト">
          <a:extLst>
            <a:ext uri="{FF2B5EF4-FFF2-40B4-BE49-F238E27FC236}">
              <a16:creationId xmlns:a16="http://schemas.microsoft.com/office/drawing/2014/main" id="{00000000-0008-0000-0F00-000037030000}"/>
            </a:ext>
          </a:extLst>
        </xdr:cNvPr>
        <xdr:cNvSpPr txBox="1"/>
      </xdr:nvSpPr>
      <xdr:spPr>
        <a:xfrm>
          <a:off x="16357600" y="1801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36830</xdr:rowOff>
    </xdr:from>
    <xdr:to>
      <xdr:col>85</xdr:col>
      <xdr:colOff>177800</xdr:colOff>
      <xdr:row>105</xdr:row>
      <xdr:rowOff>138430</xdr:rowOff>
    </xdr:to>
    <xdr:sp macro="" textlink="">
      <xdr:nvSpPr>
        <xdr:cNvPr id="824" name="フローチャート: 判断 823">
          <a:extLst>
            <a:ext uri="{FF2B5EF4-FFF2-40B4-BE49-F238E27FC236}">
              <a16:creationId xmlns:a16="http://schemas.microsoft.com/office/drawing/2014/main" id="{00000000-0008-0000-0F00-000038030000}"/>
            </a:ext>
          </a:extLst>
        </xdr:cNvPr>
        <xdr:cNvSpPr/>
      </xdr:nvSpPr>
      <xdr:spPr>
        <a:xfrm>
          <a:off x="16268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20501</xdr:rowOff>
    </xdr:from>
    <xdr:to>
      <xdr:col>81</xdr:col>
      <xdr:colOff>101600</xdr:colOff>
      <xdr:row>105</xdr:row>
      <xdr:rowOff>122101</xdr:rowOff>
    </xdr:to>
    <xdr:sp macro="" textlink="">
      <xdr:nvSpPr>
        <xdr:cNvPr id="825" name="フローチャート: 判断 824">
          <a:extLst>
            <a:ext uri="{FF2B5EF4-FFF2-40B4-BE49-F238E27FC236}">
              <a16:creationId xmlns:a16="http://schemas.microsoft.com/office/drawing/2014/main" id="{00000000-0008-0000-0F00-000039030000}"/>
            </a:ext>
          </a:extLst>
        </xdr:cNvPr>
        <xdr:cNvSpPr/>
      </xdr:nvSpPr>
      <xdr:spPr>
        <a:xfrm>
          <a:off x="15430500" y="1802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15602</xdr:rowOff>
    </xdr:from>
    <xdr:to>
      <xdr:col>76</xdr:col>
      <xdr:colOff>165100</xdr:colOff>
      <xdr:row>105</xdr:row>
      <xdr:rowOff>117202</xdr:rowOff>
    </xdr:to>
    <xdr:sp macro="" textlink="">
      <xdr:nvSpPr>
        <xdr:cNvPr id="826" name="フローチャート: 判断 825">
          <a:extLst>
            <a:ext uri="{FF2B5EF4-FFF2-40B4-BE49-F238E27FC236}">
              <a16:creationId xmlns:a16="http://schemas.microsoft.com/office/drawing/2014/main" id="{00000000-0008-0000-0F00-00003A030000}"/>
            </a:ext>
          </a:extLst>
        </xdr:cNvPr>
        <xdr:cNvSpPr/>
      </xdr:nvSpPr>
      <xdr:spPr>
        <a:xfrm>
          <a:off x="14541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169092</xdr:rowOff>
    </xdr:from>
    <xdr:to>
      <xdr:col>72</xdr:col>
      <xdr:colOff>38100</xdr:colOff>
      <xdr:row>105</xdr:row>
      <xdr:rowOff>99242</xdr:rowOff>
    </xdr:to>
    <xdr:sp macro="" textlink="">
      <xdr:nvSpPr>
        <xdr:cNvPr id="827" name="フローチャート: 判断 826">
          <a:extLst>
            <a:ext uri="{FF2B5EF4-FFF2-40B4-BE49-F238E27FC236}">
              <a16:creationId xmlns:a16="http://schemas.microsoft.com/office/drawing/2014/main" id="{00000000-0008-0000-0F00-00003B030000}"/>
            </a:ext>
          </a:extLst>
        </xdr:cNvPr>
        <xdr:cNvSpPr/>
      </xdr:nvSpPr>
      <xdr:spPr>
        <a:xfrm>
          <a:off x="13652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165826</xdr:rowOff>
    </xdr:from>
    <xdr:to>
      <xdr:col>67</xdr:col>
      <xdr:colOff>101600</xdr:colOff>
      <xdr:row>105</xdr:row>
      <xdr:rowOff>95976</xdr:rowOff>
    </xdr:to>
    <xdr:sp macro="" textlink="">
      <xdr:nvSpPr>
        <xdr:cNvPr id="828" name="フローチャート: 判断 827">
          <a:extLst>
            <a:ext uri="{FF2B5EF4-FFF2-40B4-BE49-F238E27FC236}">
              <a16:creationId xmlns:a16="http://schemas.microsoft.com/office/drawing/2014/main" id="{00000000-0008-0000-0F00-00003C030000}"/>
            </a:ext>
          </a:extLst>
        </xdr:cNvPr>
        <xdr:cNvSpPr/>
      </xdr:nvSpPr>
      <xdr:spPr>
        <a:xfrm>
          <a:off x="12763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F00-00003D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F00-00003E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F00-00003F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F00-000040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F00-000041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141332</xdr:rowOff>
    </xdr:from>
    <xdr:to>
      <xdr:col>85</xdr:col>
      <xdr:colOff>177800</xdr:colOff>
      <xdr:row>105</xdr:row>
      <xdr:rowOff>71482</xdr:rowOff>
    </xdr:to>
    <xdr:sp macro="" textlink="">
      <xdr:nvSpPr>
        <xdr:cNvPr id="834" name="楕円 833">
          <a:extLst>
            <a:ext uri="{FF2B5EF4-FFF2-40B4-BE49-F238E27FC236}">
              <a16:creationId xmlns:a16="http://schemas.microsoft.com/office/drawing/2014/main" id="{00000000-0008-0000-0F00-000042030000}"/>
            </a:ext>
          </a:extLst>
        </xdr:cNvPr>
        <xdr:cNvSpPr/>
      </xdr:nvSpPr>
      <xdr:spPr>
        <a:xfrm>
          <a:off x="16268700" y="1797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164209</xdr:rowOff>
    </xdr:from>
    <xdr:ext cx="405111" cy="259045"/>
    <xdr:sp macro="" textlink="">
      <xdr:nvSpPr>
        <xdr:cNvPr id="835" name="【庁舎】&#10;有形固定資産減価償却率該当値テキスト">
          <a:extLst>
            <a:ext uri="{FF2B5EF4-FFF2-40B4-BE49-F238E27FC236}">
              <a16:creationId xmlns:a16="http://schemas.microsoft.com/office/drawing/2014/main" id="{00000000-0008-0000-0F00-000043030000}"/>
            </a:ext>
          </a:extLst>
        </xdr:cNvPr>
        <xdr:cNvSpPr txBox="1"/>
      </xdr:nvSpPr>
      <xdr:spPr>
        <a:xfrm>
          <a:off x="16357600" y="17823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125005</xdr:rowOff>
    </xdr:from>
    <xdr:to>
      <xdr:col>81</xdr:col>
      <xdr:colOff>101600</xdr:colOff>
      <xdr:row>105</xdr:row>
      <xdr:rowOff>55155</xdr:rowOff>
    </xdr:to>
    <xdr:sp macro="" textlink="">
      <xdr:nvSpPr>
        <xdr:cNvPr id="836" name="楕円 835">
          <a:extLst>
            <a:ext uri="{FF2B5EF4-FFF2-40B4-BE49-F238E27FC236}">
              <a16:creationId xmlns:a16="http://schemas.microsoft.com/office/drawing/2014/main" id="{00000000-0008-0000-0F00-000044030000}"/>
            </a:ext>
          </a:extLst>
        </xdr:cNvPr>
        <xdr:cNvSpPr/>
      </xdr:nvSpPr>
      <xdr:spPr>
        <a:xfrm>
          <a:off x="15430500" y="1795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4355</xdr:rowOff>
    </xdr:from>
    <xdr:to>
      <xdr:col>85</xdr:col>
      <xdr:colOff>127000</xdr:colOff>
      <xdr:row>105</xdr:row>
      <xdr:rowOff>20682</xdr:rowOff>
    </xdr:to>
    <xdr:cxnSp macro="">
      <xdr:nvCxnSpPr>
        <xdr:cNvPr id="837" name="直線コネクタ 836">
          <a:extLst>
            <a:ext uri="{FF2B5EF4-FFF2-40B4-BE49-F238E27FC236}">
              <a16:creationId xmlns:a16="http://schemas.microsoft.com/office/drawing/2014/main" id="{00000000-0008-0000-0F00-000045030000}"/>
            </a:ext>
          </a:extLst>
        </xdr:cNvPr>
        <xdr:cNvCxnSpPr/>
      </xdr:nvCxnSpPr>
      <xdr:spPr>
        <a:xfrm>
          <a:off x="15481300" y="18006605"/>
          <a:ext cx="8382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92348</xdr:rowOff>
    </xdr:from>
    <xdr:to>
      <xdr:col>76</xdr:col>
      <xdr:colOff>165100</xdr:colOff>
      <xdr:row>105</xdr:row>
      <xdr:rowOff>22498</xdr:rowOff>
    </xdr:to>
    <xdr:sp macro="" textlink="">
      <xdr:nvSpPr>
        <xdr:cNvPr id="838" name="楕円 837">
          <a:extLst>
            <a:ext uri="{FF2B5EF4-FFF2-40B4-BE49-F238E27FC236}">
              <a16:creationId xmlns:a16="http://schemas.microsoft.com/office/drawing/2014/main" id="{00000000-0008-0000-0F00-000046030000}"/>
            </a:ext>
          </a:extLst>
        </xdr:cNvPr>
        <xdr:cNvSpPr/>
      </xdr:nvSpPr>
      <xdr:spPr>
        <a:xfrm>
          <a:off x="14541500" y="179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143148</xdr:rowOff>
    </xdr:from>
    <xdr:to>
      <xdr:col>81</xdr:col>
      <xdr:colOff>50800</xdr:colOff>
      <xdr:row>105</xdr:row>
      <xdr:rowOff>4355</xdr:rowOff>
    </xdr:to>
    <xdr:cxnSp macro="">
      <xdr:nvCxnSpPr>
        <xdr:cNvPr id="839" name="直線コネクタ 838">
          <a:extLst>
            <a:ext uri="{FF2B5EF4-FFF2-40B4-BE49-F238E27FC236}">
              <a16:creationId xmlns:a16="http://schemas.microsoft.com/office/drawing/2014/main" id="{00000000-0008-0000-0F00-000047030000}"/>
            </a:ext>
          </a:extLst>
        </xdr:cNvPr>
        <xdr:cNvCxnSpPr/>
      </xdr:nvCxnSpPr>
      <xdr:spPr>
        <a:xfrm>
          <a:off x="14592300" y="1797394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59689</xdr:rowOff>
    </xdr:from>
    <xdr:to>
      <xdr:col>72</xdr:col>
      <xdr:colOff>38100</xdr:colOff>
      <xdr:row>104</xdr:row>
      <xdr:rowOff>161289</xdr:rowOff>
    </xdr:to>
    <xdr:sp macro="" textlink="">
      <xdr:nvSpPr>
        <xdr:cNvPr id="840" name="楕円 839">
          <a:extLst>
            <a:ext uri="{FF2B5EF4-FFF2-40B4-BE49-F238E27FC236}">
              <a16:creationId xmlns:a16="http://schemas.microsoft.com/office/drawing/2014/main" id="{00000000-0008-0000-0F00-000048030000}"/>
            </a:ext>
          </a:extLst>
        </xdr:cNvPr>
        <xdr:cNvSpPr/>
      </xdr:nvSpPr>
      <xdr:spPr>
        <a:xfrm>
          <a:off x="13652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110489</xdr:rowOff>
    </xdr:from>
    <xdr:to>
      <xdr:col>76</xdr:col>
      <xdr:colOff>114300</xdr:colOff>
      <xdr:row>104</xdr:row>
      <xdr:rowOff>143148</xdr:rowOff>
    </xdr:to>
    <xdr:cxnSp macro="">
      <xdr:nvCxnSpPr>
        <xdr:cNvPr id="841" name="直線コネクタ 840">
          <a:extLst>
            <a:ext uri="{FF2B5EF4-FFF2-40B4-BE49-F238E27FC236}">
              <a16:creationId xmlns:a16="http://schemas.microsoft.com/office/drawing/2014/main" id="{00000000-0008-0000-0F00-000049030000}"/>
            </a:ext>
          </a:extLst>
        </xdr:cNvPr>
        <xdr:cNvCxnSpPr/>
      </xdr:nvCxnSpPr>
      <xdr:spPr>
        <a:xfrm>
          <a:off x="13703300" y="17941289"/>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113228</xdr:rowOff>
    </xdr:from>
    <xdr:ext cx="405111" cy="259045"/>
    <xdr:sp macro="" textlink="">
      <xdr:nvSpPr>
        <xdr:cNvPr id="842" name="n_1aveValue【庁舎】&#10;有形固定資産減価償却率">
          <a:extLst>
            <a:ext uri="{FF2B5EF4-FFF2-40B4-BE49-F238E27FC236}">
              <a16:creationId xmlns:a16="http://schemas.microsoft.com/office/drawing/2014/main" id="{00000000-0008-0000-0F00-00004A030000}"/>
            </a:ext>
          </a:extLst>
        </xdr:cNvPr>
        <xdr:cNvSpPr txBox="1"/>
      </xdr:nvSpPr>
      <xdr:spPr>
        <a:xfrm>
          <a:off x="15266044" y="1811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108329</xdr:rowOff>
    </xdr:from>
    <xdr:ext cx="405111" cy="259045"/>
    <xdr:sp macro="" textlink="">
      <xdr:nvSpPr>
        <xdr:cNvPr id="843" name="n_2aveValue【庁舎】&#10;有形固定資産減価償却率">
          <a:extLst>
            <a:ext uri="{FF2B5EF4-FFF2-40B4-BE49-F238E27FC236}">
              <a16:creationId xmlns:a16="http://schemas.microsoft.com/office/drawing/2014/main" id="{00000000-0008-0000-0F00-00004B030000}"/>
            </a:ext>
          </a:extLst>
        </xdr:cNvPr>
        <xdr:cNvSpPr txBox="1"/>
      </xdr:nvSpPr>
      <xdr:spPr>
        <a:xfrm>
          <a:off x="143897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90369</xdr:rowOff>
    </xdr:from>
    <xdr:ext cx="405111" cy="259045"/>
    <xdr:sp macro="" textlink="">
      <xdr:nvSpPr>
        <xdr:cNvPr id="844" name="n_3aveValue【庁舎】&#10;有形固定資産減価償却率">
          <a:extLst>
            <a:ext uri="{FF2B5EF4-FFF2-40B4-BE49-F238E27FC236}">
              <a16:creationId xmlns:a16="http://schemas.microsoft.com/office/drawing/2014/main" id="{00000000-0008-0000-0F00-00004C030000}"/>
            </a:ext>
          </a:extLst>
        </xdr:cNvPr>
        <xdr:cNvSpPr txBox="1"/>
      </xdr:nvSpPr>
      <xdr:spPr>
        <a:xfrm>
          <a:off x="13500744"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112503</xdr:rowOff>
    </xdr:from>
    <xdr:ext cx="405111" cy="259045"/>
    <xdr:sp macro="" textlink="">
      <xdr:nvSpPr>
        <xdr:cNvPr id="845" name="n_4aveValue【庁舎】&#10;有形固定資産減価償却率">
          <a:extLst>
            <a:ext uri="{FF2B5EF4-FFF2-40B4-BE49-F238E27FC236}">
              <a16:creationId xmlns:a16="http://schemas.microsoft.com/office/drawing/2014/main" id="{00000000-0008-0000-0F00-00004D030000}"/>
            </a:ext>
          </a:extLst>
        </xdr:cNvPr>
        <xdr:cNvSpPr txBox="1"/>
      </xdr:nvSpPr>
      <xdr:spPr>
        <a:xfrm>
          <a:off x="12611744" y="1777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71682</xdr:rowOff>
    </xdr:from>
    <xdr:ext cx="405111" cy="259045"/>
    <xdr:sp macro="" textlink="">
      <xdr:nvSpPr>
        <xdr:cNvPr id="846" name="n_1mainValue【庁舎】&#10;有形固定資産減価償却率">
          <a:extLst>
            <a:ext uri="{FF2B5EF4-FFF2-40B4-BE49-F238E27FC236}">
              <a16:creationId xmlns:a16="http://schemas.microsoft.com/office/drawing/2014/main" id="{00000000-0008-0000-0F00-00004E030000}"/>
            </a:ext>
          </a:extLst>
        </xdr:cNvPr>
        <xdr:cNvSpPr txBox="1"/>
      </xdr:nvSpPr>
      <xdr:spPr>
        <a:xfrm>
          <a:off x="15266044" y="1773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39025</xdr:rowOff>
    </xdr:from>
    <xdr:ext cx="405111" cy="259045"/>
    <xdr:sp macro="" textlink="">
      <xdr:nvSpPr>
        <xdr:cNvPr id="847" name="n_2mainValue【庁舎】&#10;有形固定資産減価償却率">
          <a:extLst>
            <a:ext uri="{FF2B5EF4-FFF2-40B4-BE49-F238E27FC236}">
              <a16:creationId xmlns:a16="http://schemas.microsoft.com/office/drawing/2014/main" id="{00000000-0008-0000-0F00-00004F030000}"/>
            </a:ext>
          </a:extLst>
        </xdr:cNvPr>
        <xdr:cNvSpPr txBox="1"/>
      </xdr:nvSpPr>
      <xdr:spPr>
        <a:xfrm>
          <a:off x="14389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6366</xdr:rowOff>
    </xdr:from>
    <xdr:ext cx="405111" cy="259045"/>
    <xdr:sp macro="" textlink="">
      <xdr:nvSpPr>
        <xdr:cNvPr id="848" name="n_3mainValue【庁舎】&#10;有形固定資産減価償却率">
          <a:extLst>
            <a:ext uri="{FF2B5EF4-FFF2-40B4-BE49-F238E27FC236}">
              <a16:creationId xmlns:a16="http://schemas.microsoft.com/office/drawing/2014/main" id="{00000000-0008-0000-0F00-000050030000}"/>
            </a:ext>
          </a:extLst>
        </xdr:cNvPr>
        <xdr:cNvSpPr txBox="1"/>
      </xdr:nvSpPr>
      <xdr:spPr>
        <a:xfrm>
          <a:off x="13500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9" name="正方形/長方形 848">
          <a:extLst>
            <a:ext uri="{FF2B5EF4-FFF2-40B4-BE49-F238E27FC236}">
              <a16:creationId xmlns:a16="http://schemas.microsoft.com/office/drawing/2014/main" id="{00000000-0008-0000-0F00-000051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0" name="正方形/長方形 849">
          <a:extLst>
            <a:ext uri="{FF2B5EF4-FFF2-40B4-BE49-F238E27FC236}">
              <a16:creationId xmlns:a16="http://schemas.microsoft.com/office/drawing/2014/main" id="{00000000-0008-0000-0F00-000052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1" name="正方形/長方形 850">
          <a:extLst>
            <a:ext uri="{FF2B5EF4-FFF2-40B4-BE49-F238E27FC236}">
              <a16:creationId xmlns:a16="http://schemas.microsoft.com/office/drawing/2014/main" id="{00000000-0008-0000-0F00-000053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2" name="正方形/長方形 851">
          <a:extLst>
            <a:ext uri="{FF2B5EF4-FFF2-40B4-BE49-F238E27FC236}">
              <a16:creationId xmlns:a16="http://schemas.microsoft.com/office/drawing/2014/main" id="{00000000-0008-0000-0F00-000054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3" name="正方形/長方形 852">
          <a:extLst>
            <a:ext uri="{FF2B5EF4-FFF2-40B4-BE49-F238E27FC236}">
              <a16:creationId xmlns:a16="http://schemas.microsoft.com/office/drawing/2014/main" id="{00000000-0008-0000-0F00-000055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4" name="正方形/長方形 853">
          <a:extLst>
            <a:ext uri="{FF2B5EF4-FFF2-40B4-BE49-F238E27FC236}">
              <a16:creationId xmlns:a16="http://schemas.microsoft.com/office/drawing/2014/main" id="{00000000-0008-0000-0F00-000056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5" name="正方形/長方形 854">
          <a:extLst>
            <a:ext uri="{FF2B5EF4-FFF2-40B4-BE49-F238E27FC236}">
              <a16:creationId xmlns:a16="http://schemas.microsoft.com/office/drawing/2014/main" id="{00000000-0008-0000-0F00-000057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6" name="正方形/長方形 855">
          <a:extLst>
            <a:ext uri="{FF2B5EF4-FFF2-40B4-BE49-F238E27FC236}">
              <a16:creationId xmlns:a16="http://schemas.microsoft.com/office/drawing/2014/main" id="{00000000-0008-0000-0F00-000058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7" name="テキスト ボックス 856">
          <a:extLst>
            <a:ext uri="{FF2B5EF4-FFF2-40B4-BE49-F238E27FC236}">
              <a16:creationId xmlns:a16="http://schemas.microsoft.com/office/drawing/2014/main" id="{00000000-0008-0000-0F00-000059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59" name="直線コネクタ 858">
          <a:extLst>
            <a:ext uri="{FF2B5EF4-FFF2-40B4-BE49-F238E27FC236}">
              <a16:creationId xmlns:a16="http://schemas.microsoft.com/office/drawing/2014/main" id="{00000000-0008-0000-0F00-00005B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60" name="テキスト ボックス 859">
          <a:extLst>
            <a:ext uri="{FF2B5EF4-FFF2-40B4-BE49-F238E27FC236}">
              <a16:creationId xmlns:a16="http://schemas.microsoft.com/office/drawing/2014/main" id="{00000000-0008-0000-0F00-00005C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61" name="直線コネクタ 860">
          <a:extLst>
            <a:ext uri="{FF2B5EF4-FFF2-40B4-BE49-F238E27FC236}">
              <a16:creationId xmlns:a16="http://schemas.microsoft.com/office/drawing/2014/main" id="{00000000-0008-0000-0F00-00005D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62" name="テキスト ボックス 861">
          <a:extLst>
            <a:ext uri="{FF2B5EF4-FFF2-40B4-BE49-F238E27FC236}">
              <a16:creationId xmlns:a16="http://schemas.microsoft.com/office/drawing/2014/main" id="{00000000-0008-0000-0F00-00005E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63" name="直線コネクタ 862">
          <a:extLst>
            <a:ext uri="{FF2B5EF4-FFF2-40B4-BE49-F238E27FC236}">
              <a16:creationId xmlns:a16="http://schemas.microsoft.com/office/drawing/2014/main" id="{00000000-0008-0000-0F00-00005F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64" name="テキスト ボックス 863">
          <a:extLst>
            <a:ext uri="{FF2B5EF4-FFF2-40B4-BE49-F238E27FC236}">
              <a16:creationId xmlns:a16="http://schemas.microsoft.com/office/drawing/2014/main" id="{00000000-0008-0000-0F00-000060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65" name="直線コネクタ 864">
          <a:extLst>
            <a:ext uri="{FF2B5EF4-FFF2-40B4-BE49-F238E27FC236}">
              <a16:creationId xmlns:a16="http://schemas.microsoft.com/office/drawing/2014/main" id="{00000000-0008-0000-0F00-000061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66" name="テキスト ボックス 865">
          <a:extLst>
            <a:ext uri="{FF2B5EF4-FFF2-40B4-BE49-F238E27FC236}">
              <a16:creationId xmlns:a16="http://schemas.microsoft.com/office/drawing/2014/main" id="{00000000-0008-0000-0F00-000062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67" name="直線コネクタ 866">
          <a:extLst>
            <a:ext uri="{FF2B5EF4-FFF2-40B4-BE49-F238E27FC236}">
              <a16:creationId xmlns:a16="http://schemas.microsoft.com/office/drawing/2014/main" id="{00000000-0008-0000-0F00-000063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68" name="テキスト ボックス 867">
          <a:extLst>
            <a:ext uri="{FF2B5EF4-FFF2-40B4-BE49-F238E27FC236}">
              <a16:creationId xmlns:a16="http://schemas.microsoft.com/office/drawing/2014/main" id="{00000000-0008-0000-0F00-000064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69" name="直線コネクタ 868">
          <a:extLst>
            <a:ext uri="{FF2B5EF4-FFF2-40B4-BE49-F238E27FC236}">
              <a16:creationId xmlns:a16="http://schemas.microsoft.com/office/drawing/2014/main" id="{00000000-0008-0000-0F00-000065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70" name="テキスト ボックス 869">
          <a:extLst>
            <a:ext uri="{FF2B5EF4-FFF2-40B4-BE49-F238E27FC236}">
              <a16:creationId xmlns:a16="http://schemas.microsoft.com/office/drawing/2014/main" id="{00000000-0008-0000-0F00-000066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1" name="直線コネクタ 870">
          <a:extLst>
            <a:ext uri="{FF2B5EF4-FFF2-40B4-BE49-F238E27FC236}">
              <a16:creationId xmlns:a16="http://schemas.microsoft.com/office/drawing/2014/main" id="{00000000-0008-0000-0F00-000067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2" name="テキスト ボックス 871">
          <a:extLst>
            <a:ext uri="{FF2B5EF4-FFF2-40B4-BE49-F238E27FC236}">
              <a16:creationId xmlns:a16="http://schemas.microsoft.com/office/drawing/2014/main" id="{00000000-0008-0000-0F00-000068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3" name="【庁舎】&#10;一人当たり面積グラフ枠">
          <a:extLst>
            <a:ext uri="{FF2B5EF4-FFF2-40B4-BE49-F238E27FC236}">
              <a16:creationId xmlns:a16="http://schemas.microsoft.com/office/drawing/2014/main" id="{00000000-0008-0000-0F00-000069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89263</xdr:rowOff>
    </xdr:from>
    <xdr:to>
      <xdr:col>116</xdr:col>
      <xdr:colOff>62864</xdr:colOff>
      <xdr:row>108</xdr:row>
      <xdr:rowOff>48442</xdr:rowOff>
    </xdr:to>
    <xdr:cxnSp macro="">
      <xdr:nvCxnSpPr>
        <xdr:cNvPr id="874" name="直線コネクタ 873">
          <a:extLst>
            <a:ext uri="{FF2B5EF4-FFF2-40B4-BE49-F238E27FC236}">
              <a16:creationId xmlns:a16="http://schemas.microsoft.com/office/drawing/2014/main" id="{00000000-0008-0000-0F00-00006A030000}"/>
            </a:ext>
          </a:extLst>
        </xdr:cNvPr>
        <xdr:cNvCxnSpPr/>
      </xdr:nvCxnSpPr>
      <xdr:spPr>
        <a:xfrm flipV="1">
          <a:off x="22160864" y="17234263"/>
          <a:ext cx="0" cy="133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52269</xdr:rowOff>
    </xdr:from>
    <xdr:ext cx="469744" cy="259045"/>
    <xdr:sp macro="" textlink="">
      <xdr:nvSpPr>
        <xdr:cNvPr id="875" name="【庁舎】&#10;一人当たり面積最小値テキスト">
          <a:extLst>
            <a:ext uri="{FF2B5EF4-FFF2-40B4-BE49-F238E27FC236}">
              <a16:creationId xmlns:a16="http://schemas.microsoft.com/office/drawing/2014/main" id="{00000000-0008-0000-0F00-00006B030000}"/>
            </a:ext>
          </a:extLst>
        </xdr:cNvPr>
        <xdr:cNvSpPr txBox="1"/>
      </xdr:nvSpPr>
      <xdr:spPr>
        <a:xfrm>
          <a:off x="22199600" y="1856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48442</xdr:rowOff>
    </xdr:from>
    <xdr:to>
      <xdr:col>116</xdr:col>
      <xdr:colOff>152400</xdr:colOff>
      <xdr:row>108</xdr:row>
      <xdr:rowOff>48442</xdr:rowOff>
    </xdr:to>
    <xdr:cxnSp macro="">
      <xdr:nvCxnSpPr>
        <xdr:cNvPr id="876" name="直線コネクタ 875">
          <a:extLst>
            <a:ext uri="{FF2B5EF4-FFF2-40B4-BE49-F238E27FC236}">
              <a16:creationId xmlns:a16="http://schemas.microsoft.com/office/drawing/2014/main" id="{00000000-0008-0000-0F00-00006C030000}"/>
            </a:ext>
          </a:extLst>
        </xdr:cNvPr>
        <xdr:cNvCxnSpPr/>
      </xdr:nvCxnSpPr>
      <xdr:spPr>
        <a:xfrm>
          <a:off x="22072600" y="1856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35940</xdr:rowOff>
    </xdr:from>
    <xdr:ext cx="469744" cy="259045"/>
    <xdr:sp macro="" textlink="">
      <xdr:nvSpPr>
        <xdr:cNvPr id="877" name="【庁舎】&#10;一人当たり面積最大値テキスト">
          <a:extLst>
            <a:ext uri="{FF2B5EF4-FFF2-40B4-BE49-F238E27FC236}">
              <a16:creationId xmlns:a16="http://schemas.microsoft.com/office/drawing/2014/main" id="{00000000-0008-0000-0F00-00006D030000}"/>
            </a:ext>
          </a:extLst>
        </xdr:cNvPr>
        <xdr:cNvSpPr txBox="1"/>
      </xdr:nvSpPr>
      <xdr:spPr>
        <a:xfrm>
          <a:off x="22199600" y="1700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89263</xdr:rowOff>
    </xdr:from>
    <xdr:to>
      <xdr:col>116</xdr:col>
      <xdr:colOff>152400</xdr:colOff>
      <xdr:row>100</xdr:row>
      <xdr:rowOff>89263</xdr:rowOff>
    </xdr:to>
    <xdr:cxnSp macro="">
      <xdr:nvCxnSpPr>
        <xdr:cNvPr id="878" name="直線コネクタ 877">
          <a:extLst>
            <a:ext uri="{FF2B5EF4-FFF2-40B4-BE49-F238E27FC236}">
              <a16:creationId xmlns:a16="http://schemas.microsoft.com/office/drawing/2014/main" id="{00000000-0008-0000-0F00-00006E030000}"/>
            </a:ext>
          </a:extLst>
        </xdr:cNvPr>
        <xdr:cNvCxnSpPr/>
      </xdr:nvCxnSpPr>
      <xdr:spPr>
        <a:xfrm>
          <a:off x="22072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78939</xdr:rowOff>
    </xdr:from>
    <xdr:ext cx="469744" cy="259045"/>
    <xdr:sp macro="" textlink="">
      <xdr:nvSpPr>
        <xdr:cNvPr id="879" name="【庁舎】&#10;一人当たり面積平均値テキスト">
          <a:extLst>
            <a:ext uri="{FF2B5EF4-FFF2-40B4-BE49-F238E27FC236}">
              <a16:creationId xmlns:a16="http://schemas.microsoft.com/office/drawing/2014/main" id="{00000000-0008-0000-0F00-00006F030000}"/>
            </a:ext>
          </a:extLst>
        </xdr:cNvPr>
        <xdr:cNvSpPr txBox="1"/>
      </xdr:nvSpPr>
      <xdr:spPr>
        <a:xfrm>
          <a:off x="22199600" y="18081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100512</xdr:rowOff>
    </xdr:from>
    <xdr:to>
      <xdr:col>116</xdr:col>
      <xdr:colOff>114300</xdr:colOff>
      <xdr:row>106</xdr:row>
      <xdr:rowOff>30662</xdr:rowOff>
    </xdr:to>
    <xdr:sp macro="" textlink="">
      <xdr:nvSpPr>
        <xdr:cNvPr id="880" name="フローチャート: 判断 879">
          <a:extLst>
            <a:ext uri="{FF2B5EF4-FFF2-40B4-BE49-F238E27FC236}">
              <a16:creationId xmlns:a16="http://schemas.microsoft.com/office/drawing/2014/main" id="{00000000-0008-0000-0F00-000070030000}"/>
            </a:ext>
          </a:extLst>
        </xdr:cNvPr>
        <xdr:cNvSpPr/>
      </xdr:nvSpPr>
      <xdr:spPr>
        <a:xfrm>
          <a:off x="22110700" y="1810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133169</xdr:rowOff>
    </xdr:from>
    <xdr:to>
      <xdr:col>112</xdr:col>
      <xdr:colOff>38100</xdr:colOff>
      <xdr:row>106</xdr:row>
      <xdr:rowOff>63319</xdr:rowOff>
    </xdr:to>
    <xdr:sp macro="" textlink="">
      <xdr:nvSpPr>
        <xdr:cNvPr id="881" name="フローチャート: 判断 880">
          <a:extLst>
            <a:ext uri="{FF2B5EF4-FFF2-40B4-BE49-F238E27FC236}">
              <a16:creationId xmlns:a16="http://schemas.microsoft.com/office/drawing/2014/main" id="{00000000-0008-0000-0F00-000071030000}"/>
            </a:ext>
          </a:extLst>
        </xdr:cNvPr>
        <xdr:cNvSpPr/>
      </xdr:nvSpPr>
      <xdr:spPr>
        <a:xfrm>
          <a:off x="21272500" y="1813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121738</xdr:rowOff>
    </xdr:from>
    <xdr:to>
      <xdr:col>107</xdr:col>
      <xdr:colOff>101600</xdr:colOff>
      <xdr:row>106</xdr:row>
      <xdr:rowOff>51888</xdr:rowOff>
    </xdr:to>
    <xdr:sp macro="" textlink="">
      <xdr:nvSpPr>
        <xdr:cNvPr id="882" name="フローチャート: 判断 881">
          <a:extLst>
            <a:ext uri="{FF2B5EF4-FFF2-40B4-BE49-F238E27FC236}">
              <a16:creationId xmlns:a16="http://schemas.microsoft.com/office/drawing/2014/main" id="{00000000-0008-0000-0F00-000072030000}"/>
            </a:ext>
          </a:extLst>
        </xdr:cNvPr>
        <xdr:cNvSpPr/>
      </xdr:nvSpPr>
      <xdr:spPr>
        <a:xfrm>
          <a:off x="20383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141332</xdr:rowOff>
    </xdr:from>
    <xdr:to>
      <xdr:col>102</xdr:col>
      <xdr:colOff>165100</xdr:colOff>
      <xdr:row>106</xdr:row>
      <xdr:rowOff>71482</xdr:rowOff>
    </xdr:to>
    <xdr:sp macro="" textlink="">
      <xdr:nvSpPr>
        <xdr:cNvPr id="883" name="フローチャート: 判断 882">
          <a:extLst>
            <a:ext uri="{FF2B5EF4-FFF2-40B4-BE49-F238E27FC236}">
              <a16:creationId xmlns:a16="http://schemas.microsoft.com/office/drawing/2014/main" id="{00000000-0008-0000-0F00-000073030000}"/>
            </a:ext>
          </a:extLst>
        </xdr:cNvPr>
        <xdr:cNvSpPr/>
      </xdr:nvSpPr>
      <xdr:spPr>
        <a:xfrm>
          <a:off x="19494500" y="1814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30299</xdr:rowOff>
    </xdr:from>
    <xdr:to>
      <xdr:col>98</xdr:col>
      <xdr:colOff>38100</xdr:colOff>
      <xdr:row>106</xdr:row>
      <xdr:rowOff>131899</xdr:rowOff>
    </xdr:to>
    <xdr:sp macro="" textlink="">
      <xdr:nvSpPr>
        <xdr:cNvPr id="884" name="フローチャート: 判断 883">
          <a:extLst>
            <a:ext uri="{FF2B5EF4-FFF2-40B4-BE49-F238E27FC236}">
              <a16:creationId xmlns:a16="http://schemas.microsoft.com/office/drawing/2014/main" id="{00000000-0008-0000-0F00-000074030000}"/>
            </a:ext>
          </a:extLst>
        </xdr:cNvPr>
        <xdr:cNvSpPr/>
      </xdr:nvSpPr>
      <xdr:spPr>
        <a:xfrm>
          <a:off x="186055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00000000-0008-0000-0F00-000075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00000000-0008-0000-0F00-000076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00000000-0008-0000-0F00-000077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8" name="テキスト ボックス 887">
          <a:extLst>
            <a:ext uri="{FF2B5EF4-FFF2-40B4-BE49-F238E27FC236}">
              <a16:creationId xmlns:a16="http://schemas.microsoft.com/office/drawing/2014/main" id="{00000000-0008-0000-0F00-000078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9" name="テキスト ボックス 888">
          <a:extLst>
            <a:ext uri="{FF2B5EF4-FFF2-40B4-BE49-F238E27FC236}">
              <a16:creationId xmlns:a16="http://schemas.microsoft.com/office/drawing/2014/main" id="{00000000-0008-0000-0F00-000079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38463</xdr:rowOff>
    </xdr:from>
    <xdr:to>
      <xdr:col>116</xdr:col>
      <xdr:colOff>114300</xdr:colOff>
      <xdr:row>100</xdr:row>
      <xdr:rowOff>140063</xdr:rowOff>
    </xdr:to>
    <xdr:sp macro="" textlink="">
      <xdr:nvSpPr>
        <xdr:cNvPr id="890" name="楕円 889">
          <a:extLst>
            <a:ext uri="{FF2B5EF4-FFF2-40B4-BE49-F238E27FC236}">
              <a16:creationId xmlns:a16="http://schemas.microsoft.com/office/drawing/2014/main" id="{00000000-0008-0000-0F00-00007A030000}"/>
            </a:ext>
          </a:extLst>
        </xdr:cNvPr>
        <xdr:cNvSpPr/>
      </xdr:nvSpPr>
      <xdr:spPr>
        <a:xfrm>
          <a:off x="22110700" y="1718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162940</xdr:rowOff>
    </xdr:from>
    <xdr:ext cx="469744" cy="259045"/>
    <xdr:sp macro="" textlink="">
      <xdr:nvSpPr>
        <xdr:cNvPr id="891" name="【庁舎】&#10;一人当たり面積該当値テキスト">
          <a:extLst>
            <a:ext uri="{FF2B5EF4-FFF2-40B4-BE49-F238E27FC236}">
              <a16:creationId xmlns:a16="http://schemas.microsoft.com/office/drawing/2014/main" id="{00000000-0008-0000-0F00-00007B030000}"/>
            </a:ext>
          </a:extLst>
        </xdr:cNvPr>
        <xdr:cNvSpPr txBox="1"/>
      </xdr:nvSpPr>
      <xdr:spPr>
        <a:xfrm>
          <a:off x="22199600" y="17136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100512</xdr:rowOff>
    </xdr:from>
    <xdr:to>
      <xdr:col>112</xdr:col>
      <xdr:colOff>38100</xdr:colOff>
      <xdr:row>101</xdr:row>
      <xdr:rowOff>30662</xdr:rowOff>
    </xdr:to>
    <xdr:sp macro="" textlink="">
      <xdr:nvSpPr>
        <xdr:cNvPr id="892" name="楕円 891">
          <a:extLst>
            <a:ext uri="{FF2B5EF4-FFF2-40B4-BE49-F238E27FC236}">
              <a16:creationId xmlns:a16="http://schemas.microsoft.com/office/drawing/2014/main" id="{00000000-0008-0000-0F00-00007C030000}"/>
            </a:ext>
          </a:extLst>
        </xdr:cNvPr>
        <xdr:cNvSpPr/>
      </xdr:nvSpPr>
      <xdr:spPr>
        <a:xfrm>
          <a:off x="21272500" y="1724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89263</xdr:rowOff>
    </xdr:from>
    <xdr:to>
      <xdr:col>116</xdr:col>
      <xdr:colOff>63500</xdr:colOff>
      <xdr:row>100</xdr:row>
      <xdr:rowOff>151312</xdr:rowOff>
    </xdr:to>
    <xdr:cxnSp macro="">
      <xdr:nvCxnSpPr>
        <xdr:cNvPr id="893" name="直線コネクタ 892">
          <a:extLst>
            <a:ext uri="{FF2B5EF4-FFF2-40B4-BE49-F238E27FC236}">
              <a16:creationId xmlns:a16="http://schemas.microsoft.com/office/drawing/2014/main" id="{00000000-0008-0000-0F00-00007D030000}"/>
            </a:ext>
          </a:extLst>
        </xdr:cNvPr>
        <xdr:cNvCxnSpPr/>
      </xdr:nvCxnSpPr>
      <xdr:spPr>
        <a:xfrm flipV="1">
          <a:off x="21323300" y="17234263"/>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131536</xdr:rowOff>
    </xdr:from>
    <xdr:to>
      <xdr:col>107</xdr:col>
      <xdr:colOff>101600</xdr:colOff>
      <xdr:row>101</xdr:row>
      <xdr:rowOff>61686</xdr:rowOff>
    </xdr:to>
    <xdr:sp macro="" textlink="">
      <xdr:nvSpPr>
        <xdr:cNvPr id="894" name="楕円 893">
          <a:extLst>
            <a:ext uri="{FF2B5EF4-FFF2-40B4-BE49-F238E27FC236}">
              <a16:creationId xmlns:a16="http://schemas.microsoft.com/office/drawing/2014/main" id="{00000000-0008-0000-0F00-00007E030000}"/>
            </a:ext>
          </a:extLst>
        </xdr:cNvPr>
        <xdr:cNvSpPr/>
      </xdr:nvSpPr>
      <xdr:spPr>
        <a:xfrm>
          <a:off x="20383500" y="1727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151312</xdr:rowOff>
    </xdr:from>
    <xdr:to>
      <xdr:col>111</xdr:col>
      <xdr:colOff>177800</xdr:colOff>
      <xdr:row>101</xdr:row>
      <xdr:rowOff>10886</xdr:rowOff>
    </xdr:to>
    <xdr:cxnSp macro="">
      <xdr:nvCxnSpPr>
        <xdr:cNvPr id="895" name="直線コネクタ 894">
          <a:extLst>
            <a:ext uri="{FF2B5EF4-FFF2-40B4-BE49-F238E27FC236}">
              <a16:creationId xmlns:a16="http://schemas.microsoft.com/office/drawing/2014/main" id="{00000000-0008-0000-0F00-00007F030000}"/>
            </a:ext>
          </a:extLst>
        </xdr:cNvPr>
        <xdr:cNvCxnSpPr/>
      </xdr:nvCxnSpPr>
      <xdr:spPr>
        <a:xfrm flipV="1">
          <a:off x="20434300" y="1729631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160927</xdr:rowOff>
    </xdr:from>
    <xdr:to>
      <xdr:col>102</xdr:col>
      <xdr:colOff>165100</xdr:colOff>
      <xdr:row>101</xdr:row>
      <xdr:rowOff>91077</xdr:rowOff>
    </xdr:to>
    <xdr:sp macro="" textlink="">
      <xdr:nvSpPr>
        <xdr:cNvPr id="896" name="楕円 895">
          <a:extLst>
            <a:ext uri="{FF2B5EF4-FFF2-40B4-BE49-F238E27FC236}">
              <a16:creationId xmlns:a16="http://schemas.microsoft.com/office/drawing/2014/main" id="{00000000-0008-0000-0F00-000080030000}"/>
            </a:ext>
          </a:extLst>
        </xdr:cNvPr>
        <xdr:cNvSpPr/>
      </xdr:nvSpPr>
      <xdr:spPr>
        <a:xfrm>
          <a:off x="19494500" y="1730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10886</xdr:rowOff>
    </xdr:from>
    <xdr:to>
      <xdr:col>107</xdr:col>
      <xdr:colOff>50800</xdr:colOff>
      <xdr:row>101</xdr:row>
      <xdr:rowOff>40277</xdr:rowOff>
    </xdr:to>
    <xdr:cxnSp macro="">
      <xdr:nvCxnSpPr>
        <xdr:cNvPr id="897" name="直線コネクタ 896">
          <a:extLst>
            <a:ext uri="{FF2B5EF4-FFF2-40B4-BE49-F238E27FC236}">
              <a16:creationId xmlns:a16="http://schemas.microsoft.com/office/drawing/2014/main" id="{00000000-0008-0000-0F00-000081030000}"/>
            </a:ext>
          </a:extLst>
        </xdr:cNvPr>
        <xdr:cNvCxnSpPr/>
      </xdr:nvCxnSpPr>
      <xdr:spPr>
        <a:xfrm flipV="1">
          <a:off x="19545300" y="1732733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54446</xdr:rowOff>
    </xdr:from>
    <xdr:ext cx="469744" cy="259045"/>
    <xdr:sp macro="" textlink="">
      <xdr:nvSpPr>
        <xdr:cNvPr id="898" name="n_1aveValue【庁舎】&#10;一人当たり面積">
          <a:extLst>
            <a:ext uri="{FF2B5EF4-FFF2-40B4-BE49-F238E27FC236}">
              <a16:creationId xmlns:a16="http://schemas.microsoft.com/office/drawing/2014/main" id="{00000000-0008-0000-0F00-000082030000}"/>
            </a:ext>
          </a:extLst>
        </xdr:cNvPr>
        <xdr:cNvSpPr txBox="1"/>
      </xdr:nvSpPr>
      <xdr:spPr>
        <a:xfrm>
          <a:off x="21075727" y="1822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43015</xdr:rowOff>
    </xdr:from>
    <xdr:ext cx="469744" cy="259045"/>
    <xdr:sp macro="" textlink="">
      <xdr:nvSpPr>
        <xdr:cNvPr id="899" name="n_2aveValue【庁舎】&#10;一人当たり面積">
          <a:extLst>
            <a:ext uri="{FF2B5EF4-FFF2-40B4-BE49-F238E27FC236}">
              <a16:creationId xmlns:a16="http://schemas.microsoft.com/office/drawing/2014/main" id="{00000000-0008-0000-0F00-000083030000}"/>
            </a:ext>
          </a:extLst>
        </xdr:cNvPr>
        <xdr:cNvSpPr txBox="1"/>
      </xdr:nvSpPr>
      <xdr:spPr>
        <a:xfrm>
          <a:off x="20199427" y="1821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62609</xdr:rowOff>
    </xdr:from>
    <xdr:ext cx="469744" cy="259045"/>
    <xdr:sp macro="" textlink="">
      <xdr:nvSpPr>
        <xdr:cNvPr id="900" name="n_3aveValue【庁舎】&#10;一人当たり面積">
          <a:extLst>
            <a:ext uri="{FF2B5EF4-FFF2-40B4-BE49-F238E27FC236}">
              <a16:creationId xmlns:a16="http://schemas.microsoft.com/office/drawing/2014/main" id="{00000000-0008-0000-0F00-000084030000}"/>
            </a:ext>
          </a:extLst>
        </xdr:cNvPr>
        <xdr:cNvSpPr txBox="1"/>
      </xdr:nvSpPr>
      <xdr:spPr>
        <a:xfrm>
          <a:off x="19310427" y="182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148426</xdr:rowOff>
    </xdr:from>
    <xdr:ext cx="469744" cy="259045"/>
    <xdr:sp macro="" textlink="">
      <xdr:nvSpPr>
        <xdr:cNvPr id="901" name="n_4aveValue【庁舎】&#10;一人当たり面積">
          <a:extLst>
            <a:ext uri="{FF2B5EF4-FFF2-40B4-BE49-F238E27FC236}">
              <a16:creationId xmlns:a16="http://schemas.microsoft.com/office/drawing/2014/main" id="{00000000-0008-0000-0F00-000085030000}"/>
            </a:ext>
          </a:extLst>
        </xdr:cNvPr>
        <xdr:cNvSpPr txBox="1"/>
      </xdr:nvSpPr>
      <xdr:spPr>
        <a:xfrm>
          <a:off x="18421427" y="1797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47189</xdr:rowOff>
    </xdr:from>
    <xdr:ext cx="469744" cy="259045"/>
    <xdr:sp macro="" textlink="">
      <xdr:nvSpPr>
        <xdr:cNvPr id="902" name="n_1mainValue【庁舎】&#10;一人当たり面積">
          <a:extLst>
            <a:ext uri="{FF2B5EF4-FFF2-40B4-BE49-F238E27FC236}">
              <a16:creationId xmlns:a16="http://schemas.microsoft.com/office/drawing/2014/main" id="{00000000-0008-0000-0F00-000086030000}"/>
            </a:ext>
          </a:extLst>
        </xdr:cNvPr>
        <xdr:cNvSpPr txBox="1"/>
      </xdr:nvSpPr>
      <xdr:spPr>
        <a:xfrm>
          <a:off x="21075727" y="1702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78213</xdr:rowOff>
    </xdr:from>
    <xdr:ext cx="469744" cy="259045"/>
    <xdr:sp macro="" textlink="">
      <xdr:nvSpPr>
        <xdr:cNvPr id="903" name="n_2mainValue【庁舎】&#10;一人当たり面積">
          <a:extLst>
            <a:ext uri="{FF2B5EF4-FFF2-40B4-BE49-F238E27FC236}">
              <a16:creationId xmlns:a16="http://schemas.microsoft.com/office/drawing/2014/main" id="{00000000-0008-0000-0F00-000087030000}"/>
            </a:ext>
          </a:extLst>
        </xdr:cNvPr>
        <xdr:cNvSpPr txBox="1"/>
      </xdr:nvSpPr>
      <xdr:spPr>
        <a:xfrm>
          <a:off x="20199427" y="1705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107604</xdr:rowOff>
    </xdr:from>
    <xdr:ext cx="469744" cy="259045"/>
    <xdr:sp macro="" textlink="">
      <xdr:nvSpPr>
        <xdr:cNvPr id="904" name="n_3mainValue【庁舎】&#10;一人当たり面積">
          <a:extLst>
            <a:ext uri="{FF2B5EF4-FFF2-40B4-BE49-F238E27FC236}">
              <a16:creationId xmlns:a16="http://schemas.microsoft.com/office/drawing/2014/main" id="{00000000-0008-0000-0F00-000088030000}"/>
            </a:ext>
          </a:extLst>
        </xdr:cNvPr>
        <xdr:cNvSpPr txBox="1"/>
      </xdr:nvSpPr>
      <xdr:spPr>
        <a:xfrm>
          <a:off x="19310427" y="1708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5" name="正方形/長方形 904">
          <a:extLst>
            <a:ext uri="{FF2B5EF4-FFF2-40B4-BE49-F238E27FC236}">
              <a16:creationId xmlns:a16="http://schemas.microsoft.com/office/drawing/2014/main" id="{00000000-0008-0000-0F00-000089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6" name="正方形/長方形 905">
          <a:extLst>
            <a:ext uri="{FF2B5EF4-FFF2-40B4-BE49-F238E27FC236}">
              <a16:creationId xmlns:a16="http://schemas.microsoft.com/office/drawing/2014/main" id="{00000000-0008-0000-0F00-00008A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7" name="テキスト ボックス 906">
          <a:extLst>
            <a:ext uri="{FF2B5EF4-FFF2-40B4-BE49-F238E27FC236}">
              <a16:creationId xmlns:a16="http://schemas.microsoft.com/office/drawing/2014/main" id="{00000000-0008-0000-0F00-00008B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類似団体と比較して特に有形固定資産減価償却率が高くなっている施設は</a:t>
          </a:r>
          <a:r>
            <a:rPr kumimoji="1" lang="ja-JP" altLang="en-US" sz="1100" b="0" i="0" baseline="0">
              <a:solidFill>
                <a:schemeClr val="dk1"/>
              </a:solidFill>
              <a:effectLst/>
              <a:latin typeface="+mn-lt"/>
              <a:ea typeface="+mn-ea"/>
              <a:cs typeface="+mn-cs"/>
            </a:rPr>
            <a:t>保健センター・保健所、</a:t>
          </a:r>
          <a:r>
            <a:rPr kumimoji="1" lang="ja-JP" altLang="ja-JP" sz="1100" b="0" i="0" baseline="0">
              <a:solidFill>
                <a:schemeClr val="dk1"/>
              </a:solidFill>
              <a:effectLst/>
              <a:latin typeface="+mn-lt"/>
              <a:ea typeface="+mn-ea"/>
              <a:cs typeface="+mn-cs"/>
            </a:rPr>
            <a:t>福祉施設</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消防施設である。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保健センター・保健所については、築</a:t>
          </a:r>
          <a:r>
            <a:rPr kumimoji="1" lang="en-US" altLang="ja-JP" sz="1100" b="0" i="0" baseline="0">
              <a:solidFill>
                <a:schemeClr val="dk1"/>
              </a:solidFill>
              <a:effectLst/>
              <a:latin typeface="+mn-lt"/>
              <a:ea typeface="+mn-ea"/>
              <a:cs typeface="+mn-cs"/>
            </a:rPr>
            <a:t>30</a:t>
          </a:r>
          <a:r>
            <a:rPr kumimoji="1" lang="ja-JP" altLang="en-US" sz="1100" b="0" i="0" baseline="0">
              <a:solidFill>
                <a:schemeClr val="dk1"/>
              </a:solidFill>
              <a:effectLst/>
              <a:latin typeface="+mn-lt"/>
              <a:ea typeface="+mn-ea"/>
              <a:cs typeface="+mn-cs"/>
            </a:rPr>
            <a:t>年以上が経過しており、</a:t>
          </a:r>
          <a:r>
            <a:rPr kumimoji="1" lang="ja-JP" altLang="ja-JP" sz="1100" b="0" i="0" baseline="0">
              <a:solidFill>
                <a:schemeClr val="dk1"/>
              </a:solidFill>
              <a:effectLst/>
              <a:latin typeface="+mn-lt"/>
              <a:ea typeface="+mn-ea"/>
              <a:cs typeface="+mn-cs"/>
            </a:rPr>
            <a:t>今後大規模改修等が見込まれる。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福祉施設については、有形固定資産減価償却率が類似団体や県平均と比較して非常に高い水準となっているが、令和２年度に施設を移転したため、今後数値は低くなる見込みである。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消防施設については、築</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年以上が経過しているものもあり、今後大規模改修等が見込まれる。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兵庫県佐用町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16,640
16,479
307.44
13,048,056
12,933,181
101,877
8,229,853
13,052,461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・人口の減少や全国平均を上回る高齢化率（</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月時点：</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38.9</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％）に加え、町内に中心となる産業がないこと等により、財政基盤が弱く、類似団体平均をかなり下回っている。</a:t>
          </a:r>
          <a:endParaRPr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職員数の純減による人件費の抑制、町税等徴収体制の強化など、行財政改革を推進し、歳出の削減と財源の確保に努め、財政の健全化を図る。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44</xdr:row>
      <xdr:rowOff>134938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20883"/>
          <a:ext cx="0" cy="1457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34396</xdr:rowOff>
    </xdr:from>
    <xdr:to>
      <xdr:col>19</xdr:col>
      <xdr:colOff>133350</xdr:colOff>
      <xdr:row>44</xdr:row>
      <xdr:rowOff>44450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57819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85196</xdr:rowOff>
    </xdr:from>
    <xdr:to>
      <xdr:col>19</xdr:col>
      <xdr:colOff>184150</xdr:colOff>
      <xdr:row>43</xdr:row>
      <xdr:rowOff>15346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25523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054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34396</xdr:rowOff>
    </xdr:from>
    <xdr:to>
      <xdr:col>15</xdr:col>
      <xdr:colOff>82550</xdr:colOff>
      <xdr:row>44</xdr:row>
      <xdr:rowOff>34396</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5781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24342</xdr:rowOff>
    </xdr:from>
    <xdr:to>
      <xdr:col>11</xdr:col>
      <xdr:colOff>31750</xdr:colOff>
      <xdr:row>44</xdr:row>
      <xdr:rowOff>34396</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56814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45631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15469</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155046</xdr:rowOff>
    </xdr:from>
    <xdr:to>
      <xdr:col>15</xdr:col>
      <xdr:colOff>133350</xdr:colOff>
      <xdr:row>44</xdr:row>
      <xdr:rowOff>85196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52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69973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61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155046</xdr:rowOff>
    </xdr:from>
    <xdr:to>
      <xdr:col>11</xdr:col>
      <xdr:colOff>82550</xdr:colOff>
      <xdr:row>44</xdr:row>
      <xdr:rowOff>85196</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52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69973</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61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144992</xdr:rowOff>
    </xdr:from>
    <xdr:to>
      <xdr:col>7</xdr:col>
      <xdr:colOff>31750</xdr:colOff>
      <xdr:row>44</xdr:row>
      <xdr:rowOff>75142</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59919</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合併直後の平成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97.9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％と、高い割合を示していたが、退職者の補充抑制による人件費の削減、高利率の地方債を繰上償還するなどによる公債費の削減（</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令和元</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年度繰上償還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763,546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千円）を図っていることにより、類似団体平均を下回っている。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今後とも行財政改革への取組を通じて義務的経費の削減に努め、現在の水準を維持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する。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a:extLst>
            <a:ext uri="{FF2B5EF4-FFF2-40B4-BE49-F238E27FC236}">
              <a16:creationId xmlns:a16="http://schemas.microsoft.com/office/drawing/2014/main" id="{00000000-0008-0000-0300-000083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20138</xdr:rowOff>
    </xdr:from>
    <xdr:to>
      <xdr:col>23</xdr:col>
      <xdr:colOff>133350</xdr:colOff>
      <xdr:row>67</xdr:row>
      <xdr:rowOff>114481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953000" y="9964238"/>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86558</xdr:rowOff>
    </xdr:from>
    <xdr:ext cx="762000" cy="259045"/>
    <xdr:sp macro="" textlink="">
      <xdr:nvSpPr>
        <xdr:cNvPr id="133" name="財政構造の弾力性最小値テキスト">
          <a:extLst>
            <a:ext uri="{FF2B5EF4-FFF2-40B4-BE49-F238E27FC236}">
              <a16:creationId xmlns:a16="http://schemas.microsoft.com/office/drawing/2014/main" id="{00000000-0008-0000-0300-000085000000}"/>
            </a:ext>
          </a:extLst>
        </xdr:cNvPr>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114481</xdr:rowOff>
    </xdr:from>
    <xdr:to>
      <xdr:col>24</xdr:col>
      <xdr:colOff>12700</xdr:colOff>
      <xdr:row>67</xdr:row>
      <xdr:rowOff>114481</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106515</xdr:rowOff>
    </xdr:from>
    <xdr:ext cx="762000" cy="259045"/>
    <xdr:sp macro="" textlink="">
      <xdr:nvSpPr>
        <xdr:cNvPr id="135" name="財政構造の弾力性最大値テキスト">
          <a:extLst>
            <a:ext uri="{FF2B5EF4-FFF2-40B4-BE49-F238E27FC236}">
              <a16:creationId xmlns:a16="http://schemas.microsoft.com/office/drawing/2014/main" id="{00000000-0008-0000-0300-000087000000}"/>
            </a:ext>
          </a:extLst>
        </xdr:cNvPr>
        <xdr:cNvSpPr txBox="1"/>
      </xdr:nvSpPr>
      <xdr:spPr>
        <a:xfrm>
          <a:off x="5041900" y="970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20138</xdr:rowOff>
    </xdr:from>
    <xdr:to>
      <xdr:col>24</xdr:col>
      <xdr:colOff>12700</xdr:colOff>
      <xdr:row>58</xdr:row>
      <xdr:rowOff>20138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864100" y="996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68580</xdr:rowOff>
    </xdr:from>
    <xdr:to>
      <xdr:col>23</xdr:col>
      <xdr:colOff>133350</xdr:colOff>
      <xdr:row>62</xdr:row>
      <xdr:rowOff>130628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4114800" y="10698480"/>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111414</xdr:rowOff>
    </xdr:from>
    <xdr:ext cx="762000" cy="259045"/>
    <xdr:sp macro="" textlink="">
      <xdr:nvSpPr>
        <xdr:cNvPr id="138" name="財政構造の弾力性平均値テキスト">
          <a:extLst>
            <a:ext uri="{FF2B5EF4-FFF2-40B4-BE49-F238E27FC236}">
              <a16:creationId xmlns:a16="http://schemas.microsoft.com/office/drawing/2014/main" id="{00000000-0008-0000-0300-00008A000000}"/>
            </a:ext>
          </a:extLst>
        </xdr:cNvPr>
        <xdr:cNvSpPr txBox="1"/>
      </xdr:nvSpPr>
      <xdr:spPr>
        <a:xfrm>
          <a:off x="5041900" y="10912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139337</xdr:rowOff>
    </xdr:from>
    <xdr:to>
      <xdr:col>23</xdr:col>
      <xdr:colOff>184150</xdr:colOff>
      <xdr:row>64</xdr:row>
      <xdr:rowOff>69487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902200" y="1094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54791</xdr:rowOff>
    </xdr:from>
    <xdr:to>
      <xdr:col>19</xdr:col>
      <xdr:colOff>133350</xdr:colOff>
      <xdr:row>62</xdr:row>
      <xdr:rowOff>68580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3225800" y="10684691"/>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118654</xdr:rowOff>
    </xdr:from>
    <xdr:to>
      <xdr:col>19</xdr:col>
      <xdr:colOff>184150</xdr:colOff>
      <xdr:row>64</xdr:row>
      <xdr:rowOff>48804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4064000" y="1092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33581</xdr:rowOff>
    </xdr:from>
    <xdr:ext cx="7366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733800" y="11006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36649</xdr:rowOff>
    </xdr:from>
    <xdr:to>
      <xdr:col>15</xdr:col>
      <xdr:colOff>82550</xdr:colOff>
      <xdr:row>62</xdr:row>
      <xdr:rowOff>54791</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2336800" y="10495099"/>
          <a:ext cx="889000" cy="18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101419</xdr:rowOff>
    </xdr:from>
    <xdr:to>
      <xdr:col>15</xdr:col>
      <xdr:colOff>133350</xdr:colOff>
      <xdr:row>64</xdr:row>
      <xdr:rowOff>31569</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31750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16346</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844800" y="1098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36649</xdr:rowOff>
    </xdr:from>
    <xdr:to>
      <xdr:col>11</xdr:col>
      <xdr:colOff>31750</xdr:colOff>
      <xdr:row>61</xdr:row>
      <xdr:rowOff>67673</xdr:rowOff>
    </xdr:to>
    <xdr:cxnSp macro="">
      <xdr:nvCxnSpPr>
        <xdr:cNvPr id="146" name="直線コネクタ 145">
          <a:extLst>
            <a:ext uri="{FF2B5EF4-FFF2-40B4-BE49-F238E27FC236}">
              <a16:creationId xmlns:a16="http://schemas.microsoft.com/office/drawing/2014/main" id="{00000000-0008-0000-0300-000092000000}"/>
            </a:ext>
          </a:extLst>
        </xdr:cNvPr>
        <xdr:cNvCxnSpPr/>
      </xdr:nvCxnSpPr>
      <xdr:spPr>
        <a:xfrm flipV="1">
          <a:off x="1447800" y="1049509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84183</xdr:rowOff>
    </xdr:from>
    <xdr:to>
      <xdr:col>11</xdr:col>
      <xdr:colOff>82550</xdr:colOff>
      <xdr:row>64</xdr:row>
      <xdr:rowOff>14333</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2286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170560</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55800" y="10971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4899</xdr:rowOff>
    </xdr:from>
    <xdr:to>
      <xdr:col>7</xdr:col>
      <xdr:colOff>31750</xdr:colOff>
      <xdr:row>63</xdr:row>
      <xdr:rowOff>106499</xdr:rowOff>
    </xdr:to>
    <xdr:sp macro="" textlink="">
      <xdr:nvSpPr>
        <xdr:cNvPr id="149" name="フローチャート: 判断 148">
          <a:extLst>
            <a:ext uri="{FF2B5EF4-FFF2-40B4-BE49-F238E27FC236}">
              <a16:creationId xmlns:a16="http://schemas.microsoft.com/office/drawing/2014/main" id="{00000000-0008-0000-0300-000095000000}"/>
            </a:ext>
          </a:extLst>
        </xdr:cNvPr>
        <xdr:cNvSpPr/>
      </xdr:nvSpPr>
      <xdr:spPr>
        <a:xfrm>
          <a:off x="1397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91276</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066800" y="1089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79828</xdr:rowOff>
    </xdr:from>
    <xdr:to>
      <xdr:col>23</xdr:col>
      <xdr:colOff>184150</xdr:colOff>
      <xdr:row>63</xdr:row>
      <xdr:rowOff>9978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9022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96355</xdr:rowOff>
    </xdr:from>
    <xdr:ext cx="762000" cy="259045"/>
    <xdr:sp macro="" textlink="">
      <xdr:nvSpPr>
        <xdr:cNvPr id="157" name="財政構造の弾力性該当値テキスト">
          <a:extLst>
            <a:ext uri="{FF2B5EF4-FFF2-40B4-BE49-F238E27FC236}">
              <a16:creationId xmlns:a16="http://schemas.microsoft.com/office/drawing/2014/main" id="{00000000-0008-0000-0300-00009D000000}"/>
            </a:ext>
          </a:extLst>
        </xdr:cNvPr>
        <xdr:cNvSpPr txBox="1"/>
      </xdr:nvSpPr>
      <xdr:spPr>
        <a:xfrm>
          <a:off x="50419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17780</xdr:rowOff>
    </xdr:from>
    <xdr:to>
      <xdr:col>19</xdr:col>
      <xdr:colOff>184150</xdr:colOff>
      <xdr:row>62</xdr:row>
      <xdr:rowOff>119380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3991</xdr:rowOff>
    </xdr:from>
    <xdr:to>
      <xdr:col>15</xdr:col>
      <xdr:colOff>133350</xdr:colOff>
      <xdr:row>62</xdr:row>
      <xdr:rowOff>105591</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3175000" y="1063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115768</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2844800" y="10402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157299</xdr:rowOff>
    </xdr:from>
    <xdr:to>
      <xdr:col>11</xdr:col>
      <xdr:colOff>82550</xdr:colOff>
      <xdr:row>61</xdr:row>
      <xdr:rowOff>87449</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2286000" y="104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97626</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955800" y="10213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16873</xdr:rowOff>
    </xdr:from>
    <xdr:to>
      <xdr:col>7</xdr:col>
      <xdr:colOff>31750</xdr:colOff>
      <xdr:row>61</xdr:row>
      <xdr:rowOff>118473</xdr:rowOff>
    </xdr:to>
    <xdr:sp macro="" textlink="">
      <xdr:nvSpPr>
        <xdr:cNvPr id="164" name="楕円 163">
          <a:extLst>
            <a:ext uri="{FF2B5EF4-FFF2-40B4-BE49-F238E27FC236}">
              <a16:creationId xmlns:a16="http://schemas.microsoft.com/office/drawing/2014/main" id="{00000000-0008-0000-0300-0000A4000000}"/>
            </a:ext>
          </a:extLst>
        </xdr:cNvPr>
        <xdr:cNvSpPr/>
      </xdr:nvSpPr>
      <xdr:spPr>
        <a:xfrm>
          <a:off x="1397000" y="1047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128650</xdr:rowOff>
    </xdr:from>
    <xdr:ext cx="762000" cy="25904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1066800" y="1024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[210,421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a:extLst>
            <a:ext uri="{FF2B5EF4-FFF2-40B4-BE49-F238E27FC236}">
              <a16:creationId xmlns:a16="http://schemas.microsoft.com/office/drawing/2014/main" id="{00000000-0008-0000-0300-0000B1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・人件費、物件費及び維持補修費の合計額の人口</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人当たりの金額が類似団体平均を上回っているのは、主に人件費が要因となっている。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これは、退職者の補充抑制等に取り組んでいるが、依然、職員数が多いためである。また、ごみ収集業務などの施設運営を直営で行っていることも影響している。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107268</xdr:rowOff>
    </xdr:from>
    <xdr:to>
      <xdr:col>23</xdr:col>
      <xdr:colOff>133350</xdr:colOff>
      <xdr:row>88</xdr:row>
      <xdr:rowOff>31200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3823268"/>
          <a:ext cx="0" cy="1295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3277</xdr:rowOff>
    </xdr:from>
    <xdr:ext cx="762000" cy="2590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09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31200</xdr:rowOff>
    </xdr:from>
    <xdr:to>
      <xdr:col>24</xdr:col>
      <xdr:colOff>12700</xdr:colOff>
      <xdr:row>88</xdr:row>
      <xdr:rowOff>31200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11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22195</xdr:rowOff>
    </xdr:from>
    <xdr:ext cx="762000" cy="2590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56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107268</xdr:rowOff>
    </xdr:from>
    <xdr:to>
      <xdr:col>24</xdr:col>
      <xdr:colOff>12700</xdr:colOff>
      <xdr:row>80</xdr:row>
      <xdr:rowOff>107268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3823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115570</xdr:rowOff>
    </xdr:from>
    <xdr:to>
      <xdr:col>23</xdr:col>
      <xdr:colOff>133350</xdr:colOff>
      <xdr:row>85</xdr:row>
      <xdr:rowOff>140633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4114800" y="14688820"/>
          <a:ext cx="838200" cy="2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47962</xdr:rowOff>
    </xdr:from>
    <xdr:ext cx="762000" cy="25904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4106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31435</xdr:rowOff>
    </xdr:from>
    <xdr:to>
      <xdr:col>23</xdr:col>
      <xdr:colOff>184150</xdr:colOff>
      <xdr:row>83</xdr:row>
      <xdr:rowOff>133035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126910</xdr:rowOff>
    </xdr:from>
    <xdr:to>
      <xdr:col>19</xdr:col>
      <xdr:colOff>133350</xdr:colOff>
      <xdr:row>85</xdr:row>
      <xdr:rowOff>140633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3225800" y="14700160"/>
          <a:ext cx="889000" cy="1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101629</xdr:rowOff>
    </xdr:from>
    <xdr:to>
      <xdr:col>19</xdr:col>
      <xdr:colOff>184150</xdr:colOff>
      <xdr:row>84</xdr:row>
      <xdr:rowOff>31779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41956</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4100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106440</xdr:rowOff>
    </xdr:from>
    <xdr:to>
      <xdr:col>15</xdr:col>
      <xdr:colOff>82550</xdr:colOff>
      <xdr:row>85</xdr:row>
      <xdr:rowOff>126910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2336800" y="14679690"/>
          <a:ext cx="889000" cy="2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137114</xdr:rowOff>
    </xdr:from>
    <xdr:to>
      <xdr:col>15</xdr:col>
      <xdr:colOff>133350</xdr:colOff>
      <xdr:row>83</xdr:row>
      <xdr:rowOff>67264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419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77441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396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106440</xdr:rowOff>
    </xdr:from>
    <xdr:to>
      <xdr:col>11</xdr:col>
      <xdr:colOff>31750</xdr:colOff>
      <xdr:row>85</xdr:row>
      <xdr:rowOff>126533</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flipV="1">
          <a:off x="1447800" y="14679690"/>
          <a:ext cx="889000" cy="2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138587</xdr:rowOff>
    </xdr:from>
    <xdr:to>
      <xdr:col>11</xdr:col>
      <xdr:colOff>82550</xdr:colOff>
      <xdr:row>83</xdr:row>
      <xdr:rowOff>68737</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4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78914</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3966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86699</xdr:rowOff>
    </xdr:from>
    <xdr:to>
      <xdr:col>7</xdr:col>
      <xdr:colOff>31750</xdr:colOff>
      <xdr:row>83</xdr:row>
      <xdr:rowOff>16849</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414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27026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391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64770</xdr:rowOff>
    </xdr:from>
    <xdr:to>
      <xdr:col>23</xdr:col>
      <xdr:colOff>184150</xdr:colOff>
      <xdr:row>85</xdr:row>
      <xdr:rowOff>166370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463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36847</xdr:rowOff>
    </xdr:from>
    <xdr:ext cx="762000" cy="25904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461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89833</xdr:rowOff>
    </xdr:from>
    <xdr:to>
      <xdr:col>19</xdr:col>
      <xdr:colOff>184150</xdr:colOff>
      <xdr:row>86</xdr:row>
      <xdr:rowOff>19983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466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4760</xdr:rowOff>
    </xdr:from>
    <xdr:ext cx="7366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4749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76110</xdr:rowOff>
    </xdr:from>
    <xdr:to>
      <xdr:col>15</xdr:col>
      <xdr:colOff>133350</xdr:colOff>
      <xdr:row>86</xdr:row>
      <xdr:rowOff>6260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464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162487</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473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55640</xdr:rowOff>
    </xdr:from>
    <xdr:to>
      <xdr:col>11</xdr:col>
      <xdr:colOff>82550</xdr:colOff>
      <xdr:row>85</xdr:row>
      <xdr:rowOff>157240</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462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142017</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471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75733</xdr:rowOff>
    </xdr:from>
    <xdr:to>
      <xdr:col>7</xdr:col>
      <xdr:colOff>31750</xdr:colOff>
      <xdr:row>86</xdr:row>
      <xdr:rowOff>5883</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464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162110</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473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・類似団体と同程度の水準であるが、事務の効率化や民間の活用を図っていくことにより、今後ともより一層の給与適正化に努める。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60" name="給与水準   （国との比較）グラフ枠">
          <a:extLst>
            <a:ext uri="{FF2B5EF4-FFF2-40B4-BE49-F238E27FC236}">
              <a16:creationId xmlns:a16="http://schemas.microsoft.com/office/drawing/2014/main" id="{00000000-0008-0000-0300-000004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144991</xdr:rowOff>
    </xdr:from>
    <xdr:to>
      <xdr:col>81</xdr:col>
      <xdr:colOff>44450</xdr:colOff>
      <xdr:row>89</xdr:row>
      <xdr:rowOff>100013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7018000" y="13860991"/>
          <a:ext cx="0" cy="14980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72090</xdr:rowOff>
    </xdr:from>
    <xdr:ext cx="762000" cy="259045"/>
    <xdr:sp macro="" textlink="">
      <xdr:nvSpPr>
        <xdr:cNvPr id="262" name="給与水準   （国との比較）最小値テキスト">
          <a:extLst>
            <a:ext uri="{FF2B5EF4-FFF2-40B4-BE49-F238E27FC236}">
              <a16:creationId xmlns:a16="http://schemas.microsoft.com/office/drawing/2014/main" id="{00000000-0008-0000-0300-000006010000}"/>
            </a:ext>
          </a:extLst>
        </xdr:cNvPr>
        <xdr:cNvSpPr txBox="1"/>
      </xdr:nvSpPr>
      <xdr:spPr>
        <a:xfrm>
          <a:off x="17106900" y="1533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100013</xdr:rowOff>
    </xdr:from>
    <xdr:to>
      <xdr:col>81</xdr:col>
      <xdr:colOff>133350</xdr:colOff>
      <xdr:row>89</xdr:row>
      <xdr:rowOff>100013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929100" y="1535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59918</xdr:rowOff>
    </xdr:from>
    <xdr:ext cx="762000" cy="259045"/>
    <xdr:sp macro="" textlink="">
      <xdr:nvSpPr>
        <xdr:cNvPr id="264" name="給与水準   （国との比較）最大値テキスト">
          <a:extLst>
            <a:ext uri="{FF2B5EF4-FFF2-40B4-BE49-F238E27FC236}">
              <a16:creationId xmlns:a16="http://schemas.microsoft.com/office/drawing/2014/main" id="{00000000-0008-0000-0300-000008010000}"/>
            </a:ext>
          </a:extLst>
        </xdr:cNvPr>
        <xdr:cNvSpPr txBox="1"/>
      </xdr:nvSpPr>
      <xdr:spPr>
        <a:xfrm>
          <a:off x="17106900" y="1360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144991</xdr:rowOff>
    </xdr:from>
    <xdr:to>
      <xdr:col>81</xdr:col>
      <xdr:colOff>133350</xdr:colOff>
      <xdr:row>80</xdr:row>
      <xdr:rowOff>144991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6929100" y="13860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71966</xdr:rowOff>
    </xdr:from>
    <xdr:to>
      <xdr:col>81</xdr:col>
      <xdr:colOff>44450</xdr:colOff>
      <xdr:row>85</xdr:row>
      <xdr:rowOff>122238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6179800" y="14645216"/>
          <a:ext cx="838200" cy="5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43515</xdr:rowOff>
    </xdr:from>
    <xdr:ext cx="762000" cy="259045"/>
    <xdr:sp macro="" textlink="">
      <xdr:nvSpPr>
        <xdr:cNvPr id="267" name="給与水準   （国との比較）平均値テキスト">
          <a:extLst>
            <a:ext uri="{FF2B5EF4-FFF2-40B4-BE49-F238E27FC236}">
              <a16:creationId xmlns:a16="http://schemas.microsoft.com/office/drawing/2014/main" id="{00000000-0008-0000-0300-00000B010000}"/>
            </a:ext>
          </a:extLst>
        </xdr:cNvPr>
        <xdr:cNvSpPr txBox="1"/>
      </xdr:nvSpPr>
      <xdr:spPr>
        <a:xfrm>
          <a:off x="17106900" y="14616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71438</xdr:rowOff>
    </xdr:from>
    <xdr:to>
      <xdr:col>81</xdr:col>
      <xdr:colOff>95250</xdr:colOff>
      <xdr:row>86</xdr:row>
      <xdr:rowOff>1588</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6967200" y="1464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92075</xdr:rowOff>
    </xdr:from>
    <xdr:to>
      <xdr:col>77</xdr:col>
      <xdr:colOff>44450</xdr:colOff>
      <xdr:row>85</xdr:row>
      <xdr:rowOff>122238</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5290800" y="14665325"/>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92075</xdr:rowOff>
    </xdr:from>
    <xdr:to>
      <xdr:col>72</xdr:col>
      <xdr:colOff>203200</xdr:colOff>
      <xdr:row>85</xdr:row>
      <xdr:rowOff>142346</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4401800" y="14665325"/>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142346</xdr:rowOff>
    </xdr:from>
    <xdr:to>
      <xdr:col>68</xdr:col>
      <xdr:colOff>152400</xdr:colOff>
      <xdr:row>85</xdr:row>
      <xdr:rowOff>142346</xdr:rowOff>
    </xdr:to>
    <xdr:cxnSp macro="">
      <xdr:nvCxnSpPr>
        <xdr:cNvPr id="275" name="直線コネクタ 274">
          <a:extLst>
            <a:ext uri="{FF2B5EF4-FFF2-40B4-BE49-F238E27FC236}">
              <a16:creationId xmlns:a16="http://schemas.microsoft.com/office/drawing/2014/main" id="{00000000-0008-0000-0300-000013010000}"/>
            </a:ext>
          </a:extLst>
        </xdr:cNvPr>
        <xdr:cNvCxnSpPr/>
      </xdr:nvCxnSpPr>
      <xdr:spPr>
        <a:xfrm>
          <a:off x="13512800" y="147155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76" name="フローチャート: 判断 275">
          <a:extLst>
            <a:ext uri="{FF2B5EF4-FFF2-40B4-BE49-F238E27FC236}">
              <a16:creationId xmlns:a16="http://schemas.microsoft.com/office/drawing/2014/main" id="{00000000-0008-0000-0300-000014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121709</xdr:rowOff>
    </xdr:from>
    <xdr:to>
      <xdr:col>64</xdr:col>
      <xdr:colOff>152400</xdr:colOff>
      <xdr:row>86</xdr:row>
      <xdr:rowOff>51859</xdr:rowOff>
    </xdr:to>
    <xdr:sp macro="" textlink="">
      <xdr:nvSpPr>
        <xdr:cNvPr id="278" name="フローチャート: 判断 277">
          <a:extLst>
            <a:ext uri="{FF2B5EF4-FFF2-40B4-BE49-F238E27FC236}">
              <a16:creationId xmlns:a16="http://schemas.microsoft.com/office/drawing/2014/main" id="{00000000-0008-0000-0300-000016010000}"/>
            </a:ext>
          </a:extLst>
        </xdr:cNvPr>
        <xdr:cNvSpPr/>
      </xdr:nvSpPr>
      <xdr:spPr>
        <a:xfrm>
          <a:off x="13462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36636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781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69672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37693</xdr:rowOff>
    </xdr:from>
    <xdr:ext cx="762000" cy="259045"/>
    <xdr:sp macro="" textlink="">
      <xdr:nvSpPr>
        <xdr:cNvPr id="286" name="給与水準   （国との比較）該当値テキスト">
          <a:extLst>
            <a:ext uri="{FF2B5EF4-FFF2-40B4-BE49-F238E27FC236}">
              <a16:creationId xmlns:a16="http://schemas.microsoft.com/office/drawing/2014/main" id="{00000000-0008-0000-0300-00001E010000}"/>
            </a:ext>
          </a:extLst>
        </xdr:cNvPr>
        <xdr:cNvSpPr txBox="1"/>
      </xdr:nvSpPr>
      <xdr:spPr>
        <a:xfrm>
          <a:off x="17106900" y="1443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71438</xdr:rowOff>
    </xdr:from>
    <xdr:to>
      <xdr:col>77</xdr:col>
      <xdr:colOff>95250</xdr:colOff>
      <xdr:row>86</xdr:row>
      <xdr:rowOff>1588</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6129000" y="1464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11765</xdr:rowOff>
    </xdr:from>
    <xdr:ext cx="7366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98800" y="1441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41275</xdr:rowOff>
    </xdr:from>
    <xdr:to>
      <xdr:col>73</xdr:col>
      <xdr:colOff>44450</xdr:colOff>
      <xdr:row>85</xdr:row>
      <xdr:rowOff>142875</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52400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153052</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4909800" y="1438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91546</xdr:rowOff>
    </xdr:from>
    <xdr:to>
      <xdr:col>68</xdr:col>
      <xdr:colOff>203200</xdr:colOff>
      <xdr:row>86</xdr:row>
      <xdr:rowOff>21696</xdr:rowOff>
    </xdr:to>
    <xdr:sp macro="" textlink="">
      <xdr:nvSpPr>
        <xdr:cNvPr id="291" name="楕円 290">
          <a:extLst>
            <a:ext uri="{FF2B5EF4-FFF2-40B4-BE49-F238E27FC236}">
              <a16:creationId xmlns:a16="http://schemas.microsoft.com/office/drawing/2014/main" id="{00000000-0008-0000-0300-000023010000}"/>
            </a:ext>
          </a:extLst>
        </xdr:cNvPr>
        <xdr:cNvSpPr/>
      </xdr:nvSpPr>
      <xdr:spPr>
        <a:xfrm>
          <a:off x="14351000" y="1466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31873</xdr:rowOff>
    </xdr:from>
    <xdr:ext cx="762000" cy="259045"/>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4020800" y="1443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91546</xdr:rowOff>
    </xdr:from>
    <xdr:to>
      <xdr:col>64</xdr:col>
      <xdr:colOff>152400</xdr:colOff>
      <xdr:row>86</xdr:row>
      <xdr:rowOff>21696</xdr:rowOff>
    </xdr:to>
    <xdr:sp macro="" textlink="">
      <xdr:nvSpPr>
        <xdr:cNvPr id="293" name="楕円 292">
          <a:extLst>
            <a:ext uri="{FF2B5EF4-FFF2-40B4-BE49-F238E27FC236}">
              <a16:creationId xmlns:a16="http://schemas.microsoft.com/office/drawing/2014/main" id="{00000000-0008-0000-0300-000025010000}"/>
            </a:ext>
          </a:extLst>
        </xdr:cNvPr>
        <xdr:cNvSpPr/>
      </xdr:nvSpPr>
      <xdr:spPr>
        <a:xfrm>
          <a:off x="13462000" y="1466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31873</xdr:rowOff>
    </xdr:from>
    <xdr:ext cx="762000" cy="259045"/>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3131800" y="1443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4" name="正方形/長方形 303">
          <a:extLst>
            <a:ext uri="{FF2B5EF4-FFF2-40B4-BE49-F238E27FC236}">
              <a16:creationId xmlns:a16="http://schemas.microsoft.com/office/drawing/2014/main" id="{00000000-0008-0000-0300-000030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5" name="正方形/長方形 304">
          <a:extLst>
            <a:ext uri="{FF2B5EF4-FFF2-40B4-BE49-F238E27FC236}">
              <a16:creationId xmlns:a16="http://schemas.microsoft.com/office/drawing/2014/main" id="{00000000-0008-0000-0300-000031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6" name="正方形/長方形 305">
          <a:extLst>
            <a:ext uri="{FF2B5EF4-FFF2-40B4-BE49-F238E27FC236}">
              <a16:creationId xmlns:a16="http://schemas.microsoft.com/office/drawing/2014/main" id="{00000000-0008-0000-0300-000032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年に合併し、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町及び</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一部事務組合の職員全員を新町が引き継いだため、類似団体平均と比較すると突出して多い。</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今後、定員適正化計画に基づき、退職者の補充抑制や勧奨退職などで、更なる定員管理に努めていく。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5" name="定員管理の状況グラフ枠">
          <a:extLst>
            <a:ext uri="{FF2B5EF4-FFF2-40B4-BE49-F238E27FC236}">
              <a16:creationId xmlns:a16="http://schemas.microsoft.com/office/drawing/2014/main" id="{00000000-0008-0000-0300-00004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67</xdr:row>
      <xdr:rowOff>40942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7018000" y="10088335"/>
          <a:ext cx="0" cy="1439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13019</xdr:rowOff>
    </xdr:from>
    <xdr:ext cx="762000" cy="259045"/>
    <xdr:sp macro="" textlink="">
      <xdr:nvSpPr>
        <xdr:cNvPr id="327" name="定員管理の状況最小値テキスト">
          <a:extLst>
            <a:ext uri="{FF2B5EF4-FFF2-40B4-BE49-F238E27FC236}">
              <a16:creationId xmlns:a16="http://schemas.microsoft.com/office/drawing/2014/main" id="{00000000-0008-0000-0300-000047010000}"/>
            </a:ext>
          </a:extLst>
        </xdr:cNvPr>
        <xdr:cNvSpPr txBox="1"/>
      </xdr:nvSpPr>
      <xdr:spPr>
        <a:xfrm>
          <a:off x="17106900" y="1150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40942</xdr:rowOff>
    </xdr:from>
    <xdr:to>
      <xdr:col>81</xdr:col>
      <xdr:colOff>133350</xdr:colOff>
      <xdr:row>67</xdr:row>
      <xdr:rowOff>40942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929100" y="1152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9" name="定員管理の状況最大値テキスト">
          <a:extLst>
            <a:ext uri="{FF2B5EF4-FFF2-40B4-BE49-F238E27FC236}">
              <a16:creationId xmlns:a16="http://schemas.microsoft.com/office/drawing/2014/main" id="{00000000-0008-0000-0300-000049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91077</xdr:rowOff>
    </xdr:from>
    <xdr:to>
      <xdr:col>81</xdr:col>
      <xdr:colOff>44450</xdr:colOff>
      <xdr:row>64</xdr:row>
      <xdr:rowOff>141636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6179800" y="11063877"/>
          <a:ext cx="838200" cy="5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7879</xdr:rowOff>
    </xdr:from>
    <xdr:ext cx="762000" cy="259045"/>
    <xdr:sp macro="" textlink="">
      <xdr:nvSpPr>
        <xdr:cNvPr id="332" name="定員管理の状況平均値テキスト">
          <a:extLst>
            <a:ext uri="{FF2B5EF4-FFF2-40B4-BE49-F238E27FC236}">
              <a16:creationId xmlns:a16="http://schemas.microsoft.com/office/drawing/2014/main" id="{00000000-0008-0000-0300-00004C010000}"/>
            </a:ext>
          </a:extLst>
        </xdr:cNvPr>
        <xdr:cNvSpPr txBox="1"/>
      </xdr:nvSpPr>
      <xdr:spPr>
        <a:xfrm>
          <a:off x="17106900" y="10466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162802</xdr:rowOff>
    </xdr:from>
    <xdr:to>
      <xdr:col>81</xdr:col>
      <xdr:colOff>95250</xdr:colOff>
      <xdr:row>62</xdr:row>
      <xdr:rowOff>92952</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69672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91077</xdr:rowOff>
    </xdr:from>
    <xdr:to>
      <xdr:col>77</xdr:col>
      <xdr:colOff>44450</xdr:colOff>
      <xdr:row>64</xdr:row>
      <xdr:rowOff>92226</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flipV="1">
          <a:off x="15290800" y="11063877"/>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138672</xdr:rowOff>
    </xdr:from>
    <xdr:to>
      <xdr:col>77</xdr:col>
      <xdr:colOff>95250</xdr:colOff>
      <xdr:row>62</xdr:row>
      <xdr:rowOff>68822</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6129000" y="105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78999</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365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74991</xdr:rowOff>
    </xdr:from>
    <xdr:to>
      <xdr:col>72</xdr:col>
      <xdr:colOff>203200</xdr:colOff>
      <xdr:row>64</xdr:row>
      <xdr:rowOff>92226</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4401800" y="11047791"/>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127181</xdr:rowOff>
    </xdr:from>
    <xdr:to>
      <xdr:col>73</xdr:col>
      <xdr:colOff>44450</xdr:colOff>
      <xdr:row>62</xdr:row>
      <xdr:rowOff>57331</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5240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67508</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35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40519</xdr:rowOff>
    </xdr:from>
    <xdr:to>
      <xdr:col>68</xdr:col>
      <xdr:colOff>152400</xdr:colOff>
      <xdr:row>64</xdr:row>
      <xdr:rowOff>74991</xdr:rowOff>
    </xdr:to>
    <xdr:cxnSp macro="">
      <xdr:nvCxnSpPr>
        <xdr:cNvPr id="340" name="直線コネクタ 339">
          <a:extLst>
            <a:ext uri="{FF2B5EF4-FFF2-40B4-BE49-F238E27FC236}">
              <a16:creationId xmlns:a16="http://schemas.microsoft.com/office/drawing/2014/main" id="{00000000-0008-0000-0300-000054010000}"/>
            </a:ext>
          </a:extLst>
        </xdr:cNvPr>
        <xdr:cNvCxnSpPr/>
      </xdr:nvCxnSpPr>
      <xdr:spPr>
        <a:xfrm>
          <a:off x="13512800" y="11013319"/>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121436</xdr:rowOff>
    </xdr:from>
    <xdr:to>
      <xdr:col>68</xdr:col>
      <xdr:colOff>203200</xdr:colOff>
      <xdr:row>62</xdr:row>
      <xdr:rowOff>51586</xdr:rowOff>
    </xdr:to>
    <xdr:sp macro="" textlink="">
      <xdr:nvSpPr>
        <xdr:cNvPr id="341" name="フローチャート: 判断 340">
          <a:extLst>
            <a:ext uri="{FF2B5EF4-FFF2-40B4-BE49-F238E27FC236}">
              <a16:creationId xmlns:a16="http://schemas.microsoft.com/office/drawing/2014/main" id="{00000000-0008-0000-0300-000055010000}"/>
            </a:ext>
          </a:extLst>
        </xdr:cNvPr>
        <xdr:cNvSpPr/>
      </xdr:nvSpPr>
      <xdr:spPr>
        <a:xfrm>
          <a:off x="14351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61763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348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101902</xdr:rowOff>
    </xdr:from>
    <xdr:to>
      <xdr:col>64</xdr:col>
      <xdr:colOff>152400</xdr:colOff>
      <xdr:row>62</xdr:row>
      <xdr:rowOff>32052</xdr:rowOff>
    </xdr:to>
    <xdr:sp macro="" textlink="">
      <xdr:nvSpPr>
        <xdr:cNvPr id="343" name="フローチャート: 判断 342">
          <a:extLst>
            <a:ext uri="{FF2B5EF4-FFF2-40B4-BE49-F238E27FC236}">
              <a16:creationId xmlns:a16="http://schemas.microsoft.com/office/drawing/2014/main" id="{00000000-0008-0000-0300-000057010000}"/>
            </a:ext>
          </a:extLst>
        </xdr:cNvPr>
        <xdr:cNvSpPr/>
      </xdr:nvSpPr>
      <xdr:spPr>
        <a:xfrm>
          <a:off x="13462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42229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32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90836</xdr:rowOff>
    </xdr:from>
    <xdr:to>
      <xdr:col>81</xdr:col>
      <xdr:colOff>95250</xdr:colOff>
      <xdr:row>65</xdr:row>
      <xdr:rowOff>20986</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6967200" y="1106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62913</xdr:rowOff>
    </xdr:from>
    <xdr:ext cx="762000" cy="259045"/>
    <xdr:sp macro="" textlink="">
      <xdr:nvSpPr>
        <xdr:cNvPr id="351" name="定員管理の状況該当値テキスト">
          <a:extLst>
            <a:ext uri="{FF2B5EF4-FFF2-40B4-BE49-F238E27FC236}">
              <a16:creationId xmlns:a16="http://schemas.microsoft.com/office/drawing/2014/main" id="{00000000-0008-0000-0300-00005F010000}"/>
            </a:ext>
          </a:extLst>
        </xdr:cNvPr>
        <xdr:cNvSpPr txBox="1"/>
      </xdr:nvSpPr>
      <xdr:spPr>
        <a:xfrm>
          <a:off x="17106900" y="1103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40277</xdr:rowOff>
    </xdr:from>
    <xdr:to>
      <xdr:col>77</xdr:col>
      <xdr:colOff>95250</xdr:colOff>
      <xdr:row>64</xdr:row>
      <xdr:rowOff>141877</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6129000" y="1101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126654</xdr:rowOff>
    </xdr:from>
    <xdr:ext cx="7366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798800" y="11099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41426</xdr:rowOff>
    </xdr:from>
    <xdr:to>
      <xdr:col>73</xdr:col>
      <xdr:colOff>44450</xdr:colOff>
      <xdr:row>64</xdr:row>
      <xdr:rowOff>143026</xdr:rowOff>
    </xdr:to>
    <xdr:sp macro="" textlink="">
      <xdr:nvSpPr>
        <xdr:cNvPr id="354" name="楕円 353">
          <a:extLst>
            <a:ext uri="{FF2B5EF4-FFF2-40B4-BE49-F238E27FC236}">
              <a16:creationId xmlns:a16="http://schemas.microsoft.com/office/drawing/2014/main" id="{00000000-0008-0000-0300-000062010000}"/>
            </a:ext>
          </a:extLst>
        </xdr:cNvPr>
        <xdr:cNvSpPr/>
      </xdr:nvSpPr>
      <xdr:spPr>
        <a:xfrm>
          <a:off x="15240000" y="1101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127803</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4909800" y="1110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24191</xdr:rowOff>
    </xdr:from>
    <xdr:to>
      <xdr:col>68</xdr:col>
      <xdr:colOff>203200</xdr:colOff>
      <xdr:row>64</xdr:row>
      <xdr:rowOff>125791</xdr:rowOff>
    </xdr:to>
    <xdr:sp macro="" textlink="">
      <xdr:nvSpPr>
        <xdr:cNvPr id="356" name="楕円 355">
          <a:extLst>
            <a:ext uri="{FF2B5EF4-FFF2-40B4-BE49-F238E27FC236}">
              <a16:creationId xmlns:a16="http://schemas.microsoft.com/office/drawing/2014/main" id="{00000000-0008-0000-0300-000064010000}"/>
            </a:ext>
          </a:extLst>
        </xdr:cNvPr>
        <xdr:cNvSpPr/>
      </xdr:nvSpPr>
      <xdr:spPr>
        <a:xfrm>
          <a:off x="14351000" y="1099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110568</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4020800" y="1108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161169</xdr:rowOff>
    </xdr:from>
    <xdr:to>
      <xdr:col>64</xdr:col>
      <xdr:colOff>152400</xdr:colOff>
      <xdr:row>64</xdr:row>
      <xdr:rowOff>91319</xdr:rowOff>
    </xdr:to>
    <xdr:sp macro="" textlink="">
      <xdr:nvSpPr>
        <xdr:cNvPr id="358" name="楕円 357">
          <a:extLst>
            <a:ext uri="{FF2B5EF4-FFF2-40B4-BE49-F238E27FC236}">
              <a16:creationId xmlns:a16="http://schemas.microsoft.com/office/drawing/2014/main" id="{00000000-0008-0000-0300-000066010000}"/>
            </a:ext>
          </a:extLst>
        </xdr:cNvPr>
        <xdr:cNvSpPr/>
      </xdr:nvSpPr>
      <xdr:spPr>
        <a:xfrm>
          <a:off x="13462000" y="109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76096</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3131800" y="1104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正方形/長方形 368">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70" name="正方形/長方形 369">
          <a:extLst>
            <a:ext uri="{FF2B5EF4-FFF2-40B4-BE49-F238E27FC236}">
              <a16:creationId xmlns:a16="http://schemas.microsoft.com/office/drawing/2014/main" id="{00000000-0008-0000-0300-00007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71" name="正方形/長方形 370">
          <a:extLst>
            <a:ext uri="{FF2B5EF4-FFF2-40B4-BE49-F238E27FC236}">
              <a16:creationId xmlns:a16="http://schemas.microsoft.com/office/drawing/2014/main" id="{00000000-0008-0000-0300-00007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ポイント改善し、類似団体平均を下回っている。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年度防災行政無線デジタル化事業や平成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年度庁舎建設などの大型事業で地方債を発行したが、繰上償還等により、数値の改善傾向が見られる。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a:extLst>
            <a:ext uri="{FF2B5EF4-FFF2-40B4-BE49-F238E27FC236}">
              <a16:creationId xmlns:a16="http://schemas.microsoft.com/office/drawing/2014/main" id="{00000000-0008-0000-0300-00008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45212</xdr:rowOff>
    </xdr:from>
    <xdr:to>
      <xdr:col>81</xdr:col>
      <xdr:colOff>44450</xdr:colOff>
      <xdr:row>45</xdr:row>
      <xdr:rowOff>32258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7018000" y="6560312"/>
          <a:ext cx="0" cy="1187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4335</xdr:rowOff>
    </xdr:from>
    <xdr:ext cx="762000" cy="259045"/>
    <xdr:sp macro="" textlink="">
      <xdr:nvSpPr>
        <xdr:cNvPr id="386" name="公債費負担の状況最小値テキスト">
          <a:extLst>
            <a:ext uri="{FF2B5EF4-FFF2-40B4-BE49-F238E27FC236}">
              <a16:creationId xmlns:a16="http://schemas.microsoft.com/office/drawing/2014/main" id="{00000000-0008-0000-0300-000082010000}"/>
            </a:ext>
          </a:extLst>
        </xdr:cNvPr>
        <xdr:cNvSpPr txBox="1"/>
      </xdr:nvSpPr>
      <xdr:spPr>
        <a:xfrm>
          <a:off x="17106900" y="771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32258</xdr:rowOff>
    </xdr:from>
    <xdr:to>
      <xdr:col>81</xdr:col>
      <xdr:colOff>133350</xdr:colOff>
      <xdr:row>45</xdr:row>
      <xdr:rowOff>32258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774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131589</xdr:rowOff>
    </xdr:from>
    <xdr:ext cx="762000" cy="259045"/>
    <xdr:sp macro="" textlink="">
      <xdr:nvSpPr>
        <xdr:cNvPr id="388" name="公債費負担の状況最大値テキスト">
          <a:extLst>
            <a:ext uri="{FF2B5EF4-FFF2-40B4-BE49-F238E27FC236}">
              <a16:creationId xmlns:a16="http://schemas.microsoft.com/office/drawing/2014/main" id="{00000000-0008-0000-0300-000084010000}"/>
            </a:ext>
          </a:extLst>
        </xdr:cNvPr>
        <xdr:cNvSpPr txBox="1"/>
      </xdr:nvSpPr>
      <xdr:spPr>
        <a:xfrm>
          <a:off x="17106900" y="630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45212</xdr:rowOff>
    </xdr:from>
    <xdr:to>
      <xdr:col>81</xdr:col>
      <xdr:colOff>133350</xdr:colOff>
      <xdr:row>38</xdr:row>
      <xdr:rowOff>45212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929100" y="656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30480</xdr:rowOff>
    </xdr:from>
    <xdr:to>
      <xdr:col>81</xdr:col>
      <xdr:colOff>44450</xdr:colOff>
      <xdr:row>40</xdr:row>
      <xdr:rowOff>117348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6179800" y="688848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7129</xdr:rowOff>
    </xdr:from>
    <xdr:ext cx="762000" cy="259045"/>
    <xdr:sp macro="" textlink="">
      <xdr:nvSpPr>
        <xdr:cNvPr id="391" name="公債費負担の状況平均値テキスト">
          <a:extLst>
            <a:ext uri="{FF2B5EF4-FFF2-40B4-BE49-F238E27FC236}">
              <a16:creationId xmlns:a16="http://schemas.microsoft.com/office/drawing/2014/main" id="{00000000-0008-0000-0300-000087010000}"/>
            </a:ext>
          </a:extLst>
        </xdr:cNvPr>
        <xdr:cNvSpPr txBox="1"/>
      </xdr:nvSpPr>
      <xdr:spPr>
        <a:xfrm>
          <a:off x="17106900" y="7036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35052</xdr:rowOff>
    </xdr:from>
    <xdr:to>
      <xdr:col>81</xdr:col>
      <xdr:colOff>95250</xdr:colOff>
      <xdr:row>41</xdr:row>
      <xdr:rowOff>136652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9672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117348</xdr:rowOff>
    </xdr:from>
    <xdr:to>
      <xdr:col>77</xdr:col>
      <xdr:colOff>44450</xdr:colOff>
      <xdr:row>41</xdr:row>
      <xdr:rowOff>32766</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5290800" y="697534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44704</xdr:rowOff>
    </xdr:from>
    <xdr:to>
      <xdr:col>77</xdr:col>
      <xdr:colOff>95250</xdr:colOff>
      <xdr:row>41</xdr:row>
      <xdr:rowOff>146304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6129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131081</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716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32766</xdr:rowOff>
    </xdr:from>
    <xdr:to>
      <xdr:col>72</xdr:col>
      <xdr:colOff>203200</xdr:colOff>
      <xdr:row>41</xdr:row>
      <xdr:rowOff>81026</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4401800" y="706221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81026</xdr:rowOff>
    </xdr:from>
    <xdr:to>
      <xdr:col>68</xdr:col>
      <xdr:colOff>152400</xdr:colOff>
      <xdr:row>41</xdr:row>
      <xdr:rowOff>138938</xdr:rowOff>
    </xdr:to>
    <xdr:cxnSp macro="">
      <xdr:nvCxnSpPr>
        <xdr:cNvPr id="399" name="直線コネクタ 398">
          <a:extLst>
            <a:ext uri="{FF2B5EF4-FFF2-40B4-BE49-F238E27FC236}">
              <a16:creationId xmlns:a16="http://schemas.microsoft.com/office/drawing/2014/main" id="{00000000-0008-0000-0300-00008F010000}"/>
            </a:ext>
          </a:extLst>
        </xdr:cNvPr>
        <xdr:cNvCxnSpPr/>
      </xdr:nvCxnSpPr>
      <xdr:spPr>
        <a:xfrm flipV="1">
          <a:off x="13512800" y="711047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59182</xdr:rowOff>
    </xdr:from>
    <xdr:to>
      <xdr:col>68</xdr:col>
      <xdr:colOff>203200</xdr:colOff>
      <xdr:row>41</xdr:row>
      <xdr:rowOff>160782</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4351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145559</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402" name="フローチャート: 判断 401">
          <a:extLst>
            <a:ext uri="{FF2B5EF4-FFF2-40B4-BE49-F238E27FC236}">
              <a16:creationId xmlns:a16="http://schemas.microsoft.com/office/drawing/2014/main" id="{00000000-0008-0000-0300-000092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967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167657</xdr:rowOff>
    </xdr:from>
    <xdr:ext cx="762000" cy="259045"/>
    <xdr:sp macro="" textlink="">
      <xdr:nvSpPr>
        <xdr:cNvPr id="410" name="公債費負担の状況該当値テキスト">
          <a:extLst>
            <a:ext uri="{FF2B5EF4-FFF2-40B4-BE49-F238E27FC236}">
              <a16:creationId xmlns:a16="http://schemas.microsoft.com/office/drawing/2014/main" id="{00000000-0008-0000-0300-00009A010000}"/>
            </a:ext>
          </a:extLst>
        </xdr:cNvPr>
        <xdr:cNvSpPr txBox="1"/>
      </xdr:nvSpPr>
      <xdr:spPr>
        <a:xfrm>
          <a:off x="17106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66548</xdr:rowOff>
    </xdr:from>
    <xdr:to>
      <xdr:col>77</xdr:col>
      <xdr:colOff>95250</xdr:colOff>
      <xdr:row>40</xdr:row>
      <xdr:rowOff>168148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6129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6875</xdr:rowOff>
    </xdr:from>
    <xdr:ext cx="7366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798800" y="6693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153416</xdr:rowOff>
    </xdr:from>
    <xdr:to>
      <xdr:col>73</xdr:col>
      <xdr:colOff>44450</xdr:colOff>
      <xdr:row>41</xdr:row>
      <xdr:rowOff>83566</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5240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93743</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909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30226</xdr:rowOff>
    </xdr:from>
    <xdr:to>
      <xdr:col>68</xdr:col>
      <xdr:colOff>203200</xdr:colOff>
      <xdr:row>41</xdr:row>
      <xdr:rowOff>131826</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4351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88138</xdr:rowOff>
    </xdr:from>
    <xdr:to>
      <xdr:col>64</xdr:col>
      <xdr:colOff>152400</xdr:colOff>
      <xdr:row>42</xdr:row>
      <xdr:rowOff>18288</xdr:rowOff>
    </xdr:to>
    <xdr:sp macro="" textlink="">
      <xdr:nvSpPr>
        <xdr:cNvPr id="417" name="楕円 416">
          <a:extLst>
            <a:ext uri="{FF2B5EF4-FFF2-40B4-BE49-F238E27FC236}">
              <a16:creationId xmlns:a16="http://schemas.microsoft.com/office/drawing/2014/main" id="{00000000-0008-0000-0300-0000A1010000}"/>
            </a:ext>
          </a:extLst>
        </xdr:cNvPr>
        <xdr:cNvSpPr/>
      </xdr:nvSpPr>
      <xdr:spPr>
        <a:xfrm>
          <a:off x="13462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28465</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131800" y="688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・起債繰上償還により年々改善し、平成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年度からは、マイナスとなっている。　　</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令和元年度も、地方債の繰上償還による地方債残高の減や、公営企業債残高の減少による公営企業債等繰入額の減少等により、将来負担比率の改善が図られている。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今後も公債費等義務的経費の削減を中心とする行財政改革を進め、財政の健全化に努める。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15164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451100"/>
          <a:ext cx="0" cy="1164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158691</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58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15164</xdr:rowOff>
    </xdr:from>
    <xdr:to>
      <xdr:col>81</xdr:col>
      <xdr:colOff>133350</xdr:colOff>
      <xdr:row>21</xdr:row>
      <xdr:rowOff>15164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61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75353</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475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103276</xdr:rowOff>
    </xdr:from>
    <xdr:to>
      <xdr:col>81</xdr:col>
      <xdr:colOff>95250</xdr:colOff>
      <xdr:row>15</xdr:row>
      <xdr:rowOff>33426</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0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98933</xdr:rowOff>
    </xdr:from>
    <xdr:to>
      <xdr:col>77</xdr:col>
      <xdr:colOff>95250</xdr:colOff>
      <xdr:row>15</xdr:row>
      <xdr:rowOff>29083</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39260</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268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137541</xdr:rowOff>
    </xdr:from>
    <xdr:to>
      <xdr:col>73</xdr:col>
      <xdr:colOff>44450</xdr:colOff>
      <xdr:row>15</xdr:row>
      <xdr:rowOff>67691</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3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77868</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306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158775</xdr:rowOff>
    </xdr:from>
    <xdr:to>
      <xdr:col>68</xdr:col>
      <xdr:colOff>203200</xdr:colOff>
      <xdr:row>15</xdr:row>
      <xdr:rowOff>88925</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99102</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32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4699</xdr:rowOff>
    </xdr:from>
    <xdr:to>
      <xdr:col>64</xdr:col>
      <xdr:colOff>152400</xdr:colOff>
      <xdr:row>15</xdr:row>
      <xdr:rowOff>106299</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116476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34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兵庫県佐用町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16,640
16,479
307.44
13,048,056
12,933,181
101,877
8,229,853
13,052,461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に合併し、４町及び２一部事務組合の職員全員を新町が引き継いだため、類似団体と比較して職員数が多く、経常収支比率の人件費分が高くなっていたが、退職者の補充抑制などで職員数の純減を図っており、グラフに示すとおり数値は改善の方向に向か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今後とも定員適正化計画に基づいて適切な定員管理に努める。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49276</xdr:rowOff>
    </xdr:from>
    <xdr:to>
      <xdr:col>24</xdr:col>
      <xdr:colOff>25400</xdr:colOff>
      <xdr:row>40</xdr:row>
      <xdr:rowOff>108712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78576"/>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80789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108712</xdr:rowOff>
    </xdr:from>
    <xdr:to>
      <xdr:col>24</xdr:col>
      <xdr:colOff>114300</xdr:colOff>
      <xdr:row>40</xdr:row>
      <xdr:rowOff>108712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135653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49276</xdr:rowOff>
    </xdr:from>
    <xdr:to>
      <xdr:col>24</xdr:col>
      <xdr:colOff>114300</xdr:colOff>
      <xdr:row>34</xdr:row>
      <xdr:rowOff>49276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44704</xdr:rowOff>
    </xdr:from>
    <xdr:to>
      <xdr:col>24</xdr:col>
      <xdr:colOff>25400</xdr:colOff>
      <xdr:row>36</xdr:row>
      <xdr:rowOff>58420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1690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49276</xdr:rowOff>
    </xdr:from>
    <xdr:to>
      <xdr:col>19</xdr:col>
      <xdr:colOff>187325</xdr:colOff>
      <xdr:row>36</xdr:row>
      <xdr:rowOff>58420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214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36</xdr:row>
      <xdr:rowOff>49276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849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xdr:rowOff>
    </xdr:from>
    <xdr:to>
      <xdr:col>11</xdr:col>
      <xdr:colOff>9525</xdr:colOff>
      <xdr:row>36</xdr:row>
      <xdr:rowOff>67564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849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68851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68851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165354</xdr:rowOff>
    </xdr:from>
    <xdr:to>
      <xdr:col>24</xdr:col>
      <xdr:colOff>76200</xdr:colOff>
      <xdr:row>36</xdr:row>
      <xdr:rowOff>95504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10431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1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169926</xdr:rowOff>
    </xdr:from>
    <xdr:to>
      <xdr:col>15</xdr:col>
      <xdr:colOff>149225</xdr:colOff>
      <xdr:row>36</xdr:row>
      <xdr:rowOff>100076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110253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133350</xdr:rowOff>
    </xdr:from>
    <xdr:to>
      <xdr:col>11</xdr:col>
      <xdr:colOff>60325</xdr:colOff>
      <xdr:row>36</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xdr:rowOff>
    </xdr:from>
    <xdr:to>
      <xdr:col>6</xdr:col>
      <xdr:colOff>171450</xdr:colOff>
      <xdr:row>36</xdr:row>
      <xdr:rowOff>118364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128541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・物件費は類似団体平均を下回って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いるが、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年度から改善していない。理由としては、保有する施設数が多いためであり、今後も公共施設等総合管理計画に基づき、施設の統廃合を進め、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コスト削減を図る。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62230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282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34307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3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62230</xdr:rowOff>
    </xdr:from>
    <xdr:to>
      <xdr:col>82</xdr:col>
      <xdr:colOff>196850</xdr:colOff>
      <xdr:row>21</xdr:row>
      <xdr:rowOff>62230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6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27940</xdr:rowOff>
    </xdr:from>
    <xdr:to>
      <xdr:col>82</xdr:col>
      <xdr:colOff>107950</xdr:colOff>
      <xdr:row>16</xdr:row>
      <xdr:rowOff>35560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711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6367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20320</xdr:rowOff>
    </xdr:from>
    <xdr:to>
      <xdr:col>78</xdr:col>
      <xdr:colOff>69850</xdr:colOff>
      <xdr:row>16</xdr:row>
      <xdr:rowOff>27940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635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66040</xdr:rowOff>
    </xdr:from>
    <xdr:to>
      <xdr:col>73</xdr:col>
      <xdr:colOff>180975</xdr:colOff>
      <xdr:row>16</xdr:row>
      <xdr:rowOff>20320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6634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3810</xdr:rowOff>
    </xdr:from>
    <xdr:to>
      <xdr:col>74</xdr:col>
      <xdr:colOff>31750</xdr:colOff>
      <xdr:row>17</xdr:row>
      <xdr:rowOff>105410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90187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66040</xdr:rowOff>
    </xdr:from>
    <xdr:to>
      <xdr:col>69</xdr:col>
      <xdr:colOff>92075</xdr:colOff>
      <xdr:row>14</xdr:row>
      <xdr:rowOff>134620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4663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148590</xdr:rowOff>
    </xdr:from>
    <xdr:to>
      <xdr:col>78</xdr:col>
      <xdr:colOff>120650</xdr:colOff>
      <xdr:row>16</xdr:row>
      <xdr:rowOff>78740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88917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8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140970</xdr:rowOff>
    </xdr:from>
    <xdr:to>
      <xdr:col>74</xdr:col>
      <xdr:colOff>31750</xdr:colOff>
      <xdr:row>16</xdr:row>
      <xdr:rowOff>71120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81297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xdr:rowOff>
    </xdr:from>
    <xdr:to>
      <xdr:col>69</xdr:col>
      <xdr:colOff>142875</xdr:colOff>
      <xdr:row>14</xdr:row>
      <xdr:rowOff>116840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127017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83820</xdr:rowOff>
    </xdr:from>
    <xdr:to>
      <xdr:col>65</xdr:col>
      <xdr:colOff>53975</xdr:colOff>
      <xdr:row>15</xdr:row>
      <xdr:rowOff>13970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24147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5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・扶助費は前年度と同じであり、類似団体平均を大きく下回っている。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今後は少子高齢化の進行による社会保障経費の増大に備え、給付と負担の適正化に努めていく。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15422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82528"/>
          <a:ext cx="0" cy="1491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4535</xdr:rowOff>
    </xdr:from>
    <xdr:to>
      <xdr:col>24</xdr:col>
      <xdr:colOff>25400</xdr:colOff>
      <xdr:row>53</xdr:row>
      <xdr:rowOff>15422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0913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113592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71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15422</xdr:rowOff>
    </xdr:from>
    <xdr:to>
      <xdr:col>19</xdr:col>
      <xdr:colOff>187325</xdr:colOff>
      <xdr:row>53</xdr:row>
      <xdr:rowOff>15422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102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56442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121557</xdr:rowOff>
    </xdr:from>
    <xdr:to>
      <xdr:col>15</xdr:col>
      <xdr:colOff>98425</xdr:colOff>
      <xdr:row>53</xdr:row>
      <xdr:rowOff>15422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0369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119743</xdr:rowOff>
    </xdr:from>
    <xdr:to>
      <xdr:col>15</xdr:col>
      <xdr:colOff>149225</xdr:colOff>
      <xdr:row>55</xdr:row>
      <xdr:rowOff>49893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34670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6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121557</xdr:rowOff>
    </xdr:from>
    <xdr:to>
      <xdr:col>11</xdr:col>
      <xdr:colOff>9525</xdr:colOff>
      <xdr:row>52</xdr:row>
      <xdr:rowOff>143328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0369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87085</xdr:rowOff>
    </xdr:from>
    <xdr:to>
      <xdr:col>11</xdr:col>
      <xdr:colOff>60325</xdr:colOff>
      <xdr:row>55</xdr:row>
      <xdr:rowOff>17235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34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2012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3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21772</xdr:rowOff>
    </xdr:from>
    <xdr:to>
      <xdr:col>6</xdr:col>
      <xdr:colOff>171450</xdr:colOff>
      <xdr:row>54</xdr:row>
      <xdr:rowOff>123372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28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108149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66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125185</xdr:rowOff>
    </xdr:from>
    <xdr:to>
      <xdr:col>24</xdr:col>
      <xdr:colOff>76200</xdr:colOff>
      <xdr:row>53</xdr:row>
      <xdr:rowOff>55335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0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33762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136072</xdr:rowOff>
    </xdr:from>
    <xdr:to>
      <xdr:col>20</xdr:col>
      <xdr:colOff>38100</xdr:colOff>
      <xdr:row>53</xdr:row>
      <xdr:rowOff>66222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05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76399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82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136072</xdr:rowOff>
    </xdr:from>
    <xdr:to>
      <xdr:col>15</xdr:col>
      <xdr:colOff>149225</xdr:colOff>
      <xdr:row>53</xdr:row>
      <xdr:rowOff>66222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05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76399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82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70757</xdr:rowOff>
    </xdr:from>
    <xdr:to>
      <xdr:col>11</xdr:col>
      <xdr:colOff>60325</xdr:colOff>
      <xdr:row>53</xdr:row>
      <xdr:rowOff>907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898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11084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75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92528</xdr:rowOff>
    </xdr:from>
    <xdr:to>
      <xdr:col>6</xdr:col>
      <xdr:colOff>171450</xdr:colOff>
      <xdr:row>53</xdr:row>
      <xdr:rowOff>22678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00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32855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77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その他は、類似団体平均を上回っている。その他のうち繰出金が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占めている。国保特別会計への赤字補てん的な繰出金があることや、簡易水道事業、下水道事業などで、施設の老朽化に伴う更新時期が近付いてきており、今後は、当該事業特別会計への繰出金が増えることが予想され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107950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024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66040</xdr:rowOff>
    </xdr:from>
    <xdr:to>
      <xdr:col>82</xdr:col>
      <xdr:colOff>107950</xdr:colOff>
      <xdr:row>59</xdr:row>
      <xdr:rowOff>1270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01014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50817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5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34290</xdr:rowOff>
    </xdr:from>
    <xdr:to>
      <xdr:col>82</xdr:col>
      <xdr:colOff>158750</xdr:colOff>
      <xdr:row>57</xdr:row>
      <xdr:rowOff>135890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66040</xdr:rowOff>
    </xdr:from>
    <xdr:to>
      <xdr:col>78</xdr:col>
      <xdr:colOff>69850</xdr:colOff>
      <xdr:row>58</xdr:row>
      <xdr:rowOff>96520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0101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50800</xdr:rowOff>
    </xdr:from>
    <xdr:to>
      <xdr:col>73</xdr:col>
      <xdr:colOff>180975</xdr:colOff>
      <xdr:row>58</xdr:row>
      <xdr:rowOff>96520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994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11430</xdr:rowOff>
    </xdr:from>
    <xdr:to>
      <xdr:col>74</xdr:col>
      <xdr:colOff>31750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123207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50800</xdr:rowOff>
    </xdr:from>
    <xdr:to>
      <xdr:col>69</xdr:col>
      <xdr:colOff>92075</xdr:colOff>
      <xdr:row>58</xdr:row>
      <xdr:rowOff>50800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994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115587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77487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121920</xdr:rowOff>
    </xdr:from>
    <xdr:to>
      <xdr:col>82</xdr:col>
      <xdr:colOff>158750</xdr:colOff>
      <xdr:row>59</xdr:row>
      <xdr:rowOff>52070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93997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xdr:rowOff>
    </xdr:from>
    <xdr:to>
      <xdr:col>78</xdr:col>
      <xdr:colOff>120650</xdr:colOff>
      <xdr:row>58</xdr:row>
      <xdr:rowOff>116840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45720</xdr:rowOff>
    </xdr:from>
    <xdr:to>
      <xdr:col>74</xdr:col>
      <xdr:colOff>31750</xdr:colOff>
      <xdr:row>58</xdr:row>
      <xdr:rowOff>147320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132097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0</xdr:rowOff>
    </xdr:from>
    <xdr:to>
      <xdr:col>69</xdr:col>
      <xdr:colOff>142875</xdr:colOff>
      <xdr:row>58</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86377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年度以降、少子化対策特別事業として、副教材費を補助する子育て支援事業や、給食費の半額補助</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、高校生以下の医療費補助</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などを実施しており、増加傾向にある。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また、各種団体等への補助金については、人口減少も勘案し個々に必要性・投資効果を検証するなど見直しをしていく必要がある。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41</xdr:row>
      <xdr:rowOff>51562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83148"/>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136144</xdr:rowOff>
    </xdr:from>
    <xdr:to>
      <xdr:col>82</xdr:col>
      <xdr:colOff>107950</xdr:colOff>
      <xdr:row>37</xdr:row>
      <xdr:rowOff>19558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30834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127000</xdr:rowOff>
    </xdr:from>
    <xdr:to>
      <xdr:col>78</xdr:col>
      <xdr:colOff>69850</xdr:colOff>
      <xdr:row>36</xdr:row>
      <xdr:rowOff>136144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2992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36</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276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30988</xdr:rowOff>
    </xdr:from>
    <xdr:to>
      <xdr:col>69</xdr:col>
      <xdr:colOff>92075</xdr:colOff>
      <xdr:row>36</xdr:row>
      <xdr:rowOff>104140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20318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156735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15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85344</xdr:rowOff>
    </xdr:from>
    <xdr:to>
      <xdr:col>78</xdr:col>
      <xdr:colOff>120650</xdr:colOff>
      <xdr:row>37</xdr:row>
      <xdr:rowOff>15494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年の市町合併以降、類似団体を上回っていたが、新規地方債の発行を抑制し、繰上償還も行うなど地方債残高圧縮の対策を講じた結果、類似団体の平均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よりも</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ポイント下回っている。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、水道維持管理事業に多額費用が必要なことから、事業費を平準化しつつ、</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基金等の活用も検討しながら、財政の健全化に努め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88138</xdr:rowOff>
    </xdr:from>
    <xdr:to>
      <xdr:col>24</xdr:col>
      <xdr:colOff>25400</xdr:colOff>
      <xdr:row>80</xdr:row>
      <xdr:rowOff>8128</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603988"/>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151655</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69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xdr:rowOff>
    </xdr:from>
    <xdr:to>
      <xdr:col>24</xdr:col>
      <xdr:colOff>114300</xdr:colOff>
      <xdr:row>80</xdr:row>
      <xdr:rowOff>8128</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724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3065</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88138</xdr:rowOff>
    </xdr:from>
    <xdr:to>
      <xdr:col>24</xdr:col>
      <xdr:colOff>114300</xdr:colOff>
      <xdr:row>73</xdr:row>
      <xdr:rowOff>88138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65278</xdr:rowOff>
    </xdr:from>
    <xdr:to>
      <xdr:col>24</xdr:col>
      <xdr:colOff>25400</xdr:colOff>
      <xdr:row>77</xdr:row>
      <xdr:rowOff>88137</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266928"/>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74422</xdr:rowOff>
    </xdr:from>
    <xdr:to>
      <xdr:col>19</xdr:col>
      <xdr:colOff>187325</xdr:colOff>
      <xdr:row>77</xdr:row>
      <xdr:rowOff>88137</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2760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74422</xdr:rowOff>
    </xdr:from>
    <xdr:to>
      <xdr:col>15</xdr:col>
      <xdr:colOff>98425</xdr:colOff>
      <xdr:row>77</xdr:row>
      <xdr:rowOff>115570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2760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115570</xdr:rowOff>
    </xdr:from>
    <xdr:to>
      <xdr:col>11</xdr:col>
      <xdr:colOff>9525</xdr:colOff>
      <xdr:row>77</xdr:row>
      <xdr:rowOff>124713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317220"/>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135399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14478</xdr:rowOff>
    </xdr:from>
    <xdr:to>
      <xdr:col>24</xdr:col>
      <xdr:colOff>76200</xdr:colOff>
      <xdr:row>77</xdr:row>
      <xdr:rowOff>116078</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31005</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06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37337</xdr:rowOff>
    </xdr:from>
    <xdr:to>
      <xdr:col>20</xdr:col>
      <xdr:colOff>38100</xdr:colOff>
      <xdr:row>77</xdr:row>
      <xdr:rowOff>138937</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123714</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23622</xdr:rowOff>
    </xdr:from>
    <xdr:to>
      <xdr:col>15</xdr:col>
      <xdr:colOff>149225</xdr:colOff>
      <xdr:row>77</xdr:row>
      <xdr:rowOff>125222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64770</xdr:rowOff>
    </xdr:from>
    <xdr:to>
      <xdr:col>11</xdr:col>
      <xdr:colOff>60325</xdr:colOff>
      <xdr:row>77</xdr:row>
      <xdr:rowOff>166370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160290</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・数値としては、前年度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ポイント悪化している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主な内訳としては、人件費（</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％）が最も高く、ついで繰出金（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ている。人件費については、新規採用の抑制を図り、適正な定員管理に努める。繰出金については、簡易水道事業、下水道事業などで、施設の老朽化に伴う更新時期が近付いてきており、今後は、当該事業特別会計への繰出金が増えることが予想され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141696</xdr:rowOff>
    </xdr:from>
    <xdr:to>
      <xdr:col>82</xdr:col>
      <xdr:colOff>107950</xdr:colOff>
      <xdr:row>80</xdr:row>
      <xdr:rowOff>130266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5754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102343</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1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130266</xdr:rowOff>
    </xdr:from>
    <xdr:to>
      <xdr:col>82</xdr:col>
      <xdr:colOff>196850</xdr:colOff>
      <xdr:row>80</xdr:row>
      <xdr:rowOff>130266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846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56623</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141696</xdr:rowOff>
    </xdr:from>
    <xdr:to>
      <xdr:col>82</xdr:col>
      <xdr:colOff>196850</xdr:colOff>
      <xdr:row>73</xdr:row>
      <xdr:rowOff>141696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144962</xdr:rowOff>
    </xdr:from>
    <xdr:to>
      <xdr:col>82</xdr:col>
      <xdr:colOff>107950</xdr:colOff>
      <xdr:row>76</xdr:row>
      <xdr:rowOff>48623</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003712"/>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10721</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212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38644</xdr:rowOff>
    </xdr:from>
    <xdr:to>
      <xdr:col>82</xdr:col>
      <xdr:colOff>158750</xdr:colOff>
      <xdr:row>77</xdr:row>
      <xdr:rowOff>140244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24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141696</xdr:rowOff>
    </xdr:from>
    <xdr:to>
      <xdr:col>78</xdr:col>
      <xdr:colOff>69850</xdr:colOff>
      <xdr:row>75</xdr:row>
      <xdr:rowOff>144962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00044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9252</xdr:rowOff>
    </xdr:from>
    <xdr:to>
      <xdr:col>78</xdr:col>
      <xdr:colOff>120650</xdr:colOff>
      <xdr:row>77</xdr:row>
      <xdr:rowOff>110852</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10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95629</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97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104140</xdr:rowOff>
    </xdr:from>
    <xdr:to>
      <xdr:col>73</xdr:col>
      <xdr:colOff>180975</xdr:colOff>
      <xdr:row>75</xdr:row>
      <xdr:rowOff>141696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791440"/>
          <a:ext cx="8890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104140</xdr:rowOff>
    </xdr:from>
    <xdr:to>
      <xdr:col>69</xdr:col>
      <xdr:colOff>92075</xdr:colOff>
      <xdr:row>74</xdr:row>
      <xdr:rowOff>127000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791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148045</xdr:rowOff>
    </xdr:from>
    <xdr:to>
      <xdr:col>69</xdr:col>
      <xdr:colOff>142875</xdr:colOff>
      <xdr:row>77</xdr:row>
      <xdr:rowOff>78195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7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62972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6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82731</xdr:rowOff>
    </xdr:from>
    <xdr:to>
      <xdr:col>65</xdr:col>
      <xdr:colOff>53975</xdr:colOff>
      <xdr:row>77</xdr:row>
      <xdr:rowOff>12881</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1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169108</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199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169273</xdr:rowOff>
    </xdr:from>
    <xdr:to>
      <xdr:col>82</xdr:col>
      <xdr:colOff>158750</xdr:colOff>
      <xdr:row>76</xdr:row>
      <xdr:rowOff>99423</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02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14350</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73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94162</xdr:rowOff>
    </xdr:from>
    <xdr:to>
      <xdr:col>78</xdr:col>
      <xdr:colOff>120650</xdr:colOff>
      <xdr:row>76</xdr:row>
      <xdr:rowOff>24312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95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34489</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72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90896</xdr:rowOff>
    </xdr:from>
    <xdr:to>
      <xdr:col>74</xdr:col>
      <xdr:colOff>31750</xdr:colOff>
      <xdr:row>76</xdr:row>
      <xdr:rowOff>21047</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94964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31223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718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53340</xdr:rowOff>
    </xdr:from>
    <xdr:to>
      <xdr:col>69</xdr:col>
      <xdr:colOff>142875</xdr:colOff>
      <xdr:row>74</xdr:row>
      <xdr:rowOff>154940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165117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76200</xdr:rowOff>
    </xdr:from>
    <xdr:to>
      <xdr:col>65</xdr:col>
      <xdr:colOff>53975</xdr:colOff>
      <xdr:row>75</xdr:row>
      <xdr:rowOff>6350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16527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兵庫県佐用町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113752</xdr:rowOff>
    </xdr:from>
    <xdr:to>
      <xdr:col>29</xdr:col>
      <xdr:colOff>127000</xdr:colOff>
      <xdr:row>20</xdr:row>
      <xdr:rowOff>171343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47327"/>
          <a:ext cx="0" cy="16006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143420</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62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171343</xdr:rowOff>
    </xdr:from>
    <xdr:to>
      <xdr:col>30</xdr:col>
      <xdr:colOff>25400</xdr:colOff>
      <xdr:row>20</xdr:row>
      <xdr:rowOff>171343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479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28679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90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113752</xdr:rowOff>
    </xdr:from>
    <xdr:to>
      <xdr:col>30</xdr:col>
      <xdr:colOff>25400</xdr:colOff>
      <xdr:row>11</xdr:row>
      <xdr:rowOff>113752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47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133771</xdr:rowOff>
    </xdr:from>
    <xdr:to>
      <xdr:col>29</xdr:col>
      <xdr:colOff>127000</xdr:colOff>
      <xdr:row>11</xdr:row>
      <xdr:rowOff>143307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067346"/>
          <a:ext cx="647700" cy="9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51994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42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79917</xdr:rowOff>
    </xdr:from>
    <xdr:to>
      <xdr:col>29</xdr:col>
      <xdr:colOff>177800</xdr:colOff>
      <xdr:row>17</xdr:row>
      <xdr:rowOff>10067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707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11</xdr:row>
      <xdr:rowOff>143307</xdr:rowOff>
    </xdr:from>
    <xdr:to>
      <xdr:col>26</xdr:col>
      <xdr:colOff>50800</xdr:colOff>
      <xdr:row>12</xdr:row>
      <xdr:rowOff>40894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076882"/>
          <a:ext cx="698500" cy="690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109374</xdr:rowOff>
    </xdr:from>
    <xdr:to>
      <xdr:col>26</xdr:col>
      <xdr:colOff>101600</xdr:colOff>
      <xdr:row>17</xdr:row>
      <xdr:rowOff>39524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00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24301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86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40894</xdr:rowOff>
    </xdr:from>
    <xdr:to>
      <xdr:col>22</xdr:col>
      <xdr:colOff>114300</xdr:colOff>
      <xdr:row>12</xdr:row>
      <xdr:rowOff>76343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145919"/>
          <a:ext cx="698500" cy="35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137721</xdr:rowOff>
    </xdr:from>
    <xdr:to>
      <xdr:col>22</xdr:col>
      <xdr:colOff>165100</xdr:colOff>
      <xdr:row>17</xdr:row>
      <xdr:rowOff>67871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52648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1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3551</xdr:rowOff>
    </xdr:from>
    <xdr:to>
      <xdr:col>18</xdr:col>
      <xdr:colOff>177800</xdr:colOff>
      <xdr:row>12</xdr:row>
      <xdr:rowOff>76343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108576"/>
          <a:ext cx="698500" cy="72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160793</xdr:rowOff>
    </xdr:from>
    <xdr:to>
      <xdr:col>19</xdr:col>
      <xdr:colOff>38100</xdr:colOff>
      <xdr:row>17</xdr:row>
      <xdr:rowOff>90943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75720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3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267</xdr:rowOff>
    </xdr:from>
    <xdr:to>
      <xdr:col>15</xdr:col>
      <xdr:colOff>101600</xdr:colOff>
      <xdr:row>17</xdr:row>
      <xdr:rowOff>101867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86644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4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82971</xdr:rowOff>
    </xdr:from>
    <xdr:to>
      <xdr:col>29</xdr:col>
      <xdr:colOff>177800</xdr:colOff>
      <xdr:row>12</xdr:row>
      <xdr:rowOff>13121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016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9629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1943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92507</xdr:rowOff>
    </xdr:from>
    <xdr:to>
      <xdr:col>26</xdr:col>
      <xdr:colOff>101600</xdr:colOff>
      <xdr:row>12</xdr:row>
      <xdr:rowOff>22657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026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32834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1794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11</xdr:row>
      <xdr:rowOff>161544</xdr:rowOff>
    </xdr:from>
    <xdr:to>
      <xdr:col>22</xdr:col>
      <xdr:colOff>165100</xdr:colOff>
      <xdr:row>12</xdr:row>
      <xdr:rowOff>91694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095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101871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186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25543</xdr:rowOff>
    </xdr:from>
    <xdr:to>
      <xdr:col>19</xdr:col>
      <xdr:colOff>38100</xdr:colOff>
      <xdr:row>12</xdr:row>
      <xdr:rowOff>127143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130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10</xdr:row>
      <xdr:rowOff>137320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1899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11</xdr:row>
      <xdr:rowOff>124201</xdr:rowOff>
    </xdr:from>
    <xdr:to>
      <xdr:col>15</xdr:col>
      <xdr:colOff>101600</xdr:colOff>
      <xdr:row>12</xdr:row>
      <xdr:rowOff>54351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057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10</xdr:row>
      <xdr:rowOff>64528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182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259397</xdr:rowOff>
    </xdr:from>
    <xdr:to>
      <xdr:col>29</xdr:col>
      <xdr:colOff>127000</xdr:colOff>
      <xdr:row>37</xdr:row>
      <xdr:rowOff>210363</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83947"/>
          <a:ext cx="0" cy="11511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182440</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07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210363</xdr:rowOff>
    </xdr:from>
    <xdr:to>
      <xdr:col>30</xdr:col>
      <xdr:colOff>25400</xdr:colOff>
      <xdr:row>37</xdr:row>
      <xdr:rowOff>210363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350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2874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927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259397</xdr:rowOff>
    </xdr:from>
    <xdr:to>
      <xdr:col>30</xdr:col>
      <xdr:colOff>25400</xdr:colOff>
      <xdr:row>33</xdr:row>
      <xdr:rowOff>259397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839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23368</xdr:rowOff>
    </xdr:from>
    <xdr:to>
      <xdr:col>29</xdr:col>
      <xdr:colOff>127000</xdr:colOff>
      <xdr:row>36</xdr:row>
      <xdr:rowOff>131343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976618"/>
          <a:ext cx="647700" cy="107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330738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142761</xdr:rowOff>
    </xdr:from>
    <xdr:to>
      <xdr:col>29</xdr:col>
      <xdr:colOff>177800</xdr:colOff>
      <xdr:row>35</xdr:row>
      <xdr:rowOff>244361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53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197580</xdr:rowOff>
    </xdr:from>
    <xdr:to>
      <xdr:col>26</xdr:col>
      <xdr:colOff>50800</xdr:colOff>
      <xdr:row>36</xdr:row>
      <xdr:rowOff>23368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807930"/>
          <a:ext cx="698500" cy="168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140608</xdr:rowOff>
    </xdr:from>
    <xdr:to>
      <xdr:col>26</xdr:col>
      <xdr:colOff>101600</xdr:colOff>
      <xdr:row>35</xdr:row>
      <xdr:rowOff>242208</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252385</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1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65469</xdr:rowOff>
    </xdr:from>
    <xdr:to>
      <xdr:col>22</xdr:col>
      <xdr:colOff>114300</xdr:colOff>
      <xdr:row>35</xdr:row>
      <xdr:rowOff>197580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675819"/>
          <a:ext cx="698500" cy="132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136551</xdr:rowOff>
    </xdr:from>
    <xdr:to>
      <xdr:col>22</xdr:col>
      <xdr:colOff>165100</xdr:colOff>
      <xdr:row>35</xdr:row>
      <xdr:rowOff>238151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248328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15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302622</xdr:rowOff>
    </xdr:from>
    <xdr:to>
      <xdr:col>18</xdr:col>
      <xdr:colOff>177800</xdr:colOff>
      <xdr:row>35</xdr:row>
      <xdr:rowOff>65469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570072"/>
          <a:ext cx="698500" cy="105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133674</xdr:rowOff>
    </xdr:from>
    <xdr:to>
      <xdr:col>19</xdr:col>
      <xdr:colOff>38100</xdr:colOff>
      <xdr:row>35</xdr:row>
      <xdr:rowOff>235274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220051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0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120358</xdr:rowOff>
    </xdr:from>
    <xdr:to>
      <xdr:col>15</xdr:col>
      <xdr:colOff>101600</xdr:colOff>
      <xdr:row>35</xdr:row>
      <xdr:rowOff>221958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206735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17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80543</xdr:rowOff>
    </xdr:from>
    <xdr:to>
      <xdr:col>29</xdr:col>
      <xdr:colOff>177800</xdr:colOff>
      <xdr:row>37</xdr:row>
      <xdr:rowOff>10693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33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52620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0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315468</xdr:rowOff>
    </xdr:from>
    <xdr:to>
      <xdr:col>26</xdr:col>
      <xdr:colOff>101600</xdr:colOff>
      <xdr:row>36</xdr:row>
      <xdr:rowOff>74168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25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58945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12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146780</xdr:rowOff>
    </xdr:from>
    <xdr:to>
      <xdr:col>22</xdr:col>
      <xdr:colOff>165100</xdr:colOff>
      <xdr:row>35</xdr:row>
      <xdr:rowOff>248380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57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233157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84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14669</xdr:rowOff>
    </xdr:from>
    <xdr:to>
      <xdr:col>19</xdr:col>
      <xdr:colOff>38100</xdr:colOff>
      <xdr:row>35</xdr:row>
      <xdr:rowOff>116269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25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126445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9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251822</xdr:rowOff>
    </xdr:from>
    <xdr:to>
      <xdr:col>15</xdr:col>
      <xdr:colOff>101600</xdr:colOff>
      <xdr:row>35</xdr:row>
      <xdr:rowOff>10522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19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20699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28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兵庫県佐用町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16,640
16,479
307.44
13,048,056
12,933,181
101,877
8,229,853
13,052,461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67593</xdr:rowOff>
    </xdr:from>
    <xdr:to>
      <xdr:col>24</xdr:col>
      <xdr:colOff>62865</xdr:colOff>
      <xdr:row>39</xdr:row>
      <xdr:rowOff>108023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1093"/>
          <a:ext cx="1270" cy="158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111850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9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108023</xdr:rowOff>
    </xdr:from>
    <xdr:to>
      <xdr:col>24</xdr:col>
      <xdr:colOff>152400</xdr:colOff>
      <xdr:row>39</xdr:row>
      <xdr:rowOff>108023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94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14270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86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67593</xdr:rowOff>
    </xdr:from>
    <xdr:to>
      <xdr:col>24</xdr:col>
      <xdr:colOff>152400</xdr:colOff>
      <xdr:row>30</xdr:row>
      <xdr:rowOff>67593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71300</xdr:rowOff>
    </xdr:from>
    <xdr:to>
      <xdr:col>24</xdr:col>
      <xdr:colOff>63500</xdr:colOff>
      <xdr:row>32</xdr:row>
      <xdr:rowOff>79889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5557700"/>
          <a:ext cx="838200" cy="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32923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3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54496</xdr:rowOff>
    </xdr:from>
    <xdr:to>
      <xdr:col>24</xdr:col>
      <xdr:colOff>114300</xdr:colOff>
      <xdr:row>35</xdr:row>
      <xdr:rowOff>156096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71300</xdr:rowOff>
    </xdr:from>
    <xdr:to>
      <xdr:col>19</xdr:col>
      <xdr:colOff>177800</xdr:colOff>
      <xdr:row>32</xdr:row>
      <xdr:rowOff>88379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557700"/>
          <a:ext cx="889000" cy="1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72277</xdr:rowOff>
    </xdr:from>
    <xdr:to>
      <xdr:col>20</xdr:col>
      <xdr:colOff>38100</xdr:colOff>
      <xdr:row>36</xdr:row>
      <xdr:rowOff>2427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7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165004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6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88379</xdr:rowOff>
    </xdr:from>
    <xdr:to>
      <xdr:col>15</xdr:col>
      <xdr:colOff>50800</xdr:colOff>
      <xdr:row>32</xdr:row>
      <xdr:rowOff>123241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574779"/>
          <a:ext cx="889000" cy="3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82548</xdr:rowOff>
    </xdr:from>
    <xdr:to>
      <xdr:col>15</xdr:col>
      <xdr:colOff>101600</xdr:colOff>
      <xdr:row>36</xdr:row>
      <xdr:rowOff>12698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8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3825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7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154657</xdr:rowOff>
    </xdr:from>
    <xdr:to>
      <xdr:col>10</xdr:col>
      <xdr:colOff>114300</xdr:colOff>
      <xdr:row>32</xdr:row>
      <xdr:rowOff>123241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469607"/>
          <a:ext cx="889000" cy="14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87904</xdr:rowOff>
    </xdr:from>
    <xdr:to>
      <xdr:col>10</xdr:col>
      <xdr:colOff>165100</xdr:colOff>
      <xdr:row>36</xdr:row>
      <xdr:rowOff>18054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9181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8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79478</xdr:rowOff>
    </xdr:from>
    <xdr:to>
      <xdr:col>6</xdr:col>
      <xdr:colOff>38100</xdr:colOff>
      <xdr:row>36</xdr:row>
      <xdr:rowOff>9628</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755</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7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29089</xdr:rowOff>
    </xdr:from>
    <xdr:to>
      <xdr:col>24</xdr:col>
      <xdr:colOff>114300</xdr:colOff>
      <xdr:row>32</xdr:row>
      <xdr:rowOff>130689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51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51966</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36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20500</xdr:rowOff>
    </xdr:from>
    <xdr:to>
      <xdr:col>20</xdr:col>
      <xdr:colOff>38100</xdr:colOff>
      <xdr:row>32</xdr:row>
      <xdr:rowOff>122100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50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138627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282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37579</xdr:rowOff>
    </xdr:from>
    <xdr:to>
      <xdr:col>15</xdr:col>
      <xdr:colOff>101600</xdr:colOff>
      <xdr:row>32</xdr:row>
      <xdr:rowOff>139179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52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155706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299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72441</xdr:rowOff>
    </xdr:from>
    <xdr:to>
      <xdr:col>10</xdr:col>
      <xdr:colOff>165100</xdr:colOff>
      <xdr:row>33</xdr:row>
      <xdr:rowOff>2591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55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19118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334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103857</xdr:rowOff>
    </xdr:from>
    <xdr:to>
      <xdr:col>6</xdr:col>
      <xdr:colOff>38100</xdr:colOff>
      <xdr:row>32</xdr:row>
      <xdr:rowOff>34007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41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50534</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19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64605</xdr:rowOff>
    </xdr:from>
    <xdr:to>
      <xdr:col>24</xdr:col>
      <xdr:colOff>62865</xdr:colOff>
      <xdr:row>58</xdr:row>
      <xdr:rowOff>161825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37105"/>
          <a:ext cx="1270" cy="1468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165652</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0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161825</xdr:rowOff>
    </xdr:from>
    <xdr:to>
      <xdr:col>24</xdr:col>
      <xdr:colOff>152400</xdr:colOff>
      <xdr:row>58</xdr:row>
      <xdr:rowOff>161825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11282</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1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64605</xdr:rowOff>
    </xdr:from>
    <xdr:to>
      <xdr:col>24</xdr:col>
      <xdr:colOff>152400</xdr:colOff>
      <xdr:row>50</xdr:row>
      <xdr:rowOff>64605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3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92445</xdr:rowOff>
    </xdr:from>
    <xdr:to>
      <xdr:col>24</xdr:col>
      <xdr:colOff>63500</xdr:colOff>
      <xdr:row>54</xdr:row>
      <xdr:rowOff>515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179295"/>
          <a:ext cx="838200" cy="7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48255</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478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69828</xdr:rowOff>
    </xdr:from>
    <xdr:to>
      <xdr:col>24</xdr:col>
      <xdr:colOff>114300</xdr:colOff>
      <xdr:row>55</xdr:row>
      <xdr:rowOff>171428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49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92445</xdr:rowOff>
    </xdr:from>
    <xdr:to>
      <xdr:col>19</xdr:col>
      <xdr:colOff>177800</xdr:colOff>
      <xdr:row>53</xdr:row>
      <xdr:rowOff>98732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179295"/>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65795</xdr:rowOff>
    </xdr:from>
    <xdr:to>
      <xdr:col>20</xdr:col>
      <xdr:colOff>38100</xdr:colOff>
      <xdr:row>54</xdr:row>
      <xdr:rowOff>167395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32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158522</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1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98732</xdr:rowOff>
    </xdr:from>
    <xdr:to>
      <xdr:col>15</xdr:col>
      <xdr:colOff>50800</xdr:colOff>
      <xdr:row>53</xdr:row>
      <xdr:rowOff>119942</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185582"/>
          <a:ext cx="889000" cy="2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158149</xdr:rowOff>
    </xdr:from>
    <xdr:to>
      <xdr:col>15</xdr:col>
      <xdr:colOff>101600</xdr:colOff>
      <xdr:row>56</xdr:row>
      <xdr:rowOff>88299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58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79426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68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119942</xdr:rowOff>
    </xdr:from>
    <xdr:to>
      <xdr:col>10</xdr:col>
      <xdr:colOff>114300</xdr:colOff>
      <xdr:row>53</xdr:row>
      <xdr:rowOff>168177</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206792"/>
          <a:ext cx="889000" cy="4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133265</xdr:rowOff>
    </xdr:from>
    <xdr:to>
      <xdr:col>10</xdr:col>
      <xdr:colOff>165100</xdr:colOff>
      <xdr:row>56</xdr:row>
      <xdr:rowOff>63415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56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54542</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65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67934</xdr:rowOff>
    </xdr:from>
    <xdr:to>
      <xdr:col>6</xdr:col>
      <xdr:colOff>38100</xdr:colOff>
      <xdr:row>56</xdr:row>
      <xdr:rowOff>169534</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66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160661</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76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121165</xdr:rowOff>
    </xdr:from>
    <xdr:to>
      <xdr:col>24</xdr:col>
      <xdr:colOff>114300</xdr:colOff>
      <xdr:row>54</xdr:row>
      <xdr:rowOff>51315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20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144042</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05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41645</xdr:rowOff>
    </xdr:from>
    <xdr:to>
      <xdr:col>20</xdr:col>
      <xdr:colOff>38100</xdr:colOff>
      <xdr:row>53</xdr:row>
      <xdr:rowOff>143245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12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159772</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97795" y="8903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47932</xdr:rowOff>
    </xdr:from>
    <xdr:to>
      <xdr:col>15</xdr:col>
      <xdr:colOff>101600</xdr:colOff>
      <xdr:row>53</xdr:row>
      <xdr:rowOff>149532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13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166059</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08795" y="8910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69142</xdr:rowOff>
    </xdr:from>
    <xdr:to>
      <xdr:col>10</xdr:col>
      <xdr:colOff>165100</xdr:colOff>
      <xdr:row>53</xdr:row>
      <xdr:rowOff>170742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15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15819</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19795" y="893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117377</xdr:rowOff>
    </xdr:from>
    <xdr:to>
      <xdr:col>6</xdr:col>
      <xdr:colOff>38100</xdr:colOff>
      <xdr:row>54</xdr:row>
      <xdr:rowOff>47527</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20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64054</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897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118935</xdr:rowOff>
    </xdr:from>
    <xdr:to>
      <xdr:col>24</xdr:col>
      <xdr:colOff>62865</xdr:colOff>
      <xdr:row>79</xdr:row>
      <xdr:rowOff>33820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291885"/>
          <a:ext cx="1270" cy="1286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37647</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82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33820</xdr:rowOff>
    </xdr:from>
    <xdr:to>
      <xdr:col>24</xdr:col>
      <xdr:colOff>152400</xdr:colOff>
      <xdr:row>79</xdr:row>
      <xdr:rowOff>33820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78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65612</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206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118935</xdr:rowOff>
    </xdr:from>
    <xdr:to>
      <xdr:col>24</xdr:col>
      <xdr:colOff>152400</xdr:colOff>
      <xdr:row>71</xdr:row>
      <xdr:rowOff>118935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29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43002</xdr:rowOff>
    </xdr:from>
    <xdr:to>
      <xdr:col>24</xdr:col>
      <xdr:colOff>63500</xdr:colOff>
      <xdr:row>78</xdr:row>
      <xdr:rowOff>86474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416102"/>
          <a:ext cx="838200" cy="4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114140</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44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91263</xdr:rowOff>
    </xdr:from>
    <xdr:to>
      <xdr:col>24</xdr:col>
      <xdr:colOff>114300</xdr:colOff>
      <xdr:row>78</xdr:row>
      <xdr:rowOff>21413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9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74816</xdr:rowOff>
    </xdr:from>
    <xdr:to>
      <xdr:col>19</xdr:col>
      <xdr:colOff>177800</xdr:colOff>
      <xdr:row>78</xdr:row>
      <xdr:rowOff>86474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447916"/>
          <a:ext cx="8890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101891</xdr:rowOff>
    </xdr:from>
    <xdr:to>
      <xdr:col>20</xdr:col>
      <xdr:colOff>38100</xdr:colOff>
      <xdr:row>78</xdr:row>
      <xdr:rowOff>32041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48568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78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74816</xdr:rowOff>
    </xdr:from>
    <xdr:to>
      <xdr:col>15</xdr:col>
      <xdr:colOff>50800</xdr:colOff>
      <xdr:row>78</xdr:row>
      <xdr:rowOff>77560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447916"/>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97930</xdr:rowOff>
    </xdr:from>
    <xdr:to>
      <xdr:col>15</xdr:col>
      <xdr:colOff>101600</xdr:colOff>
      <xdr:row>78</xdr:row>
      <xdr:rowOff>28080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44607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77560</xdr:rowOff>
    </xdr:from>
    <xdr:to>
      <xdr:col>10</xdr:col>
      <xdr:colOff>114300</xdr:colOff>
      <xdr:row>78</xdr:row>
      <xdr:rowOff>90360</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450660"/>
          <a:ext cx="889000" cy="1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114694</xdr:rowOff>
    </xdr:from>
    <xdr:to>
      <xdr:col>10</xdr:col>
      <xdr:colOff>165100</xdr:colOff>
      <xdr:row>78</xdr:row>
      <xdr:rowOff>44844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61371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127724</xdr:rowOff>
    </xdr:from>
    <xdr:to>
      <xdr:col>6</xdr:col>
      <xdr:colOff>38100</xdr:colOff>
      <xdr:row>78</xdr:row>
      <xdr:rowOff>57874</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74401</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163652</xdr:rowOff>
    </xdr:from>
    <xdr:to>
      <xdr:col>24</xdr:col>
      <xdr:colOff>114300</xdr:colOff>
      <xdr:row>78</xdr:row>
      <xdr:rowOff>93802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36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142079</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4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35674</xdr:rowOff>
    </xdr:from>
    <xdr:to>
      <xdr:col>20</xdr:col>
      <xdr:colOff>38100</xdr:colOff>
      <xdr:row>78</xdr:row>
      <xdr:rowOff>137274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0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128401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0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24016</xdr:rowOff>
    </xdr:from>
    <xdr:to>
      <xdr:col>15</xdr:col>
      <xdr:colOff>101600</xdr:colOff>
      <xdr:row>78</xdr:row>
      <xdr:rowOff>125616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116743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26760</xdr:rowOff>
    </xdr:from>
    <xdr:to>
      <xdr:col>10</xdr:col>
      <xdr:colOff>165100</xdr:colOff>
      <xdr:row>78</xdr:row>
      <xdr:rowOff>128360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119487</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9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39560</xdr:rowOff>
    </xdr:from>
    <xdr:to>
      <xdr:col>6</xdr:col>
      <xdr:colOff>38100</xdr:colOff>
      <xdr:row>78</xdr:row>
      <xdr:rowOff>141160</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1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132287</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0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21155</xdr:rowOff>
    </xdr:from>
    <xdr:to>
      <xdr:col>24</xdr:col>
      <xdr:colOff>62865</xdr:colOff>
      <xdr:row>98</xdr:row>
      <xdr:rowOff>103646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451655"/>
          <a:ext cx="1270" cy="1454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107473</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0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103646</xdr:rowOff>
    </xdr:from>
    <xdr:to>
      <xdr:col>24</xdr:col>
      <xdr:colOff>152400</xdr:colOff>
      <xdr:row>98</xdr:row>
      <xdr:rowOff>103646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05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139282</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2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21155</xdr:rowOff>
    </xdr:from>
    <xdr:to>
      <xdr:col>24</xdr:col>
      <xdr:colOff>152400</xdr:colOff>
      <xdr:row>90</xdr:row>
      <xdr:rowOff>21155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45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131291</xdr:rowOff>
    </xdr:from>
    <xdr:to>
      <xdr:col>24</xdr:col>
      <xdr:colOff>63500</xdr:colOff>
      <xdr:row>95</xdr:row>
      <xdr:rowOff>135471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419041"/>
          <a:ext cx="838200" cy="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73699</xdr:rowOff>
    </xdr:from>
    <xdr:ext cx="534377"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018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50822</xdr:rowOff>
    </xdr:from>
    <xdr:to>
      <xdr:col>24</xdr:col>
      <xdr:colOff>114300</xdr:colOff>
      <xdr:row>94</xdr:row>
      <xdr:rowOff>152422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16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135471</xdr:rowOff>
    </xdr:from>
    <xdr:to>
      <xdr:col>19</xdr:col>
      <xdr:colOff>177800</xdr:colOff>
      <xdr:row>95</xdr:row>
      <xdr:rowOff>148909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423221"/>
          <a:ext cx="889000" cy="1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94304</xdr:rowOff>
    </xdr:from>
    <xdr:to>
      <xdr:col>20</xdr:col>
      <xdr:colOff>38100</xdr:colOff>
      <xdr:row>95</xdr:row>
      <xdr:rowOff>24454</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21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40981</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530111" y="1598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148909</xdr:rowOff>
    </xdr:from>
    <xdr:to>
      <xdr:col>15</xdr:col>
      <xdr:colOff>50800</xdr:colOff>
      <xdr:row>95</xdr:row>
      <xdr:rowOff>167458</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2019300" y="16436659"/>
          <a:ext cx="889000" cy="1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105327</xdr:rowOff>
    </xdr:from>
    <xdr:to>
      <xdr:col>15</xdr:col>
      <xdr:colOff>101600</xdr:colOff>
      <xdr:row>95</xdr:row>
      <xdr:rowOff>35477</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52004</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599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167458</xdr:rowOff>
    </xdr:from>
    <xdr:to>
      <xdr:col>10</xdr:col>
      <xdr:colOff>114300</xdr:colOff>
      <xdr:row>96</xdr:row>
      <xdr:rowOff>61291</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455208"/>
          <a:ext cx="889000" cy="6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128905</xdr:rowOff>
    </xdr:from>
    <xdr:to>
      <xdr:col>10</xdr:col>
      <xdr:colOff>165100</xdr:colOff>
      <xdr:row>95</xdr:row>
      <xdr:rowOff>59055</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75582</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02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91170</xdr:rowOff>
    </xdr:from>
    <xdr:to>
      <xdr:col>6</xdr:col>
      <xdr:colOff>38100</xdr:colOff>
      <xdr:row>96</xdr:row>
      <xdr:rowOff>21320</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37847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15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80491</xdr:rowOff>
    </xdr:from>
    <xdr:to>
      <xdr:col>24</xdr:col>
      <xdr:colOff>114300</xdr:colOff>
      <xdr:row>96</xdr:row>
      <xdr:rowOff>10641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36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58918</xdr:rowOff>
    </xdr:from>
    <xdr:ext cx="534377"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34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84671</xdr:rowOff>
    </xdr:from>
    <xdr:to>
      <xdr:col>20</xdr:col>
      <xdr:colOff>38100</xdr:colOff>
      <xdr:row>96</xdr:row>
      <xdr:rowOff>14821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37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5948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530111" y="1646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98109</xdr:rowOff>
    </xdr:from>
    <xdr:to>
      <xdr:col>15</xdr:col>
      <xdr:colOff>101600</xdr:colOff>
      <xdr:row>96</xdr:row>
      <xdr:rowOff>28259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38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19386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41111" y="1647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116658</xdr:rowOff>
    </xdr:from>
    <xdr:to>
      <xdr:col>10</xdr:col>
      <xdr:colOff>165100</xdr:colOff>
      <xdr:row>96</xdr:row>
      <xdr:rowOff>46808</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40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37935</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52111" y="1649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10491</xdr:rowOff>
    </xdr:from>
    <xdr:to>
      <xdr:col>6</xdr:col>
      <xdr:colOff>38100</xdr:colOff>
      <xdr:row>96</xdr:row>
      <xdr:rowOff>112091</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46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103218</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656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113912</xdr:rowOff>
    </xdr:from>
    <xdr:to>
      <xdr:col>54</xdr:col>
      <xdr:colOff>189865</xdr:colOff>
      <xdr:row>38</xdr:row>
      <xdr:rowOff>57284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085962"/>
          <a:ext cx="1270" cy="1486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61111</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7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57284</xdr:rowOff>
    </xdr:from>
    <xdr:to>
      <xdr:col>55</xdr:col>
      <xdr:colOff>88900</xdr:colOff>
      <xdr:row>38</xdr:row>
      <xdr:rowOff>57284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7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60589</xdr:rowOff>
    </xdr:from>
    <xdr:ext cx="599010"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486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113912</xdr:rowOff>
    </xdr:from>
    <xdr:to>
      <xdr:col>55</xdr:col>
      <xdr:colOff>88900</xdr:colOff>
      <xdr:row>29</xdr:row>
      <xdr:rowOff>113912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08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124895</xdr:rowOff>
    </xdr:from>
    <xdr:to>
      <xdr:col>55</xdr:col>
      <xdr:colOff>0</xdr:colOff>
      <xdr:row>34</xdr:row>
      <xdr:rowOff>5784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9639300" y="5782745"/>
          <a:ext cx="838200" cy="5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120210</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594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141783</xdr:rowOff>
    </xdr:from>
    <xdr:to>
      <xdr:col>55</xdr:col>
      <xdr:colOff>50800</xdr:colOff>
      <xdr:row>35</xdr:row>
      <xdr:rowOff>71933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597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5784</xdr:rowOff>
    </xdr:from>
    <xdr:to>
      <xdr:col>50</xdr:col>
      <xdr:colOff>114300</xdr:colOff>
      <xdr:row>34</xdr:row>
      <xdr:rowOff>51395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8750300" y="5835084"/>
          <a:ext cx="889000" cy="4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145898</xdr:rowOff>
    </xdr:from>
    <xdr:to>
      <xdr:col>50</xdr:col>
      <xdr:colOff>165100</xdr:colOff>
      <xdr:row>35</xdr:row>
      <xdr:rowOff>76048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597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67175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06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36939</xdr:rowOff>
    </xdr:from>
    <xdr:to>
      <xdr:col>45</xdr:col>
      <xdr:colOff>177800</xdr:colOff>
      <xdr:row>34</xdr:row>
      <xdr:rowOff>51395</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7861300" y="5866239"/>
          <a:ext cx="889000" cy="1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42200</xdr:rowOff>
    </xdr:from>
    <xdr:to>
      <xdr:col>46</xdr:col>
      <xdr:colOff>38100</xdr:colOff>
      <xdr:row>35</xdr:row>
      <xdr:rowOff>143800</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0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134927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13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142432</xdr:rowOff>
    </xdr:from>
    <xdr:to>
      <xdr:col>41</xdr:col>
      <xdr:colOff>50800</xdr:colOff>
      <xdr:row>34</xdr:row>
      <xdr:rowOff>36939</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6972300" y="5800282"/>
          <a:ext cx="889000" cy="6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47469</xdr:rowOff>
    </xdr:from>
    <xdr:to>
      <xdr:col>41</xdr:col>
      <xdr:colOff>101600</xdr:colOff>
      <xdr:row>35</xdr:row>
      <xdr:rowOff>149069</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140196</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14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72191</xdr:rowOff>
    </xdr:from>
    <xdr:to>
      <xdr:col>36</xdr:col>
      <xdr:colOff>165100</xdr:colOff>
      <xdr:row>36</xdr:row>
      <xdr:rowOff>2341</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607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164918</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16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74095</xdr:rowOff>
    </xdr:from>
    <xdr:to>
      <xdr:col>55</xdr:col>
      <xdr:colOff>50800</xdr:colOff>
      <xdr:row>34</xdr:row>
      <xdr:rowOff>4245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573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96972</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558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126434</xdr:rowOff>
    </xdr:from>
    <xdr:to>
      <xdr:col>50</xdr:col>
      <xdr:colOff>165100</xdr:colOff>
      <xdr:row>34</xdr:row>
      <xdr:rowOff>56584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578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73111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555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595</xdr:rowOff>
    </xdr:from>
    <xdr:to>
      <xdr:col>46</xdr:col>
      <xdr:colOff>38100</xdr:colOff>
      <xdr:row>34</xdr:row>
      <xdr:rowOff>102195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582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118722</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560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157589</xdr:rowOff>
    </xdr:from>
    <xdr:to>
      <xdr:col>41</xdr:col>
      <xdr:colOff>101600</xdr:colOff>
      <xdr:row>34</xdr:row>
      <xdr:rowOff>87739</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581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104266</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55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91632</xdr:rowOff>
    </xdr:from>
    <xdr:to>
      <xdr:col>36</xdr:col>
      <xdr:colOff>165100</xdr:colOff>
      <xdr:row>34</xdr:row>
      <xdr:rowOff>21782</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574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38309</xdr:rowOff>
    </xdr:from>
    <xdr:ext cx="534377"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705111" y="552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143971</xdr:rowOff>
    </xdr:from>
    <xdr:to>
      <xdr:col>54</xdr:col>
      <xdr:colOff>189865</xdr:colOff>
      <xdr:row>59</xdr:row>
      <xdr:rowOff>22458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716471"/>
          <a:ext cx="1270" cy="1421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26285</xdr:rowOff>
    </xdr:from>
    <xdr:ext cx="469744"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141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22458</xdr:rowOff>
    </xdr:from>
    <xdr:to>
      <xdr:col>55</xdr:col>
      <xdr:colOff>88900</xdr:colOff>
      <xdr:row>59</xdr:row>
      <xdr:rowOff>22458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13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90648</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491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143971</xdr:rowOff>
    </xdr:from>
    <xdr:to>
      <xdr:col>55</xdr:col>
      <xdr:colOff>88900</xdr:colOff>
      <xdr:row>50</xdr:row>
      <xdr:rowOff>143971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71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12438</xdr:rowOff>
    </xdr:from>
    <xdr:to>
      <xdr:col>55</xdr:col>
      <xdr:colOff>0</xdr:colOff>
      <xdr:row>57</xdr:row>
      <xdr:rowOff>23564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9639300" y="9613638"/>
          <a:ext cx="838200" cy="18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153189</xdr:rowOff>
    </xdr:from>
    <xdr:ext cx="534377"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754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3312</xdr:rowOff>
    </xdr:from>
    <xdr:to>
      <xdr:col>55</xdr:col>
      <xdr:colOff>50800</xdr:colOff>
      <xdr:row>57</xdr:row>
      <xdr:rowOff>104912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7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23564</xdr:rowOff>
    </xdr:from>
    <xdr:to>
      <xdr:col>50</xdr:col>
      <xdr:colOff>114300</xdr:colOff>
      <xdr:row>57</xdr:row>
      <xdr:rowOff>111647</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8750300" y="9796214"/>
          <a:ext cx="889000" cy="8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56610</xdr:rowOff>
    </xdr:from>
    <xdr:to>
      <xdr:col>50</xdr:col>
      <xdr:colOff>165100</xdr:colOff>
      <xdr:row>57</xdr:row>
      <xdr:rowOff>158210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8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149337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22085</xdr:rowOff>
    </xdr:from>
    <xdr:to>
      <xdr:col>45</xdr:col>
      <xdr:colOff>177800</xdr:colOff>
      <xdr:row>57</xdr:row>
      <xdr:rowOff>111647</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7861300" y="9794735"/>
          <a:ext cx="889000" cy="8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79973</xdr:rowOff>
    </xdr:from>
    <xdr:to>
      <xdr:col>46</xdr:col>
      <xdr:colOff>38100</xdr:colOff>
      <xdr:row>58</xdr:row>
      <xdr:rowOff>10123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85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1250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94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22085</xdr:rowOff>
    </xdr:from>
    <xdr:to>
      <xdr:col>41</xdr:col>
      <xdr:colOff>50800</xdr:colOff>
      <xdr:row>57</xdr:row>
      <xdr:rowOff>30365</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flipV="1">
          <a:off x="6972300" y="9794735"/>
          <a:ext cx="889000" cy="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80163</xdr:rowOff>
    </xdr:from>
    <xdr:to>
      <xdr:col>41</xdr:col>
      <xdr:colOff>101600</xdr:colOff>
      <xdr:row>58</xdr:row>
      <xdr:rowOff>10313</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85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1440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94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71873</xdr:rowOff>
    </xdr:from>
    <xdr:to>
      <xdr:col>36</xdr:col>
      <xdr:colOff>165100</xdr:colOff>
      <xdr:row>58</xdr:row>
      <xdr:rowOff>2023</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164600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93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133088</xdr:rowOff>
    </xdr:from>
    <xdr:to>
      <xdr:col>55</xdr:col>
      <xdr:colOff>50800</xdr:colOff>
      <xdr:row>56</xdr:row>
      <xdr:rowOff>63238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56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155965</xdr:rowOff>
    </xdr:from>
    <xdr:ext cx="599010"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414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144214</xdr:rowOff>
    </xdr:from>
    <xdr:to>
      <xdr:col>50</xdr:col>
      <xdr:colOff>165100</xdr:colOff>
      <xdr:row>57</xdr:row>
      <xdr:rowOff>74364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74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90891</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72111" y="952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60847</xdr:rowOff>
    </xdr:from>
    <xdr:to>
      <xdr:col>46</xdr:col>
      <xdr:colOff>38100</xdr:colOff>
      <xdr:row>57</xdr:row>
      <xdr:rowOff>162447</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83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7524</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83111" y="960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142735</xdr:rowOff>
    </xdr:from>
    <xdr:to>
      <xdr:col>41</xdr:col>
      <xdr:colOff>101600</xdr:colOff>
      <xdr:row>57</xdr:row>
      <xdr:rowOff>72885</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74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89412</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4111" y="951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151015</xdr:rowOff>
    </xdr:from>
    <xdr:to>
      <xdr:col>36</xdr:col>
      <xdr:colOff>165100</xdr:colOff>
      <xdr:row>57</xdr:row>
      <xdr:rowOff>81165</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7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97692</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705111" y="952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a:extLst>
            <a:ext uri="{FF2B5EF4-FFF2-40B4-BE49-F238E27FC236}">
              <a16:creationId xmlns:a16="http://schemas.microsoft.com/office/drawing/2014/main" id="{00000000-0008-0000-0600-00009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122653</xdr:rowOff>
    </xdr:from>
    <xdr:to>
      <xdr:col>54</xdr:col>
      <xdr:colOff>189865</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10475595" y="12124153"/>
          <a:ext cx="1270" cy="1519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11" name="普通建設事業費 （ うち新規整備　）最小値テキスト">
          <a:extLst>
            <a:ext uri="{FF2B5EF4-FFF2-40B4-BE49-F238E27FC236}">
              <a16:creationId xmlns:a16="http://schemas.microsoft.com/office/drawing/2014/main" id="{00000000-0008-0000-0600-00009B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69330</xdr:rowOff>
    </xdr:from>
    <xdr:ext cx="599010" cy="259045"/>
    <xdr:sp macro="" textlink="">
      <xdr:nvSpPr>
        <xdr:cNvPr id="413" name="普通建設事業費 （ うち新規整備　）最大値テキスト">
          <a:extLst>
            <a:ext uri="{FF2B5EF4-FFF2-40B4-BE49-F238E27FC236}">
              <a16:creationId xmlns:a16="http://schemas.microsoft.com/office/drawing/2014/main" id="{00000000-0008-0000-0600-00009D010000}"/>
            </a:ext>
          </a:extLst>
        </xdr:cNvPr>
        <xdr:cNvSpPr txBox="1"/>
      </xdr:nvSpPr>
      <xdr:spPr>
        <a:xfrm>
          <a:off x="10528300" y="1189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122653</xdr:rowOff>
    </xdr:from>
    <xdr:to>
      <xdr:col>55</xdr:col>
      <xdr:colOff>88900</xdr:colOff>
      <xdr:row>70</xdr:row>
      <xdr:rowOff>122653</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10388600" y="12124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131209</xdr:rowOff>
    </xdr:from>
    <xdr:to>
      <xdr:col>55</xdr:col>
      <xdr:colOff>0</xdr:colOff>
      <xdr:row>78</xdr:row>
      <xdr:rowOff>38387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9639300" y="13332859"/>
          <a:ext cx="838200" cy="7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78390</xdr:rowOff>
    </xdr:from>
    <xdr:ext cx="534377" cy="259045"/>
    <xdr:sp macro="" textlink="">
      <xdr:nvSpPr>
        <xdr:cNvPr id="416" name="普通建設事業費 （ うち新規整備　）平均値テキスト">
          <a:extLst>
            <a:ext uri="{FF2B5EF4-FFF2-40B4-BE49-F238E27FC236}">
              <a16:creationId xmlns:a16="http://schemas.microsoft.com/office/drawing/2014/main" id="{00000000-0008-0000-0600-0000A0010000}"/>
            </a:ext>
          </a:extLst>
        </xdr:cNvPr>
        <xdr:cNvSpPr txBox="1"/>
      </xdr:nvSpPr>
      <xdr:spPr>
        <a:xfrm>
          <a:off x="10528300" y="131085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55513</xdr:rowOff>
    </xdr:from>
    <xdr:to>
      <xdr:col>55</xdr:col>
      <xdr:colOff>50800</xdr:colOff>
      <xdr:row>77</xdr:row>
      <xdr:rowOff>157113</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10426700" y="1325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131209</xdr:rowOff>
    </xdr:from>
    <xdr:to>
      <xdr:col>50</xdr:col>
      <xdr:colOff>114300</xdr:colOff>
      <xdr:row>78</xdr:row>
      <xdr:rowOff>47259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8750300" y="13332859"/>
          <a:ext cx="889000" cy="8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156195</xdr:rowOff>
    </xdr:from>
    <xdr:to>
      <xdr:col>50</xdr:col>
      <xdr:colOff>165100</xdr:colOff>
      <xdr:row>78</xdr:row>
      <xdr:rowOff>86345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9588500" y="1335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77472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345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23059</xdr:rowOff>
    </xdr:from>
    <xdr:to>
      <xdr:col>45</xdr:col>
      <xdr:colOff>177800</xdr:colOff>
      <xdr:row>78</xdr:row>
      <xdr:rowOff>47259</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7861300" y="13224709"/>
          <a:ext cx="889000" cy="19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5516</xdr:rowOff>
    </xdr:from>
    <xdr:to>
      <xdr:col>46</xdr:col>
      <xdr:colOff>38100</xdr:colOff>
      <xdr:row>78</xdr:row>
      <xdr:rowOff>107116</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8699500" y="1337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98243</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47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23059</xdr:rowOff>
    </xdr:from>
    <xdr:to>
      <xdr:col>41</xdr:col>
      <xdr:colOff>50800</xdr:colOff>
      <xdr:row>77</xdr:row>
      <xdr:rowOff>170963</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flipV="1">
          <a:off x="6972300" y="13224709"/>
          <a:ext cx="889000" cy="14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150110</xdr:rowOff>
    </xdr:from>
    <xdr:to>
      <xdr:col>41</xdr:col>
      <xdr:colOff>101600</xdr:colOff>
      <xdr:row>78</xdr:row>
      <xdr:rowOff>80260</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7810500" y="133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71387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44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58105</xdr:rowOff>
    </xdr:from>
    <xdr:to>
      <xdr:col>36</xdr:col>
      <xdr:colOff>165100</xdr:colOff>
      <xdr:row>77</xdr:row>
      <xdr:rowOff>159705</xdr:rowOff>
    </xdr:to>
    <xdr:sp macro="" textlink="">
      <xdr:nvSpPr>
        <xdr:cNvPr id="427" name="フローチャート: 判断 426">
          <a:extLst>
            <a:ext uri="{FF2B5EF4-FFF2-40B4-BE49-F238E27FC236}">
              <a16:creationId xmlns:a16="http://schemas.microsoft.com/office/drawing/2014/main" id="{00000000-0008-0000-0600-0000AB010000}"/>
            </a:ext>
          </a:extLst>
        </xdr:cNvPr>
        <xdr:cNvSpPr/>
      </xdr:nvSpPr>
      <xdr:spPr>
        <a:xfrm>
          <a:off x="6921500" y="132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4782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03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159037</xdr:rowOff>
    </xdr:from>
    <xdr:to>
      <xdr:col>55</xdr:col>
      <xdr:colOff>50800</xdr:colOff>
      <xdr:row>78</xdr:row>
      <xdr:rowOff>89187</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10426700" y="1336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137464</xdr:rowOff>
    </xdr:from>
    <xdr:ext cx="534377" cy="259045"/>
    <xdr:sp macro="" textlink="">
      <xdr:nvSpPr>
        <xdr:cNvPr id="435" name="普通建設事業費 （ うち新規整備　）該当値テキスト">
          <a:extLst>
            <a:ext uri="{FF2B5EF4-FFF2-40B4-BE49-F238E27FC236}">
              <a16:creationId xmlns:a16="http://schemas.microsoft.com/office/drawing/2014/main" id="{00000000-0008-0000-0600-0000B3010000}"/>
            </a:ext>
          </a:extLst>
        </xdr:cNvPr>
        <xdr:cNvSpPr txBox="1"/>
      </xdr:nvSpPr>
      <xdr:spPr>
        <a:xfrm>
          <a:off x="10528300" y="1333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80409</xdr:rowOff>
    </xdr:from>
    <xdr:to>
      <xdr:col>50</xdr:col>
      <xdr:colOff>165100</xdr:colOff>
      <xdr:row>78</xdr:row>
      <xdr:rowOff>10559</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9588500" y="1328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27086</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9372111" y="1305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167909</xdr:rowOff>
    </xdr:from>
    <xdr:to>
      <xdr:col>46</xdr:col>
      <xdr:colOff>38100</xdr:colOff>
      <xdr:row>78</xdr:row>
      <xdr:rowOff>98059</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8699500" y="1336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114586</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8483111" y="1314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143709</xdr:rowOff>
    </xdr:from>
    <xdr:to>
      <xdr:col>41</xdr:col>
      <xdr:colOff>101600</xdr:colOff>
      <xdr:row>77</xdr:row>
      <xdr:rowOff>73859</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7810500" y="1317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90387</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7594111" y="1294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120163</xdr:rowOff>
    </xdr:from>
    <xdr:to>
      <xdr:col>36</xdr:col>
      <xdr:colOff>165100</xdr:colOff>
      <xdr:row>78</xdr:row>
      <xdr:rowOff>50313</xdr:rowOff>
    </xdr:to>
    <xdr:sp macro="" textlink="">
      <xdr:nvSpPr>
        <xdr:cNvPr id="442" name="楕円 441">
          <a:extLst>
            <a:ext uri="{FF2B5EF4-FFF2-40B4-BE49-F238E27FC236}">
              <a16:creationId xmlns:a16="http://schemas.microsoft.com/office/drawing/2014/main" id="{00000000-0008-0000-0600-0000BA010000}"/>
            </a:ext>
          </a:extLst>
        </xdr:cNvPr>
        <xdr:cNvSpPr/>
      </xdr:nvSpPr>
      <xdr:spPr>
        <a:xfrm>
          <a:off x="6921500" y="1332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41440</xdr:rowOff>
    </xdr:from>
    <xdr:ext cx="534377"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705111" y="1341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139449</xdr:rowOff>
    </xdr:from>
    <xdr:to>
      <xdr:col>54</xdr:col>
      <xdr:colOff>189865</xdr:colOff>
      <xdr:row>98</xdr:row>
      <xdr:rowOff>126363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569949"/>
          <a:ext cx="1270" cy="1358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130190</xdr:rowOff>
    </xdr:from>
    <xdr:ext cx="469744"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693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126363</xdr:rowOff>
    </xdr:from>
    <xdr:to>
      <xdr:col>55</xdr:col>
      <xdr:colOff>88900</xdr:colOff>
      <xdr:row>98</xdr:row>
      <xdr:rowOff>126363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6928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86126</xdr:rowOff>
    </xdr:from>
    <xdr:ext cx="599010"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345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139449</xdr:rowOff>
    </xdr:from>
    <xdr:to>
      <xdr:col>55</xdr:col>
      <xdr:colOff>88900</xdr:colOff>
      <xdr:row>90</xdr:row>
      <xdr:rowOff>139449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569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145236</xdr:rowOff>
    </xdr:from>
    <xdr:to>
      <xdr:col>55</xdr:col>
      <xdr:colOff>0</xdr:colOff>
      <xdr:row>97</xdr:row>
      <xdr:rowOff>44236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9639300" y="16432986"/>
          <a:ext cx="838200" cy="24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31232</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661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52805</xdr:rowOff>
    </xdr:from>
    <xdr:to>
      <xdr:col>55</xdr:col>
      <xdr:colOff>50800</xdr:colOff>
      <xdr:row>97</xdr:row>
      <xdr:rowOff>154405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68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44236</xdr:rowOff>
    </xdr:from>
    <xdr:to>
      <xdr:col>50</xdr:col>
      <xdr:colOff>114300</xdr:colOff>
      <xdr:row>97</xdr:row>
      <xdr:rowOff>108029</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8750300" y="16674886"/>
          <a:ext cx="889000" cy="6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88461</xdr:rowOff>
    </xdr:from>
    <xdr:to>
      <xdr:col>50</xdr:col>
      <xdr:colOff>165100</xdr:colOff>
      <xdr:row>98</xdr:row>
      <xdr:rowOff>18611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71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9738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81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76305</xdr:rowOff>
    </xdr:from>
    <xdr:to>
      <xdr:col>45</xdr:col>
      <xdr:colOff>177800</xdr:colOff>
      <xdr:row>97</xdr:row>
      <xdr:rowOff>108029</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7861300" y="16706955"/>
          <a:ext cx="889000" cy="3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90016</xdr:rowOff>
    </xdr:from>
    <xdr:to>
      <xdr:col>46</xdr:col>
      <xdr:colOff>38100</xdr:colOff>
      <xdr:row>98</xdr:row>
      <xdr:rowOff>20166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72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11293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81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71481</xdr:rowOff>
    </xdr:from>
    <xdr:to>
      <xdr:col>41</xdr:col>
      <xdr:colOff>50800</xdr:colOff>
      <xdr:row>97</xdr:row>
      <xdr:rowOff>76305</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6972300" y="16702131"/>
          <a:ext cx="889000" cy="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105995</xdr:rowOff>
    </xdr:from>
    <xdr:to>
      <xdr:col>41</xdr:col>
      <xdr:colOff>101600</xdr:colOff>
      <xdr:row>98</xdr:row>
      <xdr:rowOff>36145</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73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27272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82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132183</xdr:rowOff>
    </xdr:from>
    <xdr:to>
      <xdr:col>36</xdr:col>
      <xdr:colOff>165100</xdr:colOff>
      <xdr:row>98</xdr:row>
      <xdr:rowOff>62333</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76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53460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85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94436</xdr:rowOff>
    </xdr:from>
    <xdr:to>
      <xdr:col>55</xdr:col>
      <xdr:colOff>50800</xdr:colOff>
      <xdr:row>96</xdr:row>
      <xdr:rowOff>24586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38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117313</xdr:rowOff>
    </xdr:from>
    <xdr:ext cx="599010"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233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164886</xdr:rowOff>
    </xdr:from>
    <xdr:to>
      <xdr:col>50</xdr:col>
      <xdr:colOff>165100</xdr:colOff>
      <xdr:row>97</xdr:row>
      <xdr:rowOff>95036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62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111563</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39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57229</xdr:rowOff>
    </xdr:from>
    <xdr:to>
      <xdr:col>46</xdr:col>
      <xdr:colOff>38100</xdr:colOff>
      <xdr:row>97</xdr:row>
      <xdr:rowOff>158829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68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3906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646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25505</xdr:rowOff>
    </xdr:from>
    <xdr:to>
      <xdr:col>41</xdr:col>
      <xdr:colOff>101600</xdr:colOff>
      <xdr:row>97</xdr:row>
      <xdr:rowOff>127105</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65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143632</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643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20681</xdr:rowOff>
    </xdr:from>
    <xdr:to>
      <xdr:col>36</xdr:col>
      <xdr:colOff>165100</xdr:colOff>
      <xdr:row>97</xdr:row>
      <xdr:rowOff>122281</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65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138808</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42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a:extLst>
            <a:ext uri="{FF2B5EF4-FFF2-40B4-BE49-F238E27FC236}">
              <a16:creationId xmlns:a16="http://schemas.microsoft.com/office/drawing/2014/main" id="{00000000-0008-0000-06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161961</xdr:rowOff>
    </xdr:from>
    <xdr:to>
      <xdr:col>85</xdr:col>
      <xdr:colOff>126364</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6317595" y="5305461"/>
          <a:ext cx="1269" cy="1479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5" name="災害復旧事業費最小値テキスト">
          <a:extLst>
            <a:ext uri="{FF2B5EF4-FFF2-40B4-BE49-F238E27FC236}">
              <a16:creationId xmlns:a16="http://schemas.microsoft.com/office/drawing/2014/main" id="{00000000-0008-0000-0600-00000D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108638</xdr:rowOff>
    </xdr:from>
    <xdr:ext cx="599010" cy="259045"/>
    <xdr:sp macro="" textlink="">
      <xdr:nvSpPr>
        <xdr:cNvPr id="527" name="災害復旧事業費最大値テキスト">
          <a:extLst>
            <a:ext uri="{FF2B5EF4-FFF2-40B4-BE49-F238E27FC236}">
              <a16:creationId xmlns:a16="http://schemas.microsoft.com/office/drawing/2014/main" id="{00000000-0008-0000-0600-00000F020000}"/>
            </a:ext>
          </a:extLst>
        </xdr:cNvPr>
        <xdr:cNvSpPr txBox="1"/>
      </xdr:nvSpPr>
      <xdr:spPr>
        <a:xfrm>
          <a:off x="16370300" y="508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161961</xdr:rowOff>
    </xdr:from>
    <xdr:to>
      <xdr:col>86</xdr:col>
      <xdr:colOff>25400</xdr:colOff>
      <xdr:row>30</xdr:row>
      <xdr:rowOff>161961</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530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41064</xdr:rowOff>
    </xdr:from>
    <xdr:to>
      <xdr:col>85</xdr:col>
      <xdr:colOff>127000</xdr:colOff>
      <xdr:row>39</xdr:row>
      <xdr:rowOff>68877</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5481300" y="6556164"/>
          <a:ext cx="838200" cy="19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4891</xdr:rowOff>
    </xdr:from>
    <xdr:ext cx="469744" cy="259045"/>
    <xdr:sp macro="" textlink="">
      <xdr:nvSpPr>
        <xdr:cNvPr id="530" name="災害復旧事業費平均値テキスト">
          <a:extLst>
            <a:ext uri="{FF2B5EF4-FFF2-40B4-BE49-F238E27FC236}">
              <a16:creationId xmlns:a16="http://schemas.microsoft.com/office/drawing/2014/main" id="{00000000-0008-0000-0600-000012020000}"/>
            </a:ext>
          </a:extLst>
        </xdr:cNvPr>
        <xdr:cNvSpPr txBox="1"/>
      </xdr:nvSpPr>
      <xdr:spPr>
        <a:xfrm>
          <a:off x="16370300" y="6519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153464</xdr:rowOff>
    </xdr:from>
    <xdr:to>
      <xdr:col>85</xdr:col>
      <xdr:colOff>177800</xdr:colOff>
      <xdr:row>39</xdr:row>
      <xdr:rowOff>83614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62687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41064</xdr:rowOff>
    </xdr:from>
    <xdr:to>
      <xdr:col>81</xdr:col>
      <xdr:colOff>50800</xdr:colOff>
      <xdr:row>39</xdr:row>
      <xdr:rowOff>75954</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4592300" y="6556164"/>
          <a:ext cx="889000" cy="20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6691</xdr:rowOff>
    </xdr:from>
    <xdr:to>
      <xdr:col>81</xdr:col>
      <xdr:colOff>101600</xdr:colOff>
      <xdr:row>39</xdr:row>
      <xdr:rowOff>108291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5430500" y="669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99418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428" y="6785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75954</xdr:rowOff>
    </xdr:from>
    <xdr:to>
      <xdr:col>76</xdr:col>
      <xdr:colOff>114300</xdr:colOff>
      <xdr:row>39</xdr:row>
      <xdr:rowOff>98878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3703300" y="6762504"/>
          <a:ext cx="889000" cy="2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30204</xdr:rowOff>
    </xdr:from>
    <xdr:to>
      <xdr:col>76</xdr:col>
      <xdr:colOff>165100</xdr:colOff>
      <xdr:row>39</xdr:row>
      <xdr:rowOff>131804</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4541500" y="671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122931</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809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90355</xdr:rowOff>
    </xdr:from>
    <xdr:to>
      <xdr:col>71</xdr:col>
      <xdr:colOff>177800</xdr:colOff>
      <xdr:row>39</xdr:row>
      <xdr:rowOff>98878</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2814300" y="6776905"/>
          <a:ext cx="889000" cy="8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19024</xdr:rowOff>
    </xdr:from>
    <xdr:to>
      <xdr:col>72</xdr:col>
      <xdr:colOff>38100</xdr:colOff>
      <xdr:row>39</xdr:row>
      <xdr:rowOff>120624</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3652500" y="670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137151</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48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30585</xdr:rowOff>
    </xdr:from>
    <xdr:to>
      <xdr:col>67</xdr:col>
      <xdr:colOff>101600</xdr:colOff>
      <xdr:row>39</xdr:row>
      <xdr:rowOff>132185</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2763500" y="671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148712</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49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18077</xdr:rowOff>
    </xdr:from>
    <xdr:to>
      <xdr:col>85</xdr:col>
      <xdr:colOff>177800</xdr:colOff>
      <xdr:row>39</xdr:row>
      <xdr:rowOff>119677</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6268700" y="670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131890</xdr:rowOff>
    </xdr:from>
    <xdr:ext cx="469744" cy="259045"/>
    <xdr:sp macro="" textlink="">
      <xdr:nvSpPr>
        <xdr:cNvPr id="549" name="災害復旧事業費該当値テキスト">
          <a:extLst>
            <a:ext uri="{FF2B5EF4-FFF2-40B4-BE49-F238E27FC236}">
              <a16:creationId xmlns:a16="http://schemas.microsoft.com/office/drawing/2014/main" id="{00000000-0008-0000-0600-000025020000}"/>
            </a:ext>
          </a:extLst>
        </xdr:cNvPr>
        <xdr:cNvSpPr txBox="1"/>
      </xdr:nvSpPr>
      <xdr:spPr>
        <a:xfrm>
          <a:off x="16370300" y="664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161714</xdr:rowOff>
    </xdr:from>
    <xdr:to>
      <xdr:col>81</xdr:col>
      <xdr:colOff>101600</xdr:colOff>
      <xdr:row>38</xdr:row>
      <xdr:rowOff>91864</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5430500" y="650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108392</xdr:rowOff>
    </xdr:from>
    <xdr:ext cx="534377"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214111" y="628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25154</xdr:rowOff>
    </xdr:from>
    <xdr:to>
      <xdr:col>76</xdr:col>
      <xdr:colOff>165100</xdr:colOff>
      <xdr:row>39</xdr:row>
      <xdr:rowOff>126754</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4541500" y="671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143281</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4357428" y="6486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39555</xdr:rowOff>
    </xdr:from>
    <xdr:to>
      <xdr:col>67</xdr:col>
      <xdr:colOff>101600</xdr:colOff>
      <xdr:row>39</xdr:row>
      <xdr:rowOff>141155</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2763500" y="672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132282</xdr:rowOff>
    </xdr:from>
    <xdr:ext cx="378565"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625017" y="6818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失業対策事業費グラフ枠">
          <a:extLst>
            <a:ext uri="{FF2B5EF4-FFF2-40B4-BE49-F238E27FC236}">
              <a16:creationId xmlns:a16="http://schemas.microsoft.com/office/drawing/2014/main" id="{00000000-0008-0000-06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82" name="失業対策事業費最小値テキスト">
          <a:extLst>
            <a:ext uri="{FF2B5EF4-FFF2-40B4-BE49-F238E27FC236}">
              <a16:creationId xmlns:a16="http://schemas.microsoft.com/office/drawing/2014/main" id="{00000000-0008-0000-0600-000046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84" name="失業対策事業費最大値テキスト">
          <a:extLst>
            <a:ext uri="{FF2B5EF4-FFF2-40B4-BE49-F238E27FC236}">
              <a16:creationId xmlns:a16="http://schemas.microsoft.com/office/drawing/2014/main" id="{00000000-0008-0000-0600-000048020000}"/>
            </a:ext>
          </a:extLst>
        </xdr:cNvPr>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87" name="失業対策事業費平均値テキスト">
          <a:extLst>
            <a:ext uri="{FF2B5EF4-FFF2-40B4-BE49-F238E27FC236}">
              <a16:creationId xmlns:a16="http://schemas.microsoft.com/office/drawing/2014/main" id="{00000000-0008-0000-0600-00004B020000}"/>
            </a:ext>
          </a:extLst>
        </xdr:cNvPr>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93" name="フローチャート: 判断 592">
          <a:extLst>
            <a:ext uri="{FF2B5EF4-FFF2-40B4-BE49-F238E27FC236}">
              <a16:creationId xmlns:a16="http://schemas.microsoft.com/office/drawing/2014/main" id="{00000000-0008-0000-0600-000051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96" name="フローチャート: 判断 595">
          <a:extLst>
            <a:ext uri="{FF2B5EF4-FFF2-40B4-BE49-F238E27FC236}">
              <a16:creationId xmlns:a16="http://schemas.microsoft.com/office/drawing/2014/main" id="{00000000-0008-0000-0600-000054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12700</xdr:rowOff>
    </xdr:from>
    <xdr:to>
      <xdr:col>67</xdr:col>
      <xdr:colOff>101600</xdr:colOff>
      <xdr:row>50</xdr:row>
      <xdr:rowOff>114300</xdr:rowOff>
    </xdr:to>
    <xdr:sp macro="" textlink="">
      <xdr:nvSpPr>
        <xdr:cNvPr id="598" name="フローチャート: 判断 597">
          <a:extLst>
            <a:ext uri="{FF2B5EF4-FFF2-40B4-BE49-F238E27FC236}">
              <a16:creationId xmlns:a16="http://schemas.microsoft.com/office/drawing/2014/main" id="{00000000-0008-0000-0600-000056020000}"/>
            </a:ext>
          </a:extLst>
        </xdr:cNvPr>
        <xdr:cNvSpPr/>
      </xdr:nvSpPr>
      <xdr:spPr>
        <a:xfrm>
          <a:off x="12763500" y="858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48</xdr:row>
      <xdr:rowOff>130827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836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606" name="失業対策事業費該当値テキスト">
          <a:extLst>
            <a:ext uri="{FF2B5EF4-FFF2-40B4-BE49-F238E27FC236}">
              <a16:creationId xmlns:a16="http://schemas.microsoft.com/office/drawing/2014/main" id="{00000000-0008-0000-0600-00005E020000}"/>
            </a:ext>
          </a:extLst>
        </xdr:cNvPr>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609" name="楕円 608">
          <a:extLst>
            <a:ext uri="{FF2B5EF4-FFF2-40B4-BE49-F238E27FC236}">
              <a16:creationId xmlns:a16="http://schemas.microsoft.com/office/drawing/2014/main" id="{00000000-0008-0000-0600-000061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11" name="楕円 610">
          <a:extLst>
            <a:ext uri="{FF2B5EF4-FFF2-40B4-BE49-F238E27FC236}">
              <a16:creationId xmlns:a16="http://schemas.microsoft.com/office/drawing/2014/main" id="{00000000-0008-0000-0600-000063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13" name="楕円 612">
          <a:extLst>
            <a:ext uri="{FF2B5EF4-FFF2-40B4-BE49-F238E27FC236}">
              <a16:creationId xmlns:a16="http://schemas.microsoft.com/office/drawing/2014/main" id="{00000000-0008-0000-0600-000065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6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6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6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6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公債費グラフ枠">
          <a:extLst>
            <a:ext uri="{FF2B5EF4-FFF2-40B4-BE49-F238E27FC236}">
              <a16:creationId xmlns:a16="http://schemas.microsoft.com/office/drawing/2014/main" id="{00000000-0008-0000-06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84571</xdr:rowOff>
    </xdr:from>
    <xdr:to>
      <xdr:col>85</xdr:col>
      <xdr:colOff>126364</xdr:colOff>
      <xdr:row>78</xdr:row>
      <xdr:rowOff>132454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6317595" y="12428971"/>
          <a:ext cx="1269" cy="107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136281</xdr:rowOff>
    </xdr:from>
    <xdr:ext cx="469744" cy="259045"/>
    <xdr:sp macro="" textlink="">
      <xdr:nvSpPr>
        <xdr:cNvPr id="637" name="公債費最小値テキスト">
          <a:extLst>
            <a:ext uri="{FF2B5EF4-FFF2-40B4-BE49-F238E27FC236}">
              <a16:creationId xmlns:a16="http://schemas.microsoft.com/office/drawing/2014/main" id="{00000000-0008-0000-0600-00007D020000}"/>
            </a:ext>
          </a:extLst>
        </xdr:cNvPr>
        <xdr:cNvSpPr txBox="1"/>
      </xdr:nvSpPr>
      <xdr:spPr>
        <a:xfrm>
          <a:off x="16370300" y="1350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132454</xdr:rowOff>
    </xdr:from>
    <xdr:to>
      <xdr:col>86</xdr:col>
      <xdr:colOff>25400</xdr:colOff>
      <xdr:row>78</xdr:row>
      <xdr:rowOff>132454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6230600" y="13505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31248</xdr:rowOff>
    </xdr:from>
    <xdr:ext cx="599010" cy="259045"/>
    <xdr:sp macro="" textlink="">
      <xdr:nvSpPr>
        <xdr:cNvPr id="639" name="公債費最大値テキスト">
          <a:extLst>
            <a:ext uri="{FF2B5EF4-FFF2-40B4-BE49-F238E27FC236}">
              <a16:creationId xmlns:a16="http://schemas.microsoft.com/office/drawing/2014/main" id="{00000000-0008-0000-0600-00007F020000}"/>
            </a:ext>
          </a:extLst>
        </xdr:cNvPr>
        <xdr:cNvSpPr txBox="1"/>
      </xdr:nvSpPr>
      <xdr:spPr>
        <a:xfrm>
          <a:off x="16370300" y="12204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84571</xdr:rowOff>
    </xdr:from>
    <xdr:to>
      <xdr:col>86</xdr:col>
      <xdr:colOff>25400</xdr:colOff>
      <xdr:row>72</xdr:row>
      <xdr:rowOff>84571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6230600" y="12428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146851</xdr:rowOff>
    </xdr:from>
    <xdr:to>
      <xdr:col>85</xdr:col>
      <xdr:colOff>127000</xdr:colOff>
      <xdr:row>75</xdr:row>
      <xdr:rowOff>94684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5481300" y="12834151"/>
          <a:ext cx="838200" cy="11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xdr:rowOff>
    </xdr:from>
    <xdr:ext cx="534377" cy="259045"/>
    <xdr:sp macro="" textlink="">
      <xdr:nvSpPr>
        <xdr:cNvPr id="642" name="公債費平均値テキスト">
          <a:extLst>
            <a:ext uri="{FF2B5EF4-FFF2-40B4-BE49-F238E27FC236}">
              <a16:creationId xmlns:a16="http://schemas.microsoft.com/office/drawing/2014/main" id="{00000000-0008-0000-0600-000082020000}"/>
            </a:ext>
          </a:extLst>
        </xdr:cNvPr>
        <xdr:cNvSpPr txBox="1"/>
      </xdr:nvSpPr>
      <xdr:spPr>
        <a:xfrm>
          <a:off x="16370300" y="13201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21614</xdr:rowOff>
    </xdr:from>
    <xdr:to>
      <xdr:col>85</xdr:col>
      <xdr:colOff>177800</xdr:colOff>
      <xdr:row>77</xdr:row>
      <xdr:rowOff>123214</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6268700" y="1322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146851</xdr:rowOff>
    </xdr:from>
    <xdr:to>
      <xdr:col>81</xdr:col>
      <xdr:colOff>50800</xdr:colOff>
      <xdr:row>74</xdr:row>
      <xdr:rowOff>147408</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4592300" y="12834151"/>
          <a:ext cx="889000" cy="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17549</xdr:rowOff>
    </xdr:from>
    <xdr:to>
      <xdr:col>81</xdr:col>
      <xdr:colOff>101600</xdr:colOff>
      <xdr:row>77</xdr:row>
      <xdr:rowOff>119149</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5430500" y="1321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110276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331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128869</xdr:rowOff>
    </xdr:from>
    <xdr:to>
      <xdr:col>76</xdr:col>
      <xdr:colOff>114300</xdr:colOff>
      <xdr:row>74</xdr:row>
      <xdr:rowOff>147408</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3703300" y="12816169"/>
          <a:ext cx="889000" cy="1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26036</xdr:rowOff>
    </xdr:from>
    <xdr:to>
      <xdr:col>76</xdr:col>
      <xdr:colOff>165100</xdr:colOff>
      <xdr:row>77</xdr:row>
      <xdr:rowOff>127636</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4541500" y="1322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118763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32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128869</xdr:rowOff>
    </xdr:from>
    <xdr:to>
      <xdr:col>71</xdr:col>
      <xdr:colOff>177800</xdr:colOff>
      <xdr:row>75</xdr:row>
      <xdr:rowOff>4204</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flipV="1">
          <a:off x="12814300" y="12816169"/>
          <a:ext cx="889000" cy="4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29728</xdr:rowOff>
    </xdr:from>
    <xdr:to>
      <xdr:col>72</xdr:col>
      <xdr:colOff>38100</xdr:colOff>
      <xdr:row>77</xdr:row>
      <xdr:rowOff>131328</xdr:rowOff>
    </xdr:to>
    <xdr:sp macro="" textlink="">
      <xdr:nvSpPr>
        <xdr:cNvPr id="651" name="フローチャート: 判断 650">
          <a:extLst>
            <a:ext uri="{FF2B5EF4-FFF2-40B4-BE49-F238E27FC236}">
              <a16:creationId xmlns:a16="http://schemas.microsoft.com/office/drawing/2014/main" id="{00000000-0008-0000-0600-00008B020000}"/>
            </a:ext>
          </a:extLst>
        </xdr:cNvPr>
        <xdr:cNvSpPr/>
      </xdr:nvSpPr>
      <xdr:spPr>
        <a:xfrm>
          <a:off x="13652500" y="1323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122455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32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33775</xdr:rowOff>
    </xdr:from>
    <xdr:to>
      <xdr:col>67</xdr:col>
      <xdr:colOff>101600</xdr:colOff>
      <xdr:row>77</xdr:row>
      <xdr:rowOff>135375</xdr:rowOff>
    </xdr:to>
    <xdr:sp macro="" textlink="">
      <xdr:nvSpPr>
        <xdr:cNvPr id="653" name="フローチャート: 判断 652">
          <a:extLst>
            <a:ext uri="{FF2B5EF4-FFF2-40B4-BE49-F238E27FC236}">
              <a16:creationId xmlns:a16="http://schemas.microsoft.com/office/drawing/2014/main" id="{00000000-0008-0000-0600-00008D020000}"/>
            </a:ext>
          </a:extLst>
        </xdr:cNvPr>
        <xdr:cNvSpPr/>
      </xdr:nvSpPr>
      <xdr:spPr>
        <a:xfrm>
          <a:off x="12763500" y="1323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126502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32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43884</xdr:rowOff>
    </xdr:from>
    <xdr:to>
      <xdr:col>85</xdr:col>
      <xdr:colOff>177800</xdr:colOff>
      <xdr:row>75</xdr:row>
      <xdr:rowOff>145484</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6268700" y="1290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66761</xdr:rowOff>
    </xdr:from>
    <xdr:ext cx="599010" cy="259045"/>
    <xdr:sp macro="" textlink="">
      <xdr:nvSpPr>
        <xdr:cNvPr id="661" name="公債費該当値テキスト">
          <a:extLst>
            <a:ext uri="{FF2B5EF4-FFF2-40B4-BE49-F238E27FC236}">
              <a16:creationId xmlns:a16="http://schemas.microsoft.com/office/drawing/2014/main" id="{00000000-0008-0000-0600-000095020000}"/>
            </a:ext>
          </a:extLst>
        </xdr:cNvPr>
        <xdr:cNvSpPr txBox="1"/>
      </xdr:nvSpPr>
      <xdr:spPr>
        <a:xfrm>
          <a:off x="16370300" y="12754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96051</xdr:rowOff>
    </xdr:from>
    <xdr:to>
      <xdr:col>81</xdr:col>
      <xdr:colOff>101600</xdr:colOff>
      <xdr:row>75</xdr:row>
      <xdr:rowOff>26201</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5430500" y="1278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42728</xdr:rowOff>
    </xdr:from>
    <xdr:ext cx="599010"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5181795" y="125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96608</xdr:rowOff>
    </xdr:from>
    <xdr:to>
      <xdr:col>76</xdr:col>
      <xdr:colOff>165100</xdr:colOff>
      <xdr:row>75</xdr:row>
      <xdr:rowOff>26758</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4541500" y="1278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43285</xdr:rowOff>
    </xdr:from>
    <xdr:ext cx="599010"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4292795" y="12559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78069</xdr:rowOff>
    </xdr:from>
    <xdr:to>
      <xdr:col>72</xdr:col>
      <xdr:colOff>38100</xdr:colOff>
      <xdr:row>75</xdr:row>
      <xdr:rowOff>8219</xdr:rowOff>
    </xdr:to>
    <xdr:sp macro="" textlink="">
      <xdr:nvSpPr>
        <xdr:cNvPr id="666" name="楕円 665">
          <a:extLst>
            <a:ext uri="{FF2B5EF4-FFF2-40B4-BE49-F238E27FC236}">
              <a16:creationId xmlns:a16="http://schemas.microsoft.com/office/drawing/2014/main" id="{00000000-0008-0000-0600-00009A020000}"/>
            </a:ext>
          </a:extLst>
        </xdr:cNvPr>
        <xdr:cNvSpPr/>
      </xdr:nvSpPr>
      <xdr:spPr>
        <a:xfrm>
          <a:off x="13652500" y="1276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24746</xdr:rowOff>
    </xdr:from>
    <xdr:ext cx="599010"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3403795" y="12540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124854</xdr:rowOff>
    </xdr:from>
    <xdr:to>
      <xdr:col>67</xdr:col>
      <xdr:colOff>101600</xdr:colOff>
      <xdr:row>75</xdr:row>
      <xdr:rowOff>55004</xdr:rowOff>
    </xdr:to>
    <xdr:sp macro="" textlink="">
      <xdr:nvSpPr>
        <xdr:cNvPr id="668" name="楕円 667">
          <a:extLst>
            <a:ext uri="{FF2B5EF4-FFF2-40B4-BE49-F238E27FC236}">
              <a16:creationId xmlns:a16="http://schemas.microsoft.com/office/drawing/2014/main" id="{00000000-0008-0000-0600-00009C020000}"/>
            </a:ext>
          </a:extLst>
        </xdr:cNvPr>
        <xdr:cNvSpPr/>
      </xdr:nvSpPr>
      <xdr:spPr>
        <a:xfrm>
          <a:off x="12763500" y="1281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71531</xdr:rowOff>
    </xdr:from>
    <xdr:ext cx="599010"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514795" y="12587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積立金グラフ枠">
          <a:extLst>
            <a:ext uri="{FF2B5EF4-FFF2-40B4-BE49-F238E27FC236}">
              <a16:creationId xmlns:a16="http://schemas.microsoft.com/office/drawing/2014/main" id="{00000000-0008-0000-06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48273</xdr:rowOff>
    </xdr:from>
    <xdr:to>
      <xdr:col>85</xdr:col>
      <xdr:colOff>126364</xdr:colOff>
      <xdr:row>99</xdr:row>
      <xdr:rowOff>44362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6317595" y="15478773"/>
          <a:ext cx="1269" cy="1539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48189</xdr:rowOff>
    </xdr:from>
    <xdr:ext cx="249299" cy="259045"/>
    <xdr:sp macro="" textlink="">
      <xdr:nvSpPr>
        <xdr:cNvPr id="694" name="積立金最小値テキスト">
          <a:extLst>
            <a:ext uri="{FF2B5EF4-FFF2-40B4-BE49-F238E27FC236}">
              <a16:creationId xmlns:a16="http://schemas.microsoft.com/office/drawing/2014/main" id="{00000000-0008-0000-0600-0000B6020000}"/>
            </a:ext>
          </a:extLst>
        </xdr:cNvPr>
        <xdr:cNvSpPr txBox="1"/>
      </xdr:nvSpPr>
      <xdr:spPr>
        <a:xfrm>
          <a:off x="16370300" y="17021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44362</xdr:rowOff>
    </xdr:from>
    <xdr:to>
      <xdr:col>86</xdr:col>
      <xdr:colOff>25400</xdr:colOff>
      <xdr:row>99</xdr:row>
      <xdr:rowOff>44362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6230600" y="1701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166400</xdr:rowOff>
    </xdr:from>
    <xdr:ext cx="599010" cy="259045"/>
    <xdr:sp macro="" textlink="">
      <xdr:nvSpPr>
        <xdr:cNvPr id="696" name="積立金最大値テキスト">
          <a:extLst>
            <a:ext uri="{FF2B5EF4-FFF2-40B4-BE49-F238E27FC236}">
              <a16:creationId xmlns:a16="http://schemas.microsoft.com/office/drawing/2014/main" id="{00000000-0008-0000-0600-0000B8020000}"/>
            </a:ext>
          </a:extLst>
        </xdr:cNvPr>
        <xdr:cNvSpPr txBox="1"/>
      </xdr:nvSpPr>
      <xdr:spPr>
        <a:xfrm>
          <a:off x="16370300" y="15254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48273</xdr:rowOff>
    </xdr:from>
    <xdr:to>
      <xdr:col>86</xdr:col>
      <xdr:colOff>25400</xdr:colOff>
      <xdr:row>90</xdr:row>
      <xdr:rowOff>48273</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6230600" y="15478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143166</xdr:rowOff>
    </xdr:from>
    <xdr:to>
      <xdr:col>85</xdr:col>
      <xdr:colOff>127000</xdr:colOff>
      <xdr:row>98</xdr:row>
      <xdr:rowOff>14312</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5481300" y="16602366"/>
          <a:ext cx="838200" cy="21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7611</xdr:rowOff>
    </xdr:from>
    <xdr:ext cx="534377" cy="259045"/>
    <xdr:sp macro="" textlink="">
      <xdr:nvSpPr>
        <xdr:cNvPr id="699" name="積立金平均値テキスト">
          <a:extLst>
            <a:ext uri="{FF2B5EF4-FFF2-40B4-BE49-F238E27FC236}">
              <a16:creationId xmlns:a16="http://schemas.microsoft.com/office/drawing/2014/main" id="{00000000-0008-0000-0600-0000BB020000}"/>
            </a:ext>
          </a:extLst>
        </xdr:cNvPr>
        <xdr:cNvSpPr txBox="1"/>
      </xdr:nvSpPr>
      <xdr:spPr>
        <a:xfrm>
          <a:off x="16370300" y="16638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29184</xdr:rowOff>
    </xdr:from>
    <xdr:to>
      <xdr:col>85</xdr:col>
      <xdr:colOff>177800</xdr:colOff>
      <xdr:row>97</xdr:row>
      <xdr:rowOff>130784</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6268700" y="1665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157798</xdr:rowOff>
    </xdr:from>
    <xdr:to>
      <xdr:col>81</xdr:col>
      <xdr:colOff>50800</xdr:colOff>
      <xdr:row>98</xdr:row>
      <xdr:rowOff>14312</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4592300" y="16788448"/>
          <a:ext cx="889000" cy="2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92063</xdr:rowOff>
    </xdr:from>
    <xdr:to>
      <xdr:col>81</xdr:col>
      <xdr:colOff>101600</xdr:colOff>
      <xdr:row>97</xdr:row>
      <xdr:rowOff>22213</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5430500" y="1655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38740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32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107911</xdr:rowOff>
    </xdr:from>
    <xdr:to>
      <xdr:col>76</xdr:col>
      <xdr:colOff>114300</xdr:colOff>
      <xdr:row>97</xdr:row>
      <xdr:rowOff>157798</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3703300" y="16738561"/>
          <a:ext cx="889000" cy="4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27927</xdr:rowOff>
    </xdr:from>
    <xdr:to>
      <xdr:col>76</xdr:col>
      <xdr:colOff>165100</xdr:colOff>
      <xdr:row>97</xdr:row>
      <xdr:rowOff>129527</xdr:rowOff>
    </xdr:to>
    <xdr:sp macro="" textlink="">
      <xdr:nvSpPr>
        <xdr:cNvPr id="705" name="フローチャート: 判断 704">
          <a:extLst>
            <a:ext uri="{FF2B5EF4-FFF2-40B4-BE49-F238E27FC236}">
              <a16:creationId xmlns:a16="http://schemas.microsoft.com/office/drawing/2014/main" id="{00000000-0008-0000-0600-0000C1020000}"/>
            </a:ext>
          </a:extLst>
        </xdr:cNvPr>
        <xdr:cNvSpPr/>
      </xdr:nvSpPr>
      <xdr:spPr>
        <a:xfrm>
          <a:off x="14541500" y="16658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146054</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43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82753</xdr:rowOff>
    </xdr:from>
    <xdr:to>
      <xdr:col>71</xdr:col>
      <xdr:colOff>177800</xdr:colOff>
      <xdr:row>97</xdr:row>
      <xdr:rowOff>107911</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2814300" y="16370503"/>
          <a:ext cx="889000" cy="36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65303</xdr:rowOff>
    </xdr:from>
    <xdr:to>
      <xdr:col>72</xdr:col>
      <xdr:colOff>38100</xdr:colOff>
      <xdr:row>97</xdr:row>
      <xdr:rowOff>166903</xdr:rowOff>
    </xdr:to>
    <xdr:sp macro="" textlink="">
      <xdr:nvSpPr>
        <xdr:cNvPr id="708" name="フローチャート: 判断 707">
          <a:extLst>
            <a:ext uri="{FF2B5EF4-FFF2-40B4-BE49-F238E27FC236}">
              <a16:creationId xmlns:a16="http://schemas.microsoft.com/office/drawing/2014/main" id="{00000000-0008-0000-0600-0000C4020000}"/>
            </a:ext>
          </a:extLst>
        </xdr:cNvPr>
        <xdr:cNvSpPr/>
      </xdr:nvSpPr>
      <xdr:spPr>
        <a:xfrm>
          <a:off x="13652500" y="1669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158030</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78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57455</xdr:rowOff>
    </xdr:from>
    <xdr:to>
      <xdr:col>67</xdr:col>
      <xdr:colOff>101600</xdr:colOff>
      <xdr:row>97</xdr:row>
      <xdr:rowOff>159055</xdr:rowOff>
    </xdr:to>
    <xdr:sp macro="" textlink="">
      <xdr:nvSpPr>
        <xdr:cNvPr id="710" name="フローチャート: 判断 709">
          <a:extLst>
            <a:ext uri="{FF2B5EF4-FFF2-40B4-BE49-F238E27FC236}">
              <a16:creationId xmlns:a16="http://schemas.microsoft.com/office/drawing/2014/main" id="{00000000-0008-0000-0600-0000C6020000}"/>
            </a:ext>
          </a:extLst>
        </xdr:cNvPr>
        <xdr:cNvSpPr/>
      </xdr:nvSpPr>
      <xdr:spPr>
        <a:xfrm>
          <a:off x="12763500" y="166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150182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78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92366</xdr:rowOff>
    </xdr:from>
    <xdr:to>
      <xdr:col>85</xdr:col>
      <xdr:colOff>177800</xdr:colOff>
      <xdr:row>97</xdr:row>
      <xdr:rowOff>22516</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6268700" y="1655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115243</xdr:rowOff>
    </xdr:from>
    <xdr:ext cx="534377" cy="259045"/>
    <xdr:sp macro="" textlink="">
      <xdr:nvSpPr>
        <xdr:cNvPr id="718" name="積立金該当値テキスト">
          <a:extLst>
            <a:ext uri="{FF2B5EF4-FFF2-40B4-BE49-F238E27FC236}">
              <a16:creationId xmlns:a16="http://schemas.microsoft.com/office/drawing/2014/main" id="{00000000-0008-0000-0600-0000CE020000}"/>
            </a:ext>
          </a:extLst>
        </xdr:cNvPr>
        <xdr:cNvSpPr txBox="1"/>
      </xdr:nvSpPr>
      <xdr:spPr>
        <a:xfrm>
          <a:off x="16370300" y="1640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134962</xdr:rowOff>
    </xdr:from>
    <xdr:to>
      <xdr:col>81</xdr:col>
      <xdr:colOff>101600</xdr:colOff>
      <xdr:row>98</xdr:row>
      <xdr:rowOff>65112</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5430500" y="1676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56239</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5214111" y="1685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106998</xdr:rowOff>
    </xdr:from>
    <xdr:to>
      <xdr:col>76</xdr:col>
      <xdr:colOff>165100</xdr:colOff>
      <xdr:row>98</xdr:row>
      <xdr:rowOff>37148</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4541500" y="1673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28275</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4325111" y="1683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57111</xdr:rowOff>
    </xdr:from>
    <xdr:to>
      <xdr:col>72</xdr:col>
      <xdr:colOff>38100</xdr:colOff>
      <xdr:row>97</xdr:row>
      <xdr:rowOff>158711</xdr:rowOff>
    </xdr:to>
    <xdr:sp macro="" textlink="">
      <xdr:nvSpPr>
        <xdr:cNvPr id="723" name="楕円 722">
          <a:extLst>
            <a:ext uri="{FF2B5EF4-FFF2-40B4-BE49-F238E27FC236}">
              <a16:creationId xmlns:a16="http://schemas.microsoft.com/office/drawing/2014/main" id="{00000000-0008-0000-0600-0000D3020000}"/>
            </a:ext>
          </a:extLst>
        </xdr:cNvPr>
        <xdr:cNvSpPr/>
      </xdr:nvSpPr>
      <xdr:spPr>
        <a:xfrm>
          <a:off x="13652500" y="1668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3788</xdr:rowOff>
    </xdr:from>
    <xdr:ext cx="534377"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3436111" y="16462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31953</xdr:rowOff>
    </xdr:from>
    <xdr:to>
      <xdr:col>67</xdr:col>
      <xdr:colOff>101600</xdr:colOff>
      <xdr:row>95</xdr:row>
      <xdr:rowOff>133553</xdr:rowOff>
    </xdr:to>
    <xdr:sp macro="" textlink="">
      <xdr:nvSpPr>
        <xdr:cNvPr id="725" name="楕円 724">
          <a:extLst>
            <a:ext uri="{FF2B5EF4-FFF2-40B4-BE49-F238E27FC236}">
              <a16:creationId xmlns:a16="http://schemas.microsoft.com/office/drawing/2014/main" id="{00000000-0008-0000-0600-0000D5020000}"/>
            </a:ext>
          </a:extLst>
        </xdr:cNvPr>
        <xdr:cNvSpPr/>
      </xdr:nvSpPr>
      <xdr:spPr>
        <a:xfrm>
          <a:off x="12763500" y="1631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150080</xdr:rowOff>
    </xdr:from>
    <xdr:ext cx="534377"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2547111" y="1609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投資及び出資金グラフ枠">
          <a:extLst>
            <a:ext uri="{FF2B5EF4-FFF2-40B4-BE49-F238E27FC236}">
              <a16:creationId xmlns:a16="http://schemas.microsoft.com/office/drawing/2014/main" id="{00000000-0008-0000-06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94071</xdr:rowOff>
    </xdr:from>
    <xdr:to>
      <xdr:col>116</xdr:col>
      <xdr:colOff>62864</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2159595" y="5237571"/>
          <a:ext cx="1269" cy="1417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9" name="投資及び出資金最小値テキスト">
          <a:extLst>
            <a:ext uri="{FF2B5EF4-FFF2-40B4-BE49-F238E27FC236}">
              <a16:creationId xmlns:a16="http://schemas.microsoft.com/office/drawing/2014/main" id="{00000000-0008-0000-0600-0000E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40748</xdr:rowOff>
    </xdr:from>
    <xdr:ext cx="534377" cy="259045"/>
    <xdr:sp macro="" textlink="">
      <xdr:nvSpPr>
        <xdr:cNvPr id="751" name="投資及び出資金最大値テキスト">
          <a:extLst>
            <a:ext uri="{FF2B5EF4-FFF2-40B4-BE49-F238E27FC236}">
              <a16:creationId xmlns:a16="http://schemas.microsoft.com/office/drawing/2014/main" id="{00000000-0008-0000-0600-0000EF020000}"/>
            </a:ext>
          </a:extLst>
        </xdr:cNvPr>
        <xdr:cNvSpPr txBox="1"/>
      </xdr:nvSpPr>
      <xdr:spPr>
        <a:xfrm>
          <a:off x="22212300" y="501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94071</xdr:rowOff>
    </xdr:from>
    <xdr:to>
      <xdr:col>116</xdr:col>
      <xdr:colOff>152400</xdr:colOff>
      <xdr:row>30</xdr:row>
      <xdr:rowOff>94071</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2072600" y="5237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60604</xdr:rowOff>
    </xdr:from>
    <xdr:to>
      <xdr:col>116</xdr:col>
      <xdr:colOff>63500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1323300" y="6575704"/>
          <a:ext cx="838200" cy="7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15491</xdr:rowOff>
    </xdr:from>
    <xdr:ext cx="469744" cy="259045"/>
    <xdr:sp macro="" textlink="">
      <xdr:nvSpPr>
        <xdr:cNvPr id="754" name="投資及び出資金平均値テキスト">
          <a:extLst>
            <a:ext uri="{FF2B5EF4-FFF2-40B4-BE49-F238E27FC236}">
              <a16:creationId xmlns:a16="http://schemas.microsoft.com/office/drawing/2014/main" id="{00000000-0008-0000-0600-0000F2020000}"/>
            </a:ext>
          </a:extLst>
        </xdr:cNvPr>
        <xdr:cNvSpPr txBox="1"/>
      </xdr:nvSpPr>
      <xdr:spPr>
        <a:xfrm>
          <a:off x="22212300" y="6359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164064</xdr:rowOff>
    </xdr:from>
    <xdr:to>
      <xdr:col>116</xdr:col>
      <xdr:colOff>114300</xdr:colOff>
      <xdr:row>38</xdr:row>
      <xdr:rowOff>94214</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2110700" y="650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60604</xdr:rowOff>
    </xdr:from>
    <xdr:to>
      <xdr:col>111</xdr:col>
      <xdr:colOff>177800</xdr:colOff>
      <xdr:row>38</xdr:row>
      <xdr:rowOff>63805</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20434300" y="6575704"/>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151536</xdr:rowOff>
    </xdr:from>
    <xdr:to>
      <xdr:col>112</xdr:col>
      <xdr:colOff>38100</xdr:colOff>
      <xdr:row>38</xdr:row>
      <xdr:rowOff>81686</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21272500" y="64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98213</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2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63805</xdr:rowOff>
    </xdr:from>
    <xdr:to>
      <xdr:col>107</xdr:col>
      <xdr:colOff>50800</xdr:colOff>
      <xdr:row>38</xdr:row>
      <xdr:rowOff>66639</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flipV="1">
          <a:off x="19545300" y="6578905"/>
          <a:ext cx="88900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104353</xdr:rowOff>
    </xdr:from>
    <xdr:to>
      <xdr:col>107</xdr:col>
      <xdr:colOff>101600</xdr:colOff>
      <xdr:row>38</xdr:row>
      <xdr:rowOff>34503</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0383500" y="644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51030</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199428" y="622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66639</xdr:rowOff>
    </xdr:from>
    <xdr:to>
      <xdr:col>102</xdr:col>
      <xdr:colOff>114300</xdr:colOff>
      <xdr:row>38</xdr:row>
      <xdr:rowOff>69748</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flipV="1">
          <a:off x="18656300" y="6581739"/>
          <a:ext cx="8890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8524</xdr:rowOff>
    </xdr:from>
    <xdr:to>
      <xdr:col>102</xdr:col>
      <xdr:colOff>165100</xdr:colOff>
      <xdr:row>38</xdr:row>
      <xdr:rowOff>110124</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9494500" y="652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126651</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6017" y="6298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59822</xdr:rowOff>
    </xdr:from>
    <xdr:to>
      <xdr:col>98</xdr:col>
      <xdr:colOff>38100</xdr:colOff>
      <xdr:row>38</xdr:row>
      <xdr:rowOff>161422</xdr:rowOff>
    </xdr:to>
    <xdr:sp macro="" textlink="">
      <xdr:nvSpPr>
        <xdr:cNvPr id="765" name="フローチャート: 判断 764">
          <a:extLst>
            <a:ext uri="{FF2B5EF4-FFF2-40B4-BE49-F238E27FC236}">
              <a16:creationId xmlns:a16="http://schemas.microsoft.com/office/drawing/2014/main" id="{00000000-0008-0000-0600-0000FD020000}"/>
            </a:ext>
          </a:extLst>
        </xdr:cNvPr>
        <xdr:cNvSpPr/>
      </xdr:nvSpPr>
      <xdr:spPr>
        <a:xfrm>
          <a:off x="18605500" y="657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152549</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7017" y="6667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3" name="投資及び出資金該当値テキスト">
          <a:extLst>
            <a:ext uri="{FF2B5EF4-FFF2-40B4-BE49-F238E27FC236}">
              <a16:creationId xmlns:a16="http://schemas.microsoft.com/office/drawing/2014/main" id="{00000000-0008-0000-0600-000005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9804</xdr:rowOff>
    </xdr:from>
    <xdr:to>
      <xdr:col>112</xdr:col>
      <xdr:colOff>38100</xdr:colOff>
      <xdr:row>38</xdr:row>
      <xdr:rowOff>111404</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1272500" y="652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102531</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1134017" y="6617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13005</xdr:rowOff>
    </xdr:from>
    <xdr:to>
      <xdr:col>107</xdr:col>
      <xdr:colOff>101600</xdr:colOff>
      <xdr:row>38</xdr:row>
      <xdr:rowOff>114605</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20383500" y="65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105732</xdr:rowOff>
    </xdr:from>
    <xdr:ext cx="378565"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0245017" y="6620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15839</xdr:rowOff>
    </xdr:from>
    <xdr:to>
      <xdr:col>102</xdr:col>
      <xdr:colOff>165100</xdr:colOff>
      <xdr:row>38</xdr:row>
      <xdr:rowOff>117439</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9494500" y="653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108566</xdr:rowOff>
    </xdr:from>
    <xdr:ext cx="378565"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9356017" y="6623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18948</xdr:rowOff>
    </xdr:from>
    <xdr:to>
      <xdr:col>98</xdr:col>
      <xdr:colOff>38100</xdr:colOff>
      <xdr:row>38</xdr:row>
      <xdr:rowOff>120548</xdr:rowOff>
    </xdr:to>
    <xdr:sp macro="" textlink="">
      <xdr:nvSpPr>
        <xdr:cNvPr id="780" name="楕円 779">
          <a:extLst>
            <a:ext uri="{FF2B5EF4-FFF2-40B4-BE49-F238E27FC236}">
              <a16:creationId xmlns:a16="http://schemas.microsoft.com/office/drawing/2014/main" id="{00000000-0008-0000-0600-00000C030000}"/>
            </a:ext>
          </a:extLst>
        </xdr:cNvPr>
        <xdr:cNvSpPr/>
      </xdr:nvSpPr>
      <xdr:spPr>
        <a:xfrm>
          <a:off x="18605500" y="653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137075</xdr:rowOff>
    </xdr:from>
    <xdr:ext cx="378565"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467017" y="63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a:extLst>
            <a:ext uri="{FF2B5EF4-FFF2-40B4-BE49-F238E27FC236}">
              <a16:creationId xmlns:a16="http://schemas.microsoft.com/office/drawing/2014/main" id="{00000000-0008-0000-06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147015</xdr:rowOff>
    </xdr:from>
    <xdr:to>
      <xdr:col>116</xdr:col>
      <xdr:colOff>62864</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2159595" y="8719515"/>
          <a:ext cx="1269" cy="1440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6" name="貸付金最小値テキスト">
          <a:extLst>
            <a:ext uri="{FF2B5EF4-FFF2-40B4-BE49-F238E27FC236}">
              <a16:creationId xmlns:a16="http://schemas.microsoft.com/office/drawing/2014/main" id="{00000000-0008-0000-0600-00002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93692</xdr:rowOff>
    </xdr:from>
    <xdr:ext cx="534377" cy="259045"/>
    <xdr:sp macro="" textlink="">
      <xdr:nvSpPr>
        <xdr:cNvPr id="808" name="貸付金最大値テキスト">
          <a:extLst>
            <a:ext uri="{FF2B5EF4-FFF2-40B4-BE49-F238E27FC236}">
              <a16:creationId xmlns:a16="http://schemas.microsoft.com/office/drawing/2014/main" id="{00000000-0008-0000-0600-000028030000}"/>
            </a:ext>
          </a:extLst>
        </xdr:cNvPr>
        <xdr:cNvSpPr txBox="1"/>
      </xdr:nvSpPr>
      <xdr:spPr>
        <a:xfrm>
          <a:off x="22212300" y="849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147015</xdr:rowOff>
    </xdr:from>
    <xdr:to>
      <xdr:col>116</xdr:col>
      <xdr:colOff>152400</xdr:colOff>
      <xdr:row>50</xdr:row>
      <xdr:rowOff>147015</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2072600" y="8719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56151</xdr:rowOff>
    </xdr:from>
    <xdr:ext cx="469744" cy="259045"/>
    <xdr:sp macro="" textlink="">
      <xdr:nvSpPr>
        <xdr:cNvPr id="811" name="貸付金平均値テキスト">
          <a:extLst>
            <a:ext uri="{FF2B5EF4-FFF2-40B4-BE49-F238E27FC236}">
              <a16:creationId xmlns:a16="http://schemas.microsoft.com/office/drawing/2014/main" id="{00000000-0008-0000-0600-00002B030000}"/>
            </a:ext>
          </a:extLst>
        </xdr:cNvPr>
        <xdr:cNvSpPr txBox="1"/>
      </xdr:nvSpPr>
      <xdr:spPr>
        <a:xfrm>
          <a:off x="22212300" y="98288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33274</xdr:rowOff>
    </xdr:from>
    <xdr:to>
      <xdr:col>116</xdr:col>
      <xdr:colOff>114300</xdr:colOff>
      <xdr:row>58</xdr:row>
      <xdr:rowOff>134874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2110700" y="997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165633</xdr:rowOff>
    </xdr:from>
    <xdr:to>
      <xdr:col>112</xdr:col>
      <xdr:colOff>38100</xdr:colOff>
      <xdr:row>58</xdr:row>
      <xdr:rowOff>95783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1272500" y="993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112310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971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146279</xdr:rowOff>
    </xdr:from>
    <xdr:to>
      <xdr:col>107</xdr:col>
      <xdr:colOff>101600</xdr:colOff>
      <xdr:row>58</xdr:row>
      <xdr:rowOff>76429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20383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92956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6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170967</xdr:rowOff>
    </xdr:from>
    <xdr:to>
      <xdr:col>102</xdr:col>
      <xdr:colOff>165100</xdr:colOff>
      <xdr:row>58</xdr:row>
      <xdr:rowOff>101117</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9494500" y="994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117644</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71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67259</xdr:rowOff>
    </xdr:from>
    <xdr:to>
      <xdr:col>98</xdr:col>
      <xdr:colOff>38100</xdr:colOff>
      <xdr:row>58</xdr:row>
      <xdr:rowOff>168859</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18605500" y="10011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13936</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786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30" name="貸付金該当値テキスト">
          <a:extLst>
            <a:ext uri="{FF2B5EF4-FFF2-40B4-BE49-F238E27FC236}">
              <a16:creationId xmlns:a16="http://schemas.microsoft.com/office/drawing/2014/main" id="{00000000-0008-0000-0600-00003E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4" name="繰出金グラフ枠">
          <a:extLst>
            <a:ext uri="{FF2B5EF4-FFF2-40B4-BE49-F238E27FC236}">
              <a16:creationId xmlns:a16="http://schemas.microsoft.com/office/drawing/2014/main" id="{00000000-0008-0000-0600-00006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22853</xdr:rowOff>
    </xdr:from>
    <xdr:to>
      <xdr:col>116</xdr:col>
      <xdr:colOff>62864</xdr:colOff>
      <xdr:row>79</xdr:row>
      <xdr:rowOff>165717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2159595" y="12195803"/>
          <a:ext cx="1269" cy="151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169544</xdr:rowOff>
    </xdr:from>
    <xdr:ext cx="534377" cy="259045"/>
    <xdr:sp macro="" textlink="">
      <xdr:nvSpPr>
        <xdr:cNvPr id="866" name="繰出金最小値テキスト">
          <a:extLst>
            <a:ext uri="{FF2B5EF4-FFF2-40B4-BE49-F238E27FC236}">
              <a16:creationId xmlns:a16="http://schemas.microsoft.com/office/drawing/2014/main" id="{00000000-0008-0000-0600-000062030000}"/>
            </a:ext>
          </a:extLst>
        </xdr:cNvPr>
        <xdr:cNvSpPr txBox="1"/>
      </xdr:nvSpPr>
      <xdr:spPr>
        <a:xfrm>
          <a:off x="22212300" y="1371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165717</xdr:rowOff>
    </xdr:from>
    <xdr:to>
      <xdr:col>116</xdr:col>
      <xdr:colOff>152400</xdr:colOff>
      <xdr:row>79</xdr:row>
      <xdr:rowOff>165717</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371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140980</xdr:rowOff>
    </xdr:from>
    <xdr:ext cx="599010" cy="259045"/>
    <xdr:sp macro="" textlink="">
      <xdr:nvSpPr>
        <xdr:cNvPr id="868" name="繰出金最大値テキスト">
          <a:extLst>
            <a:ext uri="{FF2B5EF4-FFF2-40B4-BE49-F238E27FC236}">
              <a16:creationId xmlns:a16="http://schemas.microsoft.com/office/drawing/2014/main" id="{00000000-0008-0000-0600-000064030000}"/>
            </a:ext>
          </a:extLst>
        </xdr:cNvPr>
        <xdr:cNvSpPr txBox="1"/>
      </xdr:nvSpPr>
      <xdr:spPr>
        <a:xfrm>
          <a:off x="22212300" y="1197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22853</xdr:rowOff>
    </xdr:from>
    <xdr:to>
      <xdr:col>116</xdr:col>
      <xdr:colOff>152400</xdr:colOff>
      <xdr:row>71</xdr:row>
      <xdr:rowOff>22853</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2072600" y="1219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127149</xdr:rowOff>
    </xdr:from>
    <xdr:to>
      <xdr:col>116</xdr:col>
      <xdr:colOff>63500</xdr:colOff>
      <xdr:row>74</xdr:row>
      <xdr:rowOff>132417</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21323300" y="12814449"/>
          <a:ext cx="838200" cy="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31404</xdr:rowOff>
    </xdr:from>
    <xdr:ext cx="534377" cy="259045"/>
    <xdr:sp macro="" textlink="">
      <xdr:nvSpPr>
        <xdr:cNvPr id="871" name="繰出金平均値テキスト">
          <a:extLst>
            <a:ext uri="{FF2B5EF4-FFF2-40B4-BE49-F238E27FC236}">
              <a16:creationId xmlns:a16="http://schemas.microsoft.com/office/drawing/2014/main" id="{00000000-0008-0000-0600-000067030000}"/>
            </a:ext>
          </a:extLst>
        </xdr:cNvPr>
        <xdr:cNvSpPr txBox="1"/>
      </xdr:nvSpPr>
      <xdr:spPr>
        <a:xfrm>
          <a:off x="22212300" y="13233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52977</xdr:rowOff>
    </xdr:from>
    <xdr:to>
      <xdr:col>116</xdr:col>
      <xdr:colOff>114300</xdr:colOff>
      <xdr:row>77</xdr:row>
      <xdr:rowOff>154577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2110700" y="1325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125636</xdr:rowOff>
    </xdr:from>
    <xdr:to>
      <xdr:col>111</xdr:col>
      <xdr:colOff>177800</xdr:colOff>
      <xdr:row>74</xdr:row>
      <xdr:rowOff>132417</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20434300" y="12812936"/>
          <a:ext cx="889000" cy="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88573</xdr:rowOff>
    </xdr:from>
    <xdr:to>
      <xdr:col>112</xdr:col>
      <xdr:colOff>38100</xdr:colOff>
      <xdr:row>78</xdr:row>
      <xdr:rowOff>18723</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21272500" y="1329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9850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38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79382</xdr:rowOff>
    </xdr:from>
    <xdr:to>
      <xdr:col>107</xdr:col>
      <xdr:colOff>50800</xdr:colOff>
      <xdr:row>74</xdr:row>
      <xdr:rowOff>125636</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19545300" y="12766682"/>
          <a:ext cx="889000" cy="4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84720</xdr:rowOff>
    </xdr:from>
    <xdr:to>
      <xdr:col>107</xdr:col>
      <xdr:colOff>101600</xdr:colOff>
      <xdr:row>78</xdr:row>
      <xdr:rowOff>14870</xdr:rowOff>
    </xdr:to>
    <xdr:sp macro="" textlink="">
      <xdr:nvSpPr>
        <xdr:cNvPr id="877" name="フローチャート: 判断 876">
          <a:extLst>
            <a:ext uri="{FF2B5EF4-FFF2-40B4-BE49-F238E27FC236}">
              <a16:creationId xmlns:a16="http://schemas.microsoft.com/office/drawing/2014/main" id="{00000000-0008-0000-0600-00006D030000}"/>
            </a:ext>
          </a:extLst>
        </xdr:cNvPr>
        <xdr:cNvSpPr/>
      </xdr:nvSpPr>
      <xdr:spPr>
        <a:xfrm>
          <a:off x="20383500" y="1328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5997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37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79382</xdr:rowOff>
    </xdr:from>
    <xdr:to>
      <xdr:col>102</xdr:col>
      <xdr:colOff>114300</xdr:colOff>
      <xdr:row>74</xdr:row>
      <xdr:rowOff>80917</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flipV="1">
          <a:off x="18656300" y="12766682"/>
          <a:ext cx="889000" cy="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84491</xdr:rowOff>
    </xdr:from>
    <xdr:to>
      <xdr:col>102</xdr:col>
      <xdr:colOff>165100</xdr:colOff>
      <xdr:row>78</xdr:row>
      <xdr:rowOff>14641</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9494500" y="1328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5768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37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90641</xdr:rowOff>
    </xdr:from>
    <xdr:to>
      <xdr:col>98</xdr:col>
      <xdr:colOff>38100</xdr:colOff>
      <xdr:row>78</xdr:row>
      <xdr:rowOff>20791</xdr:rowOff>
    </xdr:to>
    <xdr:sp macro="" textlink="">
      <xdr:nvSpPr>
        <xdr:cNvPr id="882" name="フローチャート: 判断 881">
          <a:extLst>
            <a:ext uri="{FF2B5EF4-FFF2-40B4-BE49-F238E27FC236}">
              <a16:creationId xmlns:a16="http://schemas.microsoft.com/office/drawing/2014/main" id="{00000000-0008-0000-0600-000072030000}"/>
            </a:ext>
          </a:extLst>
        </xdr:cNvPr>
        <xdr:cNvSpPr/>
      </xdr:nvSpPr>
      <xdr:spPr>
        <a:xfrm>
          <a:off x="18605500" y="132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11918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38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76349</xdr:rowOff>
    </xdr:from>
    <xdr:to>
      <xdr:col>116</xdr:col>
      <xdr:colOff>114300</xdr:colOff>
      <xdr:row>75</xdr:row>
      <xdr:rowOff>6499</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2110700" y="1276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99226</xdr:rowOff>
    </xdr:from>
    <xdr:ext cx="599010" cy="259045"/>
    <xdr:sp macro="" textlink="">
      <xdr:nvSpPr>
        <xdr:cNvPr id="890" name="繰出金該当値テキスト">
          <a:extLst>
            <a:ext uri="{FF2B5EF4-FFF2-40B4-BE49-F238E27FC236}">
              <a16:creationId xmlns:a16="http://schemas.microsoft.com/office/drawing/2014/main" id="{00000000-0008-0000-0600-00007A030000}"/>
            </a:ext>
          </a:extLst>
        </xdr:cNvPr>
        <xdr:cNvSpPr txBox="1"/>
      </xdr:nvSpPr>
      <xdr:spPr>
        <a:xfrm>
          <a:off x="22212300" y="12615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81617</xdr:rowOff>
    </xdr:from>
    <xdr:to>
      <xdr:col>112</xdr:col>
      <xdr:colOff>38100</xdr:colOff>
      <xdr:row>75</xdr:row>
      <xdr:rowOff>11767</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1272500" y="1276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28294</xdr:rowOff>
    </xdr:from>
    <xdr:ext cx="599010"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1023795" y="12544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74836</xdr:rowOff>
    </xdr:from>
    <xdr:to>
      <xdr:col>107</xdr:col>
      <xdr:colOff>101600</xdr:colOff>
      <xdr:row>75</xdr:row>
      <xdr:rowOff>4986</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20383500" y="1276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21513</xdr:rowOff>
    </xdr:from>
    <xdr:ext cx="599010"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0134795" y="1253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28582</xdr:rowOff>
    </xdr:from>
    <xdr:to>
      <xdr:col>102</xdr:col>
      <xdr:colOff>165100</xdr:colOff>
      <xdr:row>74</xdr:row>
      <xdr:rowOff>130182</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9494500" y="1271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146709</xdr:rowOff>
    </xdr:from>
    <xdr:ext cx="599010"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9245795" y="12491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30117</xdr:rowOff>
    </xdr:from>
    <xdr:to>
      <xdr:col>98</xdr:col>
      <xdr:colOff>38100</xdr:colOff>
      <xdr:row>74</xdr:row>
      <xdr:rowOff>131717</xdr:rowOff>
    </xdr:to>
    <xdr:sp macro="" textlink="">
      <xdr:nvSpPr>
        <xdr:cNvPr id="897" name="楕円 896">
          <a:extLst>
            <a:ext uri="{FF2B5EF4-FFF2-40B4-BE49-F238E27FC236}">
              <a16:creationId xmlns:a16="http://schemas.microsoft.com/office/drawing/2014/main" id="{00000000-0008-0000-0600-000081030000}"/>
            </a:ext>
          </a:extLst>
        </xdr:cNvPr>
        <xdr:cNvSpPr/>
      </xdr:nvSpPr>
      <xdr:spPr>
        <a:xfrm>
          <a:off x="18605500" y="1271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148244</xdr:rowOff>
    </xdr:from>
    <xdr:ext cx="599010"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356795" y="12492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3" name="前年度繰上充用金グラフ枠">
          <a:extLst>
            <a:ext uri="{FF2B5EF4-FFF2-40B4-BE49-F238E27FC236}">
              <a16:creationId xmlns:a16="http://schemas.microsoft.com/office/drawing/2014/main" id="{00000000-0008-0000-0600-00009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5" name="前年度繰上充用金最小値テキスト">
          <a:extLst>
            <a:ext uri="{FF2B5EF4-FFF2-40B4-BE49-F238E27FC236}">
              <a16:creationId xmlns:a16="http://schemas.microsoft.com/office/drawing/2014/main" id="{00000000-0008-0000-0600-00009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7" name="前年度繰上充用金最大値テキスト">
          <a:extLst>
            <a:ext uri="{FF2B5EF4-FFF2-40B4-BE49-F238E27FC236}">
              <a16:creationId xmlns:a16="http://schemas.microsoft.com/office/drawing/2014/main" id="{00000000-0008-0000-0600-00009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20" name="前年度繰上充用金平均値テキスト">
          <a:extLst>
            <a:ext uri="{FF2B5EF4-FFF2-40B4-BE49-F238E27FC236}">
              <a16:creationId xmlns:a16="http://schemas.microsoft.com/office/drawing/2014/main" id="{00000000-0008-0000-0600-00009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8" name="直線コネクタ 927">
          <a:extLst>
            <a:ext uri="{FF2B5EF4-FFF2-40B4-BE49-F238E27FC236}">
              <a16:creationId xmlns:a16="http://schemas.microsoft.com/office/drawing/2014/main" id="{00000000-0008-0000-0600-0000A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9" name="フローチャート: 判断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フローチャート: 判断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9" name="前年度繰上充用金該当値テキスト">
          <a:extLst>
            <a:ext uri="{FF2B5EF4-FFF2-40B4-BE49-F238E27FC236}">
              <a16:creationId xmlns:a16="http://schemas.microsoft.com/office/drawing/2014/main" id="{00000000-0008-0000-0600-0000A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4" name="楕円 943">
          <a:extLst>
            <a:ext uri="{FF2B5EF4-FFF2-40B4-BE49-F238E27FC236}">
              <a16:creationId xmlns:a16="http://schemas.microsoft.com/office/drawing/2014/main" id="{00000000-0008-0000-0600-0000B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6" name="楕円 945">
          <a:extLst>
            <a:ext uri="{FF2B5EF4-FFF2-40B4-BE49-F238E27FC236}">
              <a16:creationId xmlns:a16="http://schemas.microsoft.com/office/drawing/2014/main" id="{00000000-0008-0000-0600-0000B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8" name="正方形/長方形 947">
          <a:extLst>
            <a:ext uri="{FF2B5EF4-FFF2-40B4-BE49-F238E27FC236}">
              <a16:creationId xmlns:a16="http://schemas.microsoft.com/office/drawing/2014/main" id="{00000000-0008-0000-0600-0000B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9" name="正方形/長方形 948">
          <a:extLst>
            <a:ext uri="{FF2B5EF4-FFF2-40B4-BE49-F238E27FC236}">
              <a16:creationId xmlns:a16="http://schemas.microsoft.com/office/drawing/2014/main" id="{00000000-0008-0000-0600-0000B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50" name="テキスト ボックス 949">
          <a:extLst>
            <a:ext uri="{FF2B5EF4-FFF2-40B4-BE49-F238E27FC236}">
              <a16:creationId xmlns:a16="http://schemas.microsoft.com/office/drawing/2014/main" id="{00000000-0008-0000-0600-0000B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777,234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・人件費は、類似団体と比べてかなり高い傾向にある。定員適正化計画に基づき引き続き定数適正化を進め、人件費の圧縮に努める必要がある。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・公債費は、類似団体と比較してかなり高い状況である。後年度負担の軽減を図るため繰上償還を毎年実施しているためである。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令和元</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年度は繰上償還を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763,546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千円実施している。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・繰出金は、類似団体で最も高い状況にある。水道・下水道事業について、今後、施設の大量更新時期を迎えることから経営の悪化が懸念され、繰出金については、今後とも同程度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となる。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・普通建設事業費（うち更新整備）は、類似団体で高い状況にあるが、令和元年度に大型事業（養護老人ホーム佐用朝霧園移築事業など）を実施したことによる。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兵庫県佐用町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16,640
16,479
307.44
13,048,056
12,933,181
101,877
8,229,853
13,052,461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27229</xdr:rowOff>
    </xdr:from>
    <xdr:to>
      <xdr:col>24</xdr:col>
      <xdr:colOff>62865</xdr:colOff>
      <xdr:row>39</xdr:row>
      <xdr:rowOff>79349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3629"/>
          <a:ext cx="1270" cy="1252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83176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6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79349</xdr:rowOff>
    </xdr:from>
    <xdr:to>
      <xdr:col>24</xdr:col>
      <xdr:colOff>152400</xdr:colOff>
      <xdr:row>39</xdr:row>
      <xdr:rowOff>79349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65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145356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8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27229</xdr:rowOff>
    </xdr:from>
    <xdr:to>
      <xdr:col>24</xdr:col>
      <xdr:colOff>152400</xdr:colOff>
      <xdr:row>32</xdr:row>
      <xdr:rowOff>27229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110211</xdr:rowOff>
    </xdr:from>
    <xdr:to>
      <xdr:col>24</xdr:col>
      <xdr:colOff>63500</xdr:colOff>
      <xdr:row>34</xdr:row>
      <xdr:rowOff>156845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39511"/>
          <a:ext cx="838200" cy="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166768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167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16891</xdr:rowOff>
    </xdr:from>
    <xdr:to>
      <xdr:col>24</xdr:col>
      <xdr:colOff>114300</xdr:colOff>
      <xdr:row>36</xdr:row>
      <xdr:rowOff>118491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156845</xdr:rowOff>
    </xdr:from>
    <xdr:to>
      <xdr:col>19</xdr:col>
      <xdr:colOff>177800</xdr:colOff>
      <xdr:row>35</xdr:row>
      <xdr:rowOff>3226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86145"/>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42951</xdr:rowOff>
    </xdr:from>
    <xdr:to>
      <xdr:col>20</xdr:col>
      <xdr:colOff>38100</xdr:colOff>
      <xdr:row>36</xdr:row>
      <xdr:rowOff>144551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2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135678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30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3226</xdr:rowOff>
    </xdr:from>
    <xdr:to>
      <xdr:col>15</xdr:col>
      <xdr:colOff>50800</xdr:colOff>
      <xdr:row>35</xdr:row>
      <xdr:rowOff>35230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039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30150</xdr:rowOff>
    </xdr:from>
    <xdr:to>
      <xdr:col>15</xdr:col>
      <xdr:colOff>101600</xdr:colOff>
      <xdr:row>36</xdr:row>
      <xdr:rowOff>131750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20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122877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29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114097</xdr:rowOff>
    </xdr:from>
    <xdr:to>
      <xdr:col>10</xdr:col>
      <xdr:colOff>114300</xdr:colOff>
      <xdr:row>35</xdr:row>
      <xdr:rowOff>35230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43397"/>
          <a:ext cx="889000" cy="9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33807</xdr:rowOff>
    </xdr:from>
    <xdr:to>
      <xdr:col>10</xdr:col>
      <xdr:colOff>165100</xdr:colOff>
      <xdr:row>36</xdr:row>
      <xdr:rowOff>135407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0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126534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298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90500</xdr:rowOff>
    </xdr:from>
    <xdr:to>
      <xdr:col>6</xdr:col>
      <xdr:colOff>38100</xdr:colOff>
      <xdr:row>36</xdr:row>
      <xdr:rowOff>20650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11777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8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59411</xdr:rowOff>
    </xdr:from>
    <xdr:to>
      <xdr:col>24</xdr:col>
      <xdr:colOff>114300</xdr:colOff>
      <xdr:row>34</xdr:row>
      <xdr:rowOff>161011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8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82288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40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106045</xdr:rowOff>
    </xdr:from>
    <xdr:to>
      <xdr:col>20</xdr:col>
      <xdr:colOff>38100</xdr:colOff>
      <xdr:row>35</xdr:row>
      <xdr:rowOff>36195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3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52722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1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123876</xdr:rowOff>
    </xdr:from>
    <xdr:to>
      <xdr:col>15</xdr:col>
      <xdr:colOff>101600</xdr:colOff>
      <xdr:row>35</xdr:row>
      <xdr:rowOff>54026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5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70553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155880</xdr:rowOff>
    </xdr:from>
    <xdr:to>
      <xdr:col>10</xdr:col>
      <xdr:colOff>165100</xdr:colOff>
      <xdr:row>35</xdr:row>
      <xdr:rowOff>86030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8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102557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63297</xdr:rowOff>
    </xdr:from>
    <xdr:to>
      <xdr:col>6</xdr:col>
      <xdr:colOff>38100</xdr:colOff>
      <xdr:row>34</xdr:row>
      <xdr:rowOff>164897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9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9974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6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6006</xdr:rowOff>
    </xdr:from>
    <xdr:to>
      <xdr:col>24</xdr:col>
      <xdr:colOff>62865</xdr:colOff>
      <xdr:row>57</xdr:row>
      <xdr:rowOff>130697</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49956"/>
          <a:ext cx="1270" cy="11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134524</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0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130697</xdr:rowOff>
    </xdr:from>
    <xdr:to>
      <xdr:col>24</xdr:col>
      <xdr:colOff>152400</xdr:colOff>
      <xdr:row>57</xdr:row>
      <xdr:rowOff>130697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03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124133</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25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291,742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6006</xdr:rowOff>
    </xdr:from>
    <xdr:to>
      <xdr:col>24</xdr:col>
      <xdr:colOff>152400</xdr:colOff>
      <xdr:row>51</xdr:row>
      <xdr:rowOff>6006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49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67188</xdr:rowOff>
    </xdr:from>
    <xdr:to>
      <xdr:col>24</xdr:col>
      <xdr:colOff>63500</xdr:colOff>
      <xdr:row>56</xdr:row>
      <xdr:rowOff>12534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496938"/>
          <a:ext cx="838200" cy="11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142729</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72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164302</xdr:rowOff>
    </xdr:from>
    <xdr:to>
      <xdr:col>24</xdr:col>
      <xdr:colOff>114300</xdr:colOff>
      <xdr:row>56</xdr:row>
      <xdr:rowOff>94452</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59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12534</xdr:rowOff>
    </xdr:from>
    <xdr:to>
      <xdr:col>19</xdr:col>
      <xdr:colOff>177800</xdr:colOff>
      <xdr:row>56</xdr:row>
      <xdr:rowOff>71984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613734"/>
          <a:ext cx="889000" cy="5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104248</xdr:rowOff>
    </xdr:from>
    <xdr:to>
      <xdr:col>20</xdr:col>
      <xdr:colOff>38100</xdr:colOff>
      <xdr:row>56</xdr:row>
      <xdr:rowOff>34398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5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50925</xdr:rowOff>
    </xdr:from>
    <xdr:ext cx="599010"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795" y="930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39733</xdr:rowOff>
    </xdr:from>
    <xdr:to>
      <xdr:col>15</xdr:col>
      <xdr:colOff>50800</xdr:colOff>
      <xdr:row>56</xdr:row>
      <xdr:rowOff>71984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640933"/>
          <a:ext cx="889000" cy="3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53874</xdr:rowOff>
    </xdr:from>
    <xdr:to>
      <xdr:col>15</xdr:col>
      <xdr:colOff>101600</xdr:colOff>
      <xdr:row>56</xdr:row>
      <xdr:rowOff>155474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65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146601</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74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48342</xdr:rowOff>
    </xdr:from>
    <xdr:to>
      <xdr:col>10</xdr:col>
      <xdr:colOff>114300</xdr:colOff>
      <xdr:row>56</xdr:row>
      <xdr:rowOff>39733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478092"/>
          <a:ext cx="889000" cy="16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60123</xdr:rowOff>
    </xdr:from>
    <xdr:to>
      <xdr:col>10</xdr:col>
      <xdr:colOff>165100</xdr:colOff>
      <xdr:row>56</xdr:row>
      <xdr:rowOff>161723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66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152850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75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67801</xdr:rowOff>
    </xdr:from>
    <xdr:to>
      <xdr:col>6</xdr:col>
      <xdr:colOff>38100</xdr:colOff>
      <xdr:row>56</xdr:row>
      <xdr:rowOff>169401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160528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76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16388</xdr:rowOff>
    </xdr:from>
    <xdr:to>
      <xdr:col>24</xdr:col>
      <xdr:colOff>114300</xdr:colOff>
      <xdr:row>55</xdr:row>
      <xdr:rowOff>117988</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44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39265</xdr:rowOff>
    </xdr:from>
    <xdr:ext cx="599010"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297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133184</xdr:rowOff>
    </xdr:from>
    <xdr:to>
      <xdr:col>20</xdr:col>
      <xdr:colOff>38100</xdr:colOff>
      <xdr:row>56</xdr:row>
      <xdr:rowOff>63334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56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54461</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9655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21184</xdr:rowOff>
    </xdr:from>
    <xdr:to>
      <xdr:col>15</xdr:col>
      <xdr:colOff>101600</xdr:colOff>
      <xdr:row>56</xdr:row>
      <xdr:rowOff>122784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62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139311</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39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160383</xdr:rowOff>
    </xdr:from>
    <xdr:to>
      <xdr:col>10</xdr:col>
      <xdr:colOff>165100</xdr:colOff>
      <xdr:row>56</xdr:row>
      <xdr:rowOff>90533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59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107060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365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168992</xdr:rowOff>
    </xdr:from>
    <xdr:to>
      <xdr:col>6</xdr:col>
      <xdr:colOff>38100</xdr:colOff>
      <xdr:row>55</xdr:row>
      <xdr:rowOff>99142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4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115669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202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6219</xdr:rowOff>
    </xdr:from>
    <xdr:to>
      <xdr:col>24</xdr:col>
      <xdr:colOff>62865</xdr:colOff>
      <xdr:row>79</xdr:row>
      <xdr:rowOff>53888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07719"/>
          <a:ext cx="1270" cy="1590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57715</xdr:rowOff>
    </xdr:from>
    <xdr:ext cx="534377"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0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53888</xdr:rowOff>
    </xdr:from>
    <xdr:to>
      <xdr:col>24</xdr:col>
      <xdr:colOff>152400</xdr:colOff>
      <xdr:row>79</xdr:row>
      <xdr:rowOff>53888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98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124346</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8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240,262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6219</xdr:rowOff>
    </xdr:from>
    <xdr:to>
      <xdr:col>24</xdr:col>
      <xdr:colOff>152400</xdr:colOff>
      <xdr:row>70</xdr:row>
      <xdr:rowOff>6219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0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98617</xdr:rowOff>
    </xdr:from>
    <xdr:to>
      <xdr:col>24</xdr:col>
      <xdr:colOff>63500</xdr:colOff>
      <xdr:row>74</xdr:row>
      <xdr:rowOff>65514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443017"/>
          <a:ext cx="838200" cy="30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65836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245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87409</xdr:rowOff>
    </xdr:from>
    <xdr:to>
      <xdr:col>24</xdr:col>
      <xdr:colOff>114300</xdr:colOff>
      <xdr:row>76</xdr:row>
      <xdr:rowOff>17559</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4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65514</xdr:rowOff>
    </xdr:from>
    <xdr:to>
      <xdr:col>19</xdr:col>
      <xdr:colOff>177800</xdr:colOff>
      <xdr:row>74</xdr:row>
      <xdr:rowOff>86066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752814"/>
          <a:ext cx="889000" cy="20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147758</xdr:rowOff>
    </xdr:from>
    <xdr:to>
      <xdr:col>20</xdr:col>
      <xdr:colOff>38100</xdr:colOff>
      <xdr:row>76</xdr:row>
      <xdr:rowOff>77908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69035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99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80253</xdr:rowOff>
    </xdr:from>
    <xdr:to>
      <xdr:col>15</xdr:col>
      <xdr:colOff>50800</xdr:colOff>
      <xdr:row>74</xdr:row>
      <xdr:rowOff>86066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596103"/>
          <a:ext cx="889000" cy="17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168659</xdr:rowOff>
    </xdr:from>
    <xdr:to>
      <xdr:col>15</xdr:col>
      <xdr:colOff>101600</xdr:colOff>
      <xdr:row>76</xdr:row>
      <xdr:rowOff>98809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89936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20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80253</xdr:rowOff>
    </xdr:from>
    <xdr:to>
      <xdr:col>10</xdr:col>
      <xdr:colOff>114300</xdr:colOff>
      <xdr:row>74</xdr:row>
      <xdr:rowOff>171312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596103"/>
          <a:ext cx="889000" cy="26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10272</xdr:rowOff>
    </xdr:from>
    <xdr:to>
      <xdr:col>10</xdr:col>
      <xdr:colOff>165100</xdr:colOff>
      <xdr:row>76</xdr:row>
      <xdr:rowOff>111872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102999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113371</xdr:rowOff>
    </xdr:from>
    <xdr:to>
      <xdr:col>6</xdr:col>
      <xdr:colOff>38100</xdr:colOff>
      <xdr:row>77</xdr:row>
      <xdr:rowOff>43521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4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34648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3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47817</xdr:rowOff>
    </xdr:from>
    <xdr:to>
      <xdr:col>24</xdr:col>
      <xdr:colOff>114300</xdr:colOff>
      <xdr:row>72</xdr:row>
      <xdr:rowOff>149417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39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70694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243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14714</xdr:rowOff>
    </xdr:from>
    <xdr:to>
      <xdr:col>20</xdr:col>
      <xdr:colOff>38100</xdr:colOff>
      <xdr:row>74</xdr:row>
      <xdr:rowOff>116314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70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132841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47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35266</xdr:rowOff>
    </xdr:from>
    <xdr:to>
      <xdr:col>15</xdr:col>
      <xdr:colOff>101600</xdr:colOff>
      <xdr:row>74</xdr:row>
      <xdr:rowOff>136866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72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153393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497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29453</xdr:rowOff>
    </xdr:from>
    <xdr:to>
      <xdr:col>10</xdr:col>
      <xdr:colOff>165100</xdr:colOff>
      <xdr:row>73</xdr:row>
      <xdr:rowOff>131053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54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147580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320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120512</xdr:rowOff>
    </xdr:from>
    <xdr:to>
      <xdr:col>6</xdr:col>
      <xdr:colOff>38100</xdr:colOff>
      <xdr:row>75</xdr:row>
      <xdr:rowOff>50662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80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67189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58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27620</xdr:rowOff>
    </xdr:from>
    <xdr:to>
      <xdr:col>24</xdr:col>
      <xdr:colOff>62865</xdr:colOff>
      <xdr:row>99</xdr:row>
      <xdr:rowOff>64621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58120"/>
          <a:ext cx="1270" cy="1580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68448</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0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64621</xdr:rowOff>
    </xdr:from>
    <xdr:to>
      <xdr:col>24</xdr:col>
      <xdr:colOff>152400</xdr:colOff>
      <xdr:row>99</xdr:row>
      <xdr:rowOff>64621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03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145747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3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27620</xdr:rowOff>
    </xdr:from>
    <xdr:to>
      <xdr:col>24</xdr:col>
      <xdr:colOff>152400</xdr:colOff>
      <xdr:row>90</xdr:row>
      <xdr:rowOff>27620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5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49501</xdr:rowOff>
    </xdr:from>
    <xdr:to>
      <xdr:col>24</xdr:col>
      <xdr:colOff>63500</xdr:colOff>
      <xdr:row>96</xdr:row>
      <xdr:rowOff>64996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508701"/>
          <a:ext cx="838200" cy="1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79687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538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101260</xdr:rowOff>
    </xdr:from>
    <xdr:to>
      <xdr:col>24</xdr:col>
      <xdr:colOff>114300</xdr:colOff>
      <xdr:row>97</xdr:row>
      <xdr:rowOff>31410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6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133038</xdr:rowOff>
    </xdr:from>
    <xdr:to>
      <xdr:col>19</xdr:col>
      <xdr:colOff>177800</xdr:colOff>
      <xdr:row>96</xdr:row>
      <xdr:rowOff>49501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420788"/>
          <a:ext cx="889000" cy="8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95496</xdr:rowOff>
    </xdr:from>
    <xdr:to>
      <xdr:col>20</xdr:col>
      <xdr:colOff>38100</xdr:colOff>
      <xdr:row>97</xdr:row>
      <xdr:rowOff>25646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16773</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64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133038</xdr:rowOff>
    </xdr:from>
    <xdr:to>
      <xdr:col>15</xdr:col>
      <xdr:colOff>50800</xdr:colOff>
      <xdr:row>96</xdr:row>
      <xdr:rowOff>33696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420788"/>
          <a:ext cx="889000" cy="7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107612</xdr:rowOff>
    </xdr:from>
    <xdr:to>
      <xdr:col>15</xdr:col>
      <xdr:colOff>101600</xdr:colOff>
      <xdr:row>97</xdr:row>
      <xdr:rowOff>37762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56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28889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65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26395</xdr:rowOff>
    </xdr:from>
    <xdr:to>
      <xdr:col>10</xdr:col>
      <xdr:colOff>114300</xdr:colOff>
      <xdr:row>96</xdr:row>
      <xdr:rowOff>33696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485595"/>
          <a:ext cx="889000" cy="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88230</xdr:rowOff>
    </xdr:from>
    <xdr:to>
      <xdr:col>10</xdr:col>
      <xdr:colOff>165100</xdr:colOff>
      <xdr:row>97</xdr:row>
      <xdr:rowOff>18380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4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9507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64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7322</xdr:rowOff>
    </xdr:from>
    <xdr:to>
      <xdr:col>6</xdr:col>
      <xdr:colOff>38100</xdr:colOff>
      <xdr:row>97</xdr:row>
      <xdr:rowOff>108922</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3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100049</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73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14196</xdr:rowOff>
    </xdr:from>
    <xdr:to>
      <xdr:col>24</xdr:col>
      <xdr:colOff>114300</xdr:colOff>
      <xdr:row>96</xdr:row>
      <xdr:rowOff>115796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47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37073</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3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170151</xdr:rowOff>
    </xdr:from>
    <xdr:to>
      <xdr:col>20</xdr:col>
      <xdr:colOff>38100</xdr:colOff>
      <xdr:row>96</xdr:row>
      <xdr:rowOff>100301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45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116828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23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82238</xdr:rowOff>
    </xdr:from>
    <xdr:to>
      <xdr:col>15</xdr:col>
      <xdr:colOff>101600</xdr:colOff>
      <xdr:row>96</xdr:row>
      <xdr:rowOff>12388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36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28915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145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154346</xdr:rowOff>
    </xdr:from>
    <xdr:to>
      <xdr:col>10</xdr:col>
      <xdr:colOff>165100</xdr:colOff>
      <xdr:row>96</xdr:row>
      <xdr:rowOff>84496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44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101023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21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147045</xdr:rowOff>
    </xdr:from>
    <xdr:to>
      <xdr:col>6</xdr:col>
      <xdr:colOff>38100</xdr:colOff>
      <xdr:row>96</xdr:row>
      <xdr:rowOff>77195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4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93722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21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97409</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12359"/>
          <a:ext cx="1270" cy="12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44086</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8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97409</xdr:rowOff>
    </xdr:from>
    <xdr:to>
      <xdr:col>55</xdr:col>
      <xdr:colOff>88900</xdr:colOff>
      <xdr:row>31</xdr:row>
      <xdr:rowOff>97409</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12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171442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436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148565</xdr:rowOff>
    </xdr:from>
    <xdr:to>
      <xdr:col>55</xdr:col>
      <xdr:colOff>50800</xdr:colOff>
      <xdr:row>38</xdr:row>
      <xdr:rowOff>78715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154051</xdr:rowOff>
    </xdr:from>
    <xdr:to>
      <xdr:col>50</xdr:col>
      <xdr:colOff>165100</xdr:colOff>
      <xdr:row>38</xdr:row>
      <xdr:rowOff>84201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100728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147879</xdr:rowOff>
    </xdr:from>
    <xdr:to>
      <xdr:col>46</xdr:col>
      <xdr:colOff>38100</xdr:colOff>
      <xdr:row>38</xdr:row>
      <xdr:rowOff>78029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94556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266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142392</xdr:rowOff>
    </xdr:from>
    <xdr:to>
      <xdr:col>41</xdr:col>
      <xdr:colOff>101600</xdr:colOff>
      <xdr:row>38</xdr:row>
      <xdr:rowOff>72543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86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89069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261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107874</xdr:rowOff>
    </xdr:from>
    <xdr:to>
      <xdr:col>36</xdr:col>
      <xdr:colOff>165100</xdr:colOff>
      <xdr:row>38</xdr:row>
      <xdr:rowOff>38024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5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54551</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226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152844</xdr:rowOff>
    </xdr:from>
    <xdr:to>
      <xdr:col>54</xdr:col>
      <xdr:colOff>189865</xdr:colOff>
      <xdr:row>59</xdr:row>
      <xdr:rowOff>29451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53894"/>
          <a:ext cx="1270" cy="1591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33278</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4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29451</xdr:rowOff>
    </xdr:from>
    <xdr:to>
      <xdr:col>55</xdr:col>
      <xdr:colOff>88900</xdr:colOff>
      <xdr:row>59</xdr:row>
      <xdr:rowOff>29451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4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99521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29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152844</xdr:rowOff>
    </xdr:from>
    <xdr:to>
      <xdr:col>55</xdr:col>
      <xdr:colOff>88900</xdr:colOff>
      <xdr:row>49</xdr:row>
      <xdr:rowOff>152844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53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103607</xdr:rowOff>
    </xdr:from>
    <xdr:to>
      <xdr:col>55</xdr:col>
      <xdr:colOff>0</xdr:colOff>
      <xdr:row>54</xdr:row>
      <xdr:rowOff>77851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190457"/>
          <a:ext cx="838200" cy="145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2532</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75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24105</xdr:rowOff>
    </xdr:from>
    <xdr:to>
      <xdr:col>55</xdr:col>
      <xdr:colOff>50800</xdr:colOff>
      <xdr:row>57</xdr:row>
      <xdr:rowOff>125705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77851</xdr:rowOff>
    </xdr:from>
    <xdr:to>
      <xdr:col>50</xdr:col>
      <xdr:colOff>114300</xdr:colOff>
      <xdr:row>55</xdr:row>
      <xdr:rowOff>39510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336151"/>
          <a:ext cx="889000" cy="13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51295</xdr:rowOff>
    </xdr:from>
    <xdr:to>
      <xdr:col>50</xdr:col>
      <xdr:colOff>165100</xdr:colOff>
      <xdr:row>57</xdr:row>
      <xdr:rowOff>152895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2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144022</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91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159956</xdr:rowOff>
    </xdr:from>
    <xdr:to>
      <xdr:col>45</xdr:col>
      <xdr:colOff>177800</xdr:colOff>
      <xdr:row>55</xdr:row>
      <xdr:rowOff>39510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418256"/>
          <a:ext cx="889000" cy="5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74676</xdr:rowOff>
    </xdr:from>
    <xdr:to>
      <xdr:col>46</xdr:col>
      <xdr:colOff>38100</xdr:colOff>
      <xdr:row>58</xdr:row>
      <xdr:rowOff>4826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4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167403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94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77750</xdr:rowOff>
    </xdr:from>
    <xdr:to>
      <xdr:col>41</xdr:col>
      <xdr:colOff>50800</xdr:colOff>
      <xdr:row>54</xdr:row>
      <xdr:rowOff>159956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336050"/>
          <a:ext cx="889000" cy="8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62306</xdr:rowOff>
    </xdr:from>
    <xdr:to>
      <xdr:col>41</xdr:col>
      <xdr:colOff>101600</xdr:colOff>
      <xdr:row>57</xdr:row>
      <xdr:rowOff>163906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3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155033</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92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58521</xdr:rowOff>
    </xdr:from>
    <xdr:to>
      <xdr:col>36</xdr:col>
      <xdr:colOff>165100</xdr:colOff>
      <xdr:row>57</xdr:row>
      <xdr:rowOff>160121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151248</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52807</xdr:rowOff>
    </xdr:from>
    <xdr:to>
      <xdr:col>55</xdr:col>
      <xdr:colOff>50800</xdr:colOff>
      <xdr:row>53</xdr:row>
      <xdr:rowOff>154407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13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75684</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899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27051</xdr:rowOff>
    </xdr:from>
    <xdr:to>
      <xdr:col>50</xdr:col>
      <xdr:colOff>165100</xdr:colOff>
      <xdr:row>54</xdr:row>
      <xdr:rowOff>128651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28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145178</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06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160160</xdr:rowOff>
    </xdr:from>
    <xdr:to>
      <xdr:col>46</xdr:col>
      <xdr:colOff>38100</xdr:colOff>
      <xdr:row>55</xdr:row>
      <xdr:rowOff>90310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4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106837</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19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109156</xdr:rowOff>
    </xdr:from>
    <xdr:to>
      <xdr:col>41</xdr:col>
      <xdr:colOff>101600</xdr:colOff>
      <xdr:row>55</xdr:row>
      <xdr:rowOff>39306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3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55833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14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26950</xdr:rowOff>
    </xdr:from>
    <xdr:to>
      <xdr:col>36</xdr:col>
      <xdr:colOff>165100</xdr:colOff>
      <xdr:row>54</xdr:row>
      <xdr:rowOff>128550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28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145077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06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100523</xdr:rowOff>
    </xdr:from>
    <xdr:to>
      <xdr:col>54</xdr:col>
      <xdr:colOff>189865</xdr:colOff>
      <xdr:row>79</xdr:row>
      <xdr:rowOff>95951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02023"/>
          <a:ext cx="127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99778</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95951</xdr:rowOff>
    </xdr:from>
    <xdr:to>
      <xdr:col>55</xdr:col>
      <xdr:colOff>88900</xdr:colOff>
      <xdr:row>79</xdr:row>
      <xdr:rowOff>95951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47200</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77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141,599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100523</xdr:rowOff>
    </xdr:from>
    <xdr:to>
      <xdr:col>55</xdr:col>
      <xdr:colOff>88900</xdr:colOff>
      <xdr:row>70</xdr:row>
      <xdr:rowOff>100523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0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4707</xdr:rowOff>
    </xdr:from>
    <xdr:to>
      <xdr:col>55</xdr:col>
      <xdr:colOff>0</xdr:colOff>
      <xdr:row>79</xdr:row>
      <xdr:rowOff>14525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549257"/>
          <a:ext cx="838200" cy="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82853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84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59976</xdr:rowOff>
    </xdr:from>
    <xdr:to>
      <xdr:col>55</xdr:col>
      <xdr:colOff>50800</xdr:colOff>
      <xdr:row>78</xdr:row>
      <xdr:rowOff>161576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14525</xdr:rowOff>
    </xdr:from>
    <xdr:to>
      <xdr:col>50</xdr:col>
      <xdr:colOff>114300</xdr:colOff>
      <xdr:row>79</xdr:row>
      <xdr:rowOff>15734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59075"/>
          <a:ext cx="889000" cy="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88672</xdr:rowOff>
    </xdr:from>
    <xdr:to>
      <xdr:col>50</xdr:col>
      <xdr:colOff>165100</xdr:colOff>
      <xdr:row>79</xdr:row>
      <xdr:rowOff>18822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6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35349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3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88047</xdr:rowOff>
    </xdr:from>
    <xdr:to>
      <xdr:col>45</xdr:col>
      <xdr:colOff>177800</xdr:colOff>
      <xdr:row>79</xdr:row>
      <xdr:rowOff>15734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461147"/>
          <a:ext cx="889000" cy="9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89836</xdr:rowOff>
    </xdr:from>
    <xdr:to>
      <xdr:col>46</xdr:col>
      <xdr:colOff>38100</xdr:colOff>
      <xdr:row>79</xdr:row>
      <xdr:rowOff>19986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6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36513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3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88047</xdr:rowOff>
    </xdr:from>
    <xdr:to>
      <xdr:col>41</xdr:col>
      <xdr:colOff>50800</xdr:colOff>
      <xdr:row>78</xdr:row>
      <xdr:rowOff>155484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61147"/>
          <a:ext cx="889000" cy="6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88595</xdr:rowOff>
    </xdr:from>
    <xdr:to>
      <xdr:col>41</xdr:col>
      <xdr:colOff>101600</xdr:colOff>
      <xdr:row>79</xdr:row>
      <xdr:rowOff>18745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6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9872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5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101070</xdr:rowOff>
    </xdr:from>
    <xdr:to>
      <xdr:col>36</xdr:col>
      <xdr:colOff>165100</xdr:colOff>
      <xdr:row>79</xdr:row>
      <xdr:rowOff>31220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47747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24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125357</xdr:rowOff>
    </xdr:from>
    <xdr:to>
      <xdr:col>55</xdr:col>
      <xdr:colOff>50800</xdr:colOff>
      <xdr:row>79</xdr:row>
      <xdr:rowOff>55507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9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40284</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1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135175</xdr:rowOff>
    </xdr:from>
    <xdr:to>
      <xdr:col>50</xdr:col>
      <xdr:colOff>165100</xdr:colOff>
      <xdr:row>79</xdr:row>
      <xdr:rowOff>65325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0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56452</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60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136384</xdr:rowOff>
    </xdr:from>
    <xdr:to>
      <xdr:col>46</xdr:col>
      <xdr:colOff>38100</xdr:colOff>
      <xdr:row>79</xdr:row>
      <xdr:rowOff>66534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0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57661</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60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37247</xdr:rowOff>
    </xdr:from>
    <xdr:to>
      <xdr:col>41</xdr:col>
      <xdr:colOff>101600</xdr:colOff>
      <xdr:row>78</xdr:row>
      <xdr:rowOff>138847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1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155374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18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104684</xdr:rowOff>
    </xdr:from>
    <xdr:to>
      <xdr:col>36</xdr:col>
      <xdr:colOff>165100</xdr:colOff>
      <xdr:row>79</xdr:row>
      <xdr:rowOff>34834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7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25961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57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143455</xdr:rowOff>
    </xdr:from>
    <xdr:to>
      <xdr:col>54</xdr:col>
      <xdr:colOff>189865</xdr:colOff>
      <xdr:row>97</xdr:row>
      <xdr:rowOff>119635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73955"/>
          <a:ext cx="1270" cy="117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123462</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75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119635</xdr:rowOff>
    </xdr:from>
    <xdr:to>
      <xdr:col>55</xdr:col>
      <xdr:colOff>88900</xdr:colOff>
      <xdr:row>97</xdr:row>
      <xdr:rowOff>119635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750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90132</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4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143455</xdr:rowOff>
    </xdr:from>
    <xdr:to>
      <xdr:col>55</xdr:col>
      <xdr:colOff>88900</xdr:colOff>
      <xdr:row>90</xdr:row>
      <xdr:rowOff>143455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73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56981</xdr:rowOff>
    </xdr:from>
    <xdr:to>
      <xdr:col>55</xdr:col>
      <xdr:colOff>0</xdr:colOff>
      <xdr:row>95</xdr:row>
      <xdr:rowOff>86396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344731"/>
          <a:ext cx="838200" cy="29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126020</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13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147593</xdr:rowOff>
    </xdr:from>
    <xdr:to>
      <xdr:col>55</xdr:col>
      <xdr:colOff>50800</xdr:colOff>
      <xdr:row>96</xdr:row>
      <xdr:rowOff>77743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43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86396</xdr:rowOff>
    </xdr:from>
    <xdr:to>
      <xdr:col>50</xdr:col>
      <xdr:colOff>114300</xdr:colOff>
      <xdr:row>95</xdr:row>
      <xdr:rowOff>139991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374146"/>
          <a:ext cx="889000" cy="5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169647</xdr:rowOff>
    </xdr:from>
    <xdr:to>
      <xdr:col>50</xdr:col>
      <xdr:colOff>165100</xdr:colOff>
      <xdr:row>96</xdr:row>
      <xdr:rowOff>99797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45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90924</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55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139991</xdr:rowOff>
    </xdr:from>
    <xdr:to>
      <xdr:col>45</xdr:col>
      <xdr:colOff>177800</xdr:colOff>
      <xdr:row>95</xdr:row>
      <xdr:rowOff>152347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427741"/>
          <a:ext cx="889000" cy="1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167413</xdr:rowOff>
    </xdr:from>
    <xdr:to>
      <xdr:col>46</xdr:col>
      <xdr:colOff>38100</xdr:colOff>
      <xdr:row>96</xdr:row>
      <xdr:rowOff>97563</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4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88690</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547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97844</xdr:rowOff>
    </xdr:from>
    <xdr:to>
      <xdr:col>41</xdr:col>
      <xdr:colOff>50800</xdr:colOff>
      <xdr:row>95</xdr:row>
      <xdr:rowOff>152347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385594"/>
          <a:ext cx="889000" cy="5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3843</xdr:rowOff>
    </xdr:from>
    <xdr:to>
      <xdr:col>41</xdr:col>
      <xdr:colOff>101600</xdr:colOff>
      <xdr:row>96</xdr:row>
      <xdr:rowOff>105443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46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96570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55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36579</xdr:rowOff>
    </xdr:from>
    <xdr:to>
      <xdr:col>36</xdr:col>
      <xdr:colOff>165100</xdr:colOff>
      <xdr:row>96</xdr:row>
      <xdr:rowOff>138179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4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129306</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58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6181</xdr:rowOff>
    </xdr:from>
    <xdr:to>
      <xdr:col>55</xdr:col>
      <xdr:colOff>50800</xdr:colOff>
      <xdr:row>95</xdr:row>
      <xdr:rowOff>107781</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29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29058</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14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35596</xdr:rowOff>
    </xdr:from>
    <xdr:to>
      <xdr:col>50</xdr:col>
      <xdr:colOff>165100</xdr:colOff>
      <xdr:row>95</xdr:row>
      <xdr:rowOff>137196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32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153723</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09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89191</xdr:rowOff>
    </xdr:from>
    <xdr:to>
      <xdr:col>46</xdr:col>
      <xdr:colOff>38100</xdr:colOff>
      <xdr:row>96</xdr:row>
      <xdr:rowOff>19341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37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35868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15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101547</xdr:rowOff>
    </xdr:from>
    <xdr:to>
      <xdr:col>41</xdr:col>
      <xdr:colOff>101600</xdr:colOff>
      <xdr:row>96</xdr:row>
      <xdr:rowOff>31697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38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48224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16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47044</xdr:rowOff>
    </xdr:from>
    <xdr:to>
      <xdr:col>36</xdr:col>
      <xdr:colOff>165100</xdr:colOff>
      <xdr:row>95</xdr:row>
      <xdr:rowOff>148644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33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165171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11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116285</xdr:rowOff>
    </xdr:from>
    <xdr:to>
      <xdr:col>85</xdr:col>
      <xdr:colOff>126364</xdr:colOff>
      <xdr:row>39</xdr:row>
      <xdr:rowOff>12696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59785"/>
          <a:ext cx="1269" cy="1439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16523</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0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12696</xdr:rowOff>
    </xdr:from>
    <xdr:to>
      <xdr:col>86</xdr:col>
      <xdr:colOff>25400</xdr:colOff>
      <xdr:row>39</xdr:row>
      <xdr:rowOff>12696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69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62962</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3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116285</xdr:rowOff>
    </xdr:from>
    <xdr:to>
      <xdr:col>86</xdr:col>
      <xdr:colOff>25400</xdr:colOff>
      <xdr:row>30</xdr:row>
      <xdr:rowOff>116285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59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152567</xdr:rowOff>
    </xdr:from>
    <xdr:to>
      <xdr:col>85</xdr:col>
      <xdr:colOff>127000</xdr:colOff>
      <xdr:row>35</xdr:row>
      <xdr:rowOff>85881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5981867"/>
          <a:ext cx="838200" cy="10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51194</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223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72767</xdr:rowOff>
    </xdr:from>
    <xdr:to>
      <xdr:col>85</xdr:col>
      <xdr:colOff>177800</xdr:colOff>
      <xdr:row>37</xdr:row>
      <xdr:rowOff>2917</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152567</xdr:rowOff>
    </xdr:from>
    <xdr:to>
      <xdr:col>81</xdr:col>
      <xdr:colOff>50800</xdr:colOff>
      <xdr:row>35</xdr:row>
      <xdr:rowOff>110145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5981867"/>
          <a:ext cx="889000" cy="12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83054</xdr:rowOff>
    </xdr:from>
    <xdr:to>
      <xdr:col>81</xdr:col>
      <xdr:colOff>101600</xdr:colOff>
      <xdr:row>37</xdr:row>
      <xdr:rowOff>13204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5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4331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34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97997</xdr:rowOff>
    </xdr:from>
    <xdr:to>
      <xdr:col>76</xdr:col>
      <xdr:colOff>114300</xdr:colOff>
      <xdr:row>35</xdr:row>
      <xdr:rowOff>110145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098747"/>
          <a:ext cx="889000" cy="1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114699</xdr:rowOff>
    </xdr:from>
    <xdr:to>
      <xdr:col>76</xdr:col>
      <xdr:colOff>165100</xdr:colOff>
      <xdr:row>37</xdr:row>
      <xdr:rowOff>44849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28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35976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37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109525</xdr:rowOff>
    </xdr:from>
    <xdr:to>
      <xdr:col>71</xdr:col>
      <xdr:colOff>177800</xdr:colOff>
      <xdr:row>35</xdr:row>
      <xdr:rowOff>97997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5767375"/>
          <a:ext cx="889000" cy="33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161922</xdr:rowOff>
    </xdr:from>
    <xdr:to>
      <xdr:col>72</xdr:col>
      <xdr:colOff>38100</xdr:colOff>
      <xdr:row>37</xdr:row>
      <xdr:rowOff>92072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33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83199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42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121492</xdr:rowOff>
    </xdr:from>
    <xdr:to>
      <xdr:col>67</xdr:col>
      <xdr:colOff>101600</xdr:colOff>
      <xdr:row>37</xdr:row>
      <xdr:rowOff>51642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29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42769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38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35081</xdr:rowOff>
    </xdr:from>
    <xdr:to>
      <xdr:col>85</xdr:col>
      <xdr:colOff>177800</xdr:colOff>
      <xdr:row>35</xdr:row>
      <xdr:rowOff>136681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03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57958</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588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101767</xdr:rowOff>
    </xdr:from>
    <xdr:to>
      <xdr:col>81</xdr:col>
      <xdr:colOff>101600</xdr:colOff>
      <xdr:row>35</xdr:row>
      <xdr:rowOff>31917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593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48444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70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59345</xdr:rowOff>
    </xdr:from>
    <xdr:to>
      <xdr:col>76</xdr:col>
      <xdr:colOff>165100</xdr:colOff>
      <xdr:row>35</xdr:row>
      <xdr:rowOff>160945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06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6022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583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47197</xdr:rowOff>
    </xdr:from>
    <xdr:to>
      <xdr:col>72</xdr:col>
      <xdr:colOff>38100</xdr:colOff>
      <xdr:row>35</xdr:row>
      <xdr:rowOff>148797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04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165324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582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58725</xdr:rowOff>
    </xdr:from>
    <xdr:to>
      <xdr:col>67</xdr:col>
      <xdr:colOff>101600</xdr:colOff>
      <xdr:row>33</xdr:row>
      <xdr:rowOff>160325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571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5402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549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42614</xdr:rowOff>
    </xdr:from>
    <xdr:to>
      <xdr:col>85</xdr:col>
      <xdr:colOff>126364</xdr:colOff>
      <xdr:row>58</xdr:row>
      <xdr:rowOff>163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86564"/>
          <a:ext cx="1269" cy="1157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3990</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4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163</xdr:rowOff>
    </xdr:from>
    <xdr:to>
      <xdr:col>86</xdr:col>
      <xdr:colOff>25400</xdr:colOff>
      <xdr:row>58</xdr:row>
      <xdr:rowOff>163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4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160741</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42614</xdr:rowOff>
    </xdr:from>
    <xdr:to>
      <xdr:col>86</xdr:col>
      <xdr:colOff>25400</xdr:colOff>
      <xdr:row>51</xdr:row>
      <xdr:rowOff>42614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86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68834</xdr:rowOff>
    </xdr:from>
    <xdr:to>
      <xdr:col>85</xdr:col>
      <xdr:colOff>127000</xdr:colOff>
      <xdr:row>56</xdr:row>
      <xdr:rowOff>86901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670034"/>
          <a:ext cx="838200" cy="1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52767</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482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29890</xdr:rowOff>
    </xdr:from>
    <xdr:to>
      <xdr:col>85</xdr:col>
      <xdr:colOff>177800</xdr:colOff>
      <xdr:row>56</xdr:row>
      <xdr:rowOff>131490</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3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15189</xdr:rowOff>
    </xdr:from>
    <xdr:to>
      <xdr:col>81</xdr:col>
      <xdr:colOff>50800</xdr:colOff>
      <xdr:row>56</xdr:row>
      <xdr:rowOff>68834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616389"/>
          <a:ext cx="889000" cy="5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34523</xdr:rowOff>
    </xdr:from>
    <xdr:to>
      <xdr:col>81</xdr:col>
      <xdr:colOff>101600</xdr:colOff>
      <xdr:row>56</xdr:row>
      <xdr:rowOff>136123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127250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72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15189</xdr:rowOff>
    </xdr:from>
    <xdr:to>
      <xdr:col>76</xdr:col>
      <xdr:colOff>114300</xdr:colOff>
      <xdr:row>56</xdr:row>
      <xdr:rowOff>28746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616389"/>
          <a:ext cx="889000" cy="1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75802</xdr:rowOff>
    </xdr:from>
    <xdr:to>
      <xdr:col>76</xdr:col>
      <xdr:colOff>165100</xdr:colOff>
      <xdr:row>57</xdr:row>
      <xdr:rowOff>5952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67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168529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76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16058</xdr:rowOff>
    </xdr:from>
    <xdr:to>
      <xdr:col>71</xdr:col>
      <xdr:colOff>177800</xdr:colOff>
      <xdr:row>56</xdr:row>
      <xdr:rowOff>28746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617258"/>
          <a:ext cx="889000" cy="1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92405</xdr:rowOff>
    </xdr:from>
    <xdr:to>
      <xdr:col>72</xdr:col>
      <xdr:colOff>38100</xdr:colOff>
      <xdr:row>57</xdr:row>
      <xdr:rowOff>22555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9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13682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78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51508</xdr:rowOff>
    </xdr:from>
    <xdr:to>
      <xdr:col>67</xdr:col>
      <xdr:colOff>101600</xdr:colOff>
      <xdr:row>56</xdr:row>
      <xdr:rowOff>153108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65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144235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74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36101</xdr:rowOff>
    </xdr:from>
    <xdr:to>
      <xdr:col>85</xdr:col>
      <xdr:colOff>177800</xdr:colOff>
      <xdr:row>56</xdr:row>
      <xdr:rowOff>137701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63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14528</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61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18034</xdr:rowOff>
    </xdr:from>
    <xdr:to>
      <xdr:col>81</xdr:col>
      <xdr:colOff>101600</xdr:colOff>
      <xdr:row>56</xdr:row>
      <xdr:rowOff>119634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61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136161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39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135839</xdr:rowOff>
    </xdr:from>
    <xdr:to>
      <xdr:col>76</xdr:col>
      <xdr:colOff>165100</xdr:colOff>
      <xdr:row>56</xdr:row>
      <xdr:rowOff>65989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56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82516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34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149396</xdr:rowOff>
    </xdr:from>
    <xdr:to>
      <xdr:col>72</xdr:col>
      <xdr:colOff>38100</xdr:colOff>
      <xdr:row>56</xdr:row>
      <xdr:rowOff>79546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57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96073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35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136708</xdr:rowOff>
    </xdr:from>
    <xdr:to>
      <xdr:col>67</xdr:col>
      <xdr:colOff>101600</xdr:colOff>
      <xdr:row>56</xdr:row>
      <xdr:rowOff>66858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56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83385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34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161961</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63461"/>
          <a:ext cx="1269" cy="1479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108638</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3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135,955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161961</xdr:rowOff>
    </xdr:from>
    <xdr:to>
      <xdr:col>86</xdr:col>
      <xdr:colOff>25400</xdr:colOff>
      <xdr:row>70</xdr:row>
      <xdr:rowOff>161961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6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41064</xdr:rowOff>
    </xdr:from>
    <xdr:to>
      <xdr:col>85</xdr:col>
      <xdr:colOff>127000</xdr:colOff>
      <xdr:row>79</xdr:row>
      <xdr:rowOff>68878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414164"/>
          <a:ext cx="838200" cy="19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4891</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77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153464</xdr:rowOff>
    </xdr:from>
    <xdr:to>
      <xdr:col>85</xdr:col>
      <xdr:colOff>177800</xdr:colOff>
      <xdr:row>79</xdr:row>
      <xdr:rowOff>83614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41064</xdr:rowOff>
    </xdr:from>
    <xdr:to>
      <xdr:col>81</xdr:col>
      <xdr:colOff>50800</xdr:colOff>
      <xdr:row>79</xdr:row>
      <xdr:rowOff>75954</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414164"/>
          <a:ext cx="889000" cy="20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6691</xdr:rowOff>
    </xdr:from>
    <xdr:to>
      <xdr:col>81</xdr:col>
      <xdr:colOff>101600</xdr:colOff>
      <xdr:row>79</xdr:row>
      <xdr:rowOff>108291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5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99418</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643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75954</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620504"/>
          <a:ext cx="889000" cy="2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30150</xdr:rowOff>
    </xdr:from>
    <xdr:to>
      <xdr:col>76</xdr:col>
      <xdr:colOff>165100</xdr:colOff>
      <xdr:row>79</xdr:row>
      <xdr:rowOff>131750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122877</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66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90356</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34906"/>
          <a:ext cx="889000" cy="8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18948</xdr:rowOff>
    </xdr:from>
    <xdr:to>
      <xdr:col>72</xdr:col>
      <xdr:colOff>38100</xdr:colOff>
      <xdr:row>79</xdr:row>
      <xdr:rowOff>120548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6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137075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3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30586</xdr:rowOff>
    </xdr:from>
    <xdr:to>
      <xdr:col>67</xdr:col>
      <xdr:colOff>101600</xdr:colOff>
      <xdr:row>79</xdr:row>
      <xdr:rowOff>132186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7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148713</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35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18078</xdr:rowOff>
    </xdr:from>
    <xdr:to>
      <xdr:col>85</xdr:col>
      <xdr:colOff>177800</xdr:colOff>
      <xdr:row>79</xdr:row>
      <xdr:rowOff>119678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6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131891</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04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161714</xdr:rowOff>
    </xdr:from>
    <xdr:to>
      <xdr:col>81</xdr:col>
      <xdr:colOff>101600</xdr:colOff>
      <xdr:row>78</xdr:row>
      <xdr:rowOff>91864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36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108391</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14111" y="1313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25154</xdr:rowOff>
    </xdr:from>
    <xdr:to>
      <xdr:col>76</xdr:col>
      <xdr:colOff>165100</xdr:colOff>
      <xdr:row>79</xdr:row>
      <xdr:rowOff>126754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6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143281</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34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39556</xdr:rowOff>
    </xdr:from>
    <xdr:to>
      <xdr:col>67</xdr:col>
      <xdr:colOff>101600</xdr:colOff>
      <xdr:row>79</xdr:row>
      <xdr:rowOff>141156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8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132283</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676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84572</xdr:rowOff>
    </xdr:from>
    <xdr:to>
      <xdr:col>85</xdr:col>
      <xdr:colOff>126364</xdr:colOff>
      <xdr:row>98</xdr:row>
      <xdr:rowOff>132454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857972"/>
          <a:ext cx="1269" cy="1076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136281</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3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132454</xdr:rowOff>
    </xdr:from>
    <xdr:to>
      <xdr:col>86</xdr:col>
      <xdr:colOff>25400</xdr:colOff>
      <xdr:row>98</xdr:row>
      <xdr:rowOff>132454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3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31249</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6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237,058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84572</xdr:rowOff>
    </xdr:from>
    <xdr:to>
      <xdr:col>86</xdr:col>
      <xdr:colOff>25400</xdr:colOff>
      <xdr:row>92</xdr:row>
      <xdr:rowOff>84572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85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146850</xdr:rowOff>
    </xdr:from>
    <xdr:to>
      <xdr:col>85</xdr:col>
      <xdr:colOff>127000</xdr:colOff>
      <xdr:row>95</xdr:row>
      <xdr:rowOff>94684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263150"/>
          <a:ext cx="838200" cy="11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630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21610</xdr:rowOff>
    </xdr:from>
    <xdr:to>
      <xdr:col>85</xdr:col>
      <xdr:colOff>177800</xdr:colOff>
      <xdr:row>97</xdr:row>
      <xdr:rowOff>123210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65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146850</xdr:rowOff>
    </xdr:from>
    <xdr:to>
      <xdr:col>81</xdr:col>
      <xdr:colOff>50800</xdr:colOff>
      <xdr:row>94</xdr:row>
      <xdr:rowOff>147408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263150"/>
          <a:ext cx="889000" cy="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17545</xdr:rowOff>
    </xdr:from>
    <xdr:to>
      <xdr:col>81</xdr:col>
      <xdr:colOff>101600</xdr:colOff>
      <xdr:row>97</xdr:row>
      <xdr:rowOff>119145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64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110272</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74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128870</xdr:rowOff>
    </xdr:from>
    <xdr:to>
      <xdr:col>76</xdr:col>
      <xdr:colOff>114300</xdr:colOff>
      <xdr:row>94</xdr:row>
      <xdr:rowOff>147408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245170"/>
          <a:ext cx="889000" cy="1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26036</xdr:rowOff>
    </xdr:from>
    <xdr:to>
      <xdr:col>76</xdr:col>
      <xdr:colOff>165100</xdr:colOff>
      <xdr:row>97</xdr:row>
      <xdr:rowOff>127636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5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118763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74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128870</xdr:rowOff>
    </xdr:from>
    <xdr:to>
      <xdr:col>71</xdr:col>
      <xdr:colOff>177800</xdr:colOff>
      <xdr:row>95</xdr:row>
      <xdr:rowOff>4204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245170"/>
          <a:ext cx="889000" cy="4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29728</xdr:rowOff>
    </xdr:from>
    <xdr:to>
      <xdr:col>72</xdr:col>
      <xdr:colOff>38100</xdr:colOff>
      <xdr:row>97</xdr:row>
      <xdr:rowOff>131328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66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122455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75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33775</xdr:rowOff>
    </xdr:from>
    <xdr:to>
      <xdr:col>67</xdr:col>
      <xdr:colOff>101600</xdr:colOff>
      <xdr:row>97</xdr:row>
      <xdr:rowOff>135375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66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126502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75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43884</xdr:rowOff>
    </xdr:from>
    <xdr:to>
      <xdr:col>85</xdr:col>
      <xdr:colOff>177800</xdr:colOff>
      <xdr:row>95</xdr:row>
      <xdr:rowOff>145484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33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66761</xdr:rowOff>
    </xdr:from>
    <xdr:ext cx="599010"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18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96050</xdr:rowOff>
    </xdr:from>
    <xdr:to>
      <xdr:col>81</xdr:col>
      <xdr:colOff>101600</xdr:colOff>
      <xdr:row>95</xdr:row>
      <xdr:rowOff>26200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2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42727</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181795" y="15987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96608</xdr:rowOff>
    </xdr:from>
    <xdr:to>
      <xdr:col>76</xdr:col>
      <xdr:colOff>165100</xdr:colOff>
      <xdr:row>95</xdr:row>
      <xdr:rowOff>26758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21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43285</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292795" y="15988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78070</xdr:rowOff>
    </xdr:from>
    <xdr:to>
      <xdr:col>72</xdr:col>
      <xdr:colOff>38100</xdr:colOff>
      <xdr:row>95</xdr:row>
      <xdr:rowOff>8220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19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24747</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03795" y="15969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124854</xdr:rowOff>
    </xdr:from>
    <xdr:to>
      <xdr:col>67</xdr:col>
      <xdr:colOff>101600</xdr:colOff>
      <xdr:row>95</xdr:row>
      <xdr:rowOff>55004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24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71531</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14795" y="16016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80264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395214"/>
          <a:ext cx="1269" cy="125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162323</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7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26941</xdr:rowOff>
    </xdr:from>
    <xdr:ext cx="378565"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170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80264</xdr:rowOff>
    </xdr:from>
    <xdr:to>
      <xdr:col>116</xdr:col>
      <xdr:colOff>152400</xdr:colOff>
      <xdr:row>31</xdr:row>
      <xdr:rowOff>80264</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39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34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157480</xdr:rowOff>
    </xdr:from>
    <xdr:to>
      <xdr:col>112</xdr:col>
      <xdr:colOff>38100</xdr:colOff>
      <xdr:row>38</xdr:row>
      <xdr:rowOff>87630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104157</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2763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72898</xdr:rowOff>
    </xdr:from>
    <xdr:to>
      <xdr:col>107</xdr:col>
      <xdr:colOff>101600</xdr:colOff>
      <xdr:row>39</xdr:row>
      <xdr:rowOff>3048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19575</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309650" y="6363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77470</xdr:rowOff>
    </xdr:from>
    <xdr:to>
      <xdr:col>102</xdr:col>
      <xdr:colOff>165100</xdr:colOff>
      <xdr:row>39</xdr:row>
      <xdr:rowOff>7620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24147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420650" y="63677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47752</xdr:rowOff>
    </xdr:from>
    <xdr:to>
      <xdr:col>98</xdr:col>
      <xdr:colOff>38100</xdr:colOff>
      <xdr:row>38</xdr:row>
      <xdr:rowOff>149352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165879</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35323</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0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・民生費については、ここ数年、保育園統合事業等で園舎の新築や大規模改造工事を実施しており、数値が高くなっている。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令和元年度は、養護老人ホーム佐用朝霧園移築事業実施したため、前年度比大幅増となった。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農林水産業費も高い傾向にある。山間部に位置する当町は、農林業が主幹産業であり、農業基盤整備事業、土地改良事業、農家への補助などにより、荒廃地が増えるのを防ぐとともに、農業の再興を目指し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また、林業振興の一環として、木材集出荷施設整備事業を実施したことも前年度比増の要因である。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・公債費も、類似団体と比較してかなり高い状況である。後年度負担の軽減を図るため繰上償還を毎年実施しているためである。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令和元</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年度は繰上償還を</a:t>
          </a:r>
          <a:r>
            <a:rPr kumimoji="1" lang="en-US" altLang="ja-JP" sz="1100">
              <a:solidFill>
                <a:schemeClr val="dk1"/>
              </a:solidFill>
              <a:effectLst/>
              <a:latin typeface="+mn-lt"/>
              <a:ea typeface="+mn-ea"/>
              <a:cs typeface="+mn-cs"/>
            </a:rPr>
            <a:t>763,546</a:t>
          </a:r>
          <a:r>
            <a:rPr kumimoji="1" lang="ja-JP" altLang="ja-JP" sz="1100">
              <a:solidFill>
                <a:schemeClr val="dk1"/>
              </a:solidFill>
              <a:effectLst/>
              <a:latin typeface="+mn-lt"/>
              <a:ea typeface="+mn-ea"/>
              <a:cs typeface="+mn-cs"/>
            </a:rPr>
            <a:t>千</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実施している。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兵庫県佐用町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については、ここ数年、同規模程度で推移しているが、地方交付税特例措置の終了、また、合併特例事業債も発行期限を迎えるなか、今後は、行政サービスを維持していくため、基金を取り崩して、財政運営をしていく必要があると考えられる。</a:t>
          </a:r>
        </a:p>
        <a:p>
          <a:r>
            <a:rPr kumimoji="1" lang="ja-JP" altLang="en-US" sz="1400">
              <a:latin typeface="ＭＳ ゴシック" pitchFamily="49" charset="-128"/>
              <a:ea typeface="ＭＳ ゴシック" pitchFamily="49" charset="-128"/>
            </a:rPr>
            <a:t>　実質収支額は、黒字となっているが、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％程度の安定した状況となるよう、数値の改善を図っていきたい。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兵庫県佐用町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・連結実質赤字比率は、全会計において実質赤字額及び資金不足額が発生していないため、算出されていない。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今後も、対象会計それぞれについて赤字決算とならないよう、引き続き、健全な財政運営に努める。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13048056</v>
      </c>
      <c r="BO4" s="462"/>
      <c r="BP4" s="462"/>
      <c r="BQ4" s="462"/>
      <c r="BR4" s="462"/>
      <c r="BS4" s="462"/>
      <c r="BT4" s="462"/>
      <c r="BU4" s="463"/>
      <c r="BV4" s="461">
        <v>12939960</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1.2</v>
      </c>
      <c r="CU4" s="646"/>
      <c r="CV4" s="646"/>
      <c r="CW4" s="646"/>
      <c r="CX4" s="646"/>
      <c r="CY4" s="646"/>
      <c r="CZ4" s="646"/>
      <c r="DA4" s="647"/>
      <c r="DB4" s="645">
        <v>1.1000000000000001</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12933181</v>
      </c>
      <c r="BO5" s="467"/>
      <c r="BP5" s="467"/>
      <c r="BQ5" s="467"/>
      <c r="BR5" s="467"/>
      <c r="BS5" s="467"/>
      <c r="BT5" s="467"/>
      <c r="BU5" s="468"/>
      <c r="BV5" s="466">
        <v>12838827</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84</v>
      </c>
      <c r="CU5" s="437"/>
      <c r="CV5" s="437"/>
      <c r="CW5" s="437"/>
      <c r="CX5" s="437"/>
      <c r="CY5" s="437"/>
      <c r="CZ5" s="437"/>
      <c r="DA5" s="438"/>
      <c r="DB5" s="436">
        <v>82.2</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102</v>
      </c>
      <c r="AV6" s="524"/>
      <c r="AW6" s="524"/>
      <c r="AX6" s="524"/>
      <c r="AY6" s="446" t="s">
        <v>103</v>
      </c>
      <c r="AZ6" s="447"/>
      <c r="BA6" s="447"/>
      <c r="BB6" s="447"/>
      <c r="BC6" s="447"/>
      <c r="BD6" s="447"/>
      <c r="BE6" s="447"/>
      <c r="BF6" s="447"/>
      <c r="BG6" s="447"/>
      <c r="BH6" s="447"/>
      <c r="BI6" s="447"/>
      <c r="BJ6" s="447"/>
      <c r="BK6" s="447"/>
      <c r="BL6" s="447"/>
      <c r="BM6" s="448"/>
      <c r="BN6" s="466">
        <v>114875</v>
      </c>
      <c r="BO6" s="467"/>
      <c r="BP6" s="467"/>
      <c r="BQ6" s="467"/>
      <c r="BR6" s="467"/>
      <c r="BS6" s="467"/>
      <c r="BT6" s="467"/>
      <c r="BU6" s="468"/>
      <c r="BV6" s="466">
        <v>101133</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86.7</v>
      </c>
      <c r="CU6" s="620"/>
      <c r="CV6" s="620"/>
      <c r="CW6" s="620"/>
      <c r="CX6" s="620"/>
      <c r="CY6" s="620"/>
      <c r="CZ6" s="620"/>
      <c r="DA6" s="621"/>
      <c r="DB6" s="619">
        <v>85.9</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106</v>
      </c>
      <c r="AV7" s="524"/>
      <c r="AW7" s="524"/>
      <c r="AX7" s="524"/>
      <c r="AY7" s="446" t="s">
        <v>107</v>
      </c>
      <c r="AZ7" s="447"/>
      <c r="BA7" s="447"/>
      <c r="BB7" s="447"/>
      <c r="BC7" s="447"/>
      <c r="BD7" s="447"/>
      <c r="BE7" s="447"/>
      <c r="BF7" s="447"/>
      <c r="BG7" s="447"/>
      <c r="BH7" s="447"/>
      <c r="BI7" s="447"/>
      <c r="BJ7" s="447"/>
      <c r="BK7" s="447"/>
      <c r="BL7" s="447"/>
      <c r="BM7" s="448"/>
      <c r="BN7" s="466">
        <v>12998</v>
      </c>
      <c r="BO7" s="467"/>
      <c r="BP7" s="467"/>
      <c r="BQ7" s="467"/>
      <c r="BR7" s="467"/>
      <c r="BS7" s="467"/>
      <c r="BT7" s="467"/>
      <c r="BU7" s="468"/>
      <c r="BV7" s="466">
        <v>8344</v>
      </c>
      <c r="BW7" s="467"/>
      <c r="BX7" s="467"/>
      <c r="BY7" s="467"/>
      <c r="BZ7" s="467"/>
      <c r="CA7" s="467"/>
      <c r="CB7" s="467"/>
      <c r="CC7" s="468"/>
      <c r="CD7" s="475" t="s">
        <v>108</v>
      </c>
      <c r="CE7" s="476"/>
      <c r="CF7" s="476"/>
      <c r="CG7" s="476"/>
      <c r="CH7" s="476"/>
      <c r="CI7" s="476"/>
      <c r="CJ7" s="476"/>
      <c r="CK7" s="476"/>
      <c r="CL7" s="476"/>
      <c r="CM7" s="476"/>
      <c r="CN7" s="476"/>
      <c r="CO7" s="476"/>
      <c r="CP7" s="476"/>
      <c r="CQ7" s="476"/>
      <c r="CR7" s="476"/>
      <c r="CS7" s="477"/>
      <c r="CT7" s="466">
        <v>8229853</v>
      </c>
      <c r="CU7" s="467"/>
      <c r="CV7" s="467"/>
      <c r="CW7" s="467"/>
      <c r="CX7" s="467"/>
      <c r="CY7" s="467"/>
      <c r="CZ7" s="467"/>
      <c r="DA7" s="468"/>
      <c r="DB7" s="466">
        <v>8244599</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109</v>
      </c>
      <c r="AN8" s="440"/>
      <c r="AO8" s="440"/>
      <c r="AP8" s="440"/>
      <c r="AQ8" s="440"/>
      <c r="AR8" s="440"/>
      <c r="AS8" s="440"/>
      <c r="AT8" s="441"/>
      <c r="AU8" s="523" t="s">
        <v>110</v>
      </c>
      <c r="AV8" s="524"/>
      <c r="AW8" s="524"/>
      <c r="AX8" s="524"/>
      <c r="AY8" s="446" t="s">
        <v>111</v>
      </c>
      <c r="AZ8" s="447"/>
      <c r="BA8" s="447"/>
      <c r="BB8" s="447"/>
      <c r="BC8" s="447"/>
      <c r="BD8" s="447"/>
      <c r="BE8" s="447"/>
      <c r="BF8" s="447"/>
      <c r="BG8" s="447"/>
      <c r="BH8" s="447"/>
      <c r="BI8" s="447"/>
      <c r="BJ8" s="447"/>
      <c r="BK8" s="447"/>
      <c r="BL8" s="447"/>
      <c r="BM8" s="448"/>
      <c r="BN8" s="466">
        <v>101877</v>
      </c>
      <c r="BO8" s="467"/>
      <c r="BP8" s="467"/>
      <c r="BQ8" s="467"/>
      <c r="BR8" s="467"/>
      <c r="BS8" s="467"/>
      <c r="BT8" s="467"/>
      <c r="BU8" s="468"/>
      <c r="BV8" s="466">
        <v>92789</v>
      </c>
      <c r="BW8" s="467"/>
      <c r="BX8" s="467"/>
      <c r="BY8" s="467"/>
      <c r="BZ8" s="467"/>
      <c r="CA8" s="467"/>
      <c r="CB8" s="467"/>
      <c r="CC8" s="468"/>
      <c r="CD8" s="475" t="s">
        <v>112</v>
      </c>
      <c r="CE8" s="476"/>
      <c r="CF8" s="476"/>
      <c r="CG8" s="476"/>
      <c r="CH8" s="476"/>
      <c r="CI8" s="476"/>
      <c r="CJ8" s="476"/>
      <c r="CK8" s="476"/>
      <c r="CL8" s="476"/>
      <c r="CM8" s="476"/>
      <c r="CN8" s="476"/>
      <c r="CO8" s="476"/>
      <c r="CP8" s="476"/>
      <c r="CQ8" s="476"/>
      <c r="CR8" s="476"/>
      <c r="CS8" s="477"/>
      <c r="CT8" s="579">
        <v>0.3</v>
      </c>
      <c r="CU8" s="580"/>
      <c r="CV8" s="580"/>
      <c r="CW8" s="580"/>
      <c r="CX8" s="580"/>
      <c r="CY8" s="580"/>
      <c r="CZ8" s="580"/>
      <c r="DA8" s="581"/>
      <c r="DB8" s="579">
        <v>0.3</v>
      </c>
      <c r="DC8" s="580"/>
      <c r="DD8" s="580"/>
      <c r="DE8" s="580"/>
      <c r="DF8" s="580"/>
      <c r="DG8" s="580"/>
      <c r="DH8" s="580"/>
      <c r="DI8" s="581"/>
      <c r="DJ8" s="186"/>
      <c r="DK8" s="186"/>
      <c r="DL8" s="186"/>
      <c r="DM8" s="186"/>
      <c r="DN8" s="186"/>
      <c r="DO8" s="186"/>
    </row>
    <row r="9" spans="1:119" ht="18.75" customHeight="1" thickBot="1" x14ac:dyDescent="0.2">
      <c r="A9" s="187"/>
      <c r="B9" s="608" t="s">
        <v>113</v>
      </c>
      <c r="C9" s="609"/>
      <c r="D9" s="609"/>
      <c r="E9" s="609"/>
      <c r="F9" s="609"/>
      <c r="G9" s="609"/>
      <c r="H9" s="609"/>
      <c r="I9" s="609"/>
      <c r="J9" s="609"/>
      <c r="K9" s="529"/>
      <c r="L9" s="610" t="s">
        <v>114</v>
      </c>
      <c r="M9" s="611"/>
      <c r="N9" s="611"/>
      <c r="O9" s="611"/>
      <c r="P9" s="611"/>
      <c r="Q9" s="612"/>
      <c r="R9" s="613">
        <v>17510</v>
      </c>
      <c r="S9" s="614"/>
      <c r="T9" s="614"/>
      <c r="U9" s="614"/>
      <c r="V9" s="615"/>
      <c r="W9" s="545" t="s">
        <v>115</v>
      </c>
      <c r="X9" s="546"/>
      <c r="Y9" s="546"/>
      <c r="Z9" s="546"/>
      <c r="AA9" s="546"/>
      <c r="AB9" s="546"/>
      <c r="AC9" s="546"/>
      <c r="AD9" s="546"/>
      <c r="AE9" s="546"/>
      <c r="AF9" s="546"/>
      <c r="AG9" s="546"/>
      <c r="AH9" s="546"/>
      <c r="AI9" s="546"/>
      <c r="AJ9" s="546"/>
      <c r="AK9" s="546"/>
      <c r="AL9" s="616"/>
      <c r="AM9" s="535" t="s">
        <v>116</v>
      </c>
      <c r="AN9" s="440"/>
      <c r="AO9" s="440"/>
      <c r="AP9" s="440"/>
      <c r="AQ9" s="440"/>
      <c r="AR9" s="440"/>
      <c r="AS9" s="440"/>
      <c r="AT9" s="441"/>
      <c r="AU9" s="523" t="s">
        <v>102</v>
      </c>
      <c r="AV9" s="524"/>
      <c r="AW9" s="524"/>
      <c r="AX9" s="524"/>
      <c r="AY9" s="446" t="s">
        <v>117</v>
      </c>
      <c r="AZ9" s="447"/>
      <c r="BA9" s="447"/>
      <c r="BB9" s="447"/>
      <c r="BC9" s="447"/>
      <c r="BD9" s="447"/>
      <c r="BE9" s="447"/>
      <c r="BF9" s="447"/>
      <c r="BG9" s="447"/>
      <c r="BH9" s="447"/>
      <c r="BI9" s="447"/>
      <c r="BJ9" s="447"/>
      <c r="BK9" s="447"/>
      <c r="BL9" s="447"/>
      <c r="BM9" s="448"/>
      <c r="BN9" s="466">
        <v>9088</v>
      </c>
      <c r="BO9" s="467"/>
      <c r="BP9" s="467"/>
      <c r="BQ9" s="467"/>
      <c r="BR9" s="467"/>
      <c r="BS9" s="467"/>
      <c r="BT9" s="467"/>
      <c r="BU9" s="468"/>
      <c r="BV9" s="466">
        <v>24952</v>
      </c>
      <c r="BW9" s="467"/>
      <c r="BX9" s="467"/>
      <c r="BY9" s="467"/>
      <c r="BZ9" s="467"/>
      <c r="CA9" s="467"/>
      <c r="CB9" s="467"/>
      <c r="CC9" s="468"/>
      <c r="CD9" s="475" t="s">
        <v>118</v>
      </c>
      <c r="CE9" s="476"/>
      <c r="CF9" s="476"/>
      <c r="CG9" s="476"/>
      <c r="CH9" s="476"/>
      <c r="CI9" s="476"/>
      <c r="CJ9" s="476"/>
      <c r="CK9" s="476"/>
      <c r="CL9" s="476"/>
      <c r="CM9" s="476"/>
      <c r="CN9" s="476"/>
      <c r="CO9" s="476"/>
      <c r="CP9" s="476"/>
      <c r="CQ9" s="476"/>
      <c r="CR9" s="476"/>
      <c r="CS9" s="477"/>
      <c r="CT9" s="436">
        <v>21.8</v>
      </c>
      <c r="CU9" s="437"/>
      <c r="CV9" s="437"/>
      <c r="CW9" s="437"/>
      <c r="CX9" s="437"/>
      <c r="CY9" s="437"/>
      <c r="CZ9" s="437"/>
      <c r="DA9" s="438"/>
      <c r="DB9" s="436">
        <v>26.5</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119</v>
      </c>
      <c r="M10" s="440"/>
      <c r="N10" s="440"/>
      <c r="O10" s="440"/>
      <c r="P10" s="440"/>
      <c r="Q10" s="441"/>
      <c r="R10" s="442">
        <v>19265</v>
      </c>
      <c r="S10" s="443"/>
      <c r="T10" s="443"/>
      <c r="U10" s="443"/>
      <c r="V10" s="445"/>
      <c r="W10" s="617"/>
      <c r="X10" s="428"/>
      <c r="Y10" s="428"/>
      <c r="Z10" s="428"/>
      <c r="AA10" s="428"/>
      <c r="AB10" s="428"/>
      <c r="AC10" s="428"/>
      <c r="AD10" s="428"/>
      <c r="AE10" s="428"/>
      <c r="AF10" s="428"/>
      <c r="AG10" s="428"/>
      <c r="AH10" s="428"/>
      <c r="AI10" s="428"/>
      <c r="AJ10" s="428"/>
      <c r="AK10" s="428"/>
      <c r="AL10" s="618"/>
      <c r="AM10" s="535" t="s">
        <v>120</v>
      </c>
      <c r="AN10" s="440"/>
      <c r="AO10" s="440"/>
      <c r="AP10" s="440"/>
      <c r="AQ10" s="440"/>
      <c r="AR10" s="440"/>
      <c r="AS10" s="440"/>
      <c r="AT10" s="441"/>
      <c r="AU10" s="523" t="s">
        <v>121</v>
      </c>
      <c r="AV10" s="524"/>
      <c r="AW10" s="524"/>
      <c r="AX10" s="524"/>
      <c r="AY10" s="446" t="s">
        <v>122</v>
      </c>
      <c r="AZ10" s="447"/>
      <c r="BA10" s="447"/>
      <c r="BB10" s="447"/>
      <c r="BC10" s="447"/>
      <c r="BD10" s="447"/>
      <c r="BE10" s="447"/>
      <c r="BF10" s="447"/>
      <c r="BG10" s="447"/>
      <c r="BH10" s="447"/>
      <c r="BI10" s="447"/>
      <c r="BJ10" s="447"/>
      <c r="BK10" s="447"/>
      <c r="BL10" s="447"/>
      <c r="BM10" s="448"/>
      <c r="BN10" s="466">
        <v>7454</v>
      </c>
      <c r="BO10" s="467"/>
      <c r="BP10" s="467"/>
      <c r="BQ10" s="467"/>
      <c r="BR10" s="467"/>
      <c r="BS10" s="467"/>
      <c r="BT10" s="467"/>
      <c r="BU10" s="468"/>
      <c r="BV10" s="466">
        <v>7366</v>
      </c>
      <c r="BW10" s="467"/>
      <c r="BX10" s="467"/>
      <c r="BY10" s="467"/>
      <c r="BZ10" s="467"/>
      <c r="CA10" s="467"/>
      <c r="CB10" s="467"/>
      <c r="CC10" s="468"/>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124</v>
      </c>
      <c r="M11" s="513"/>
      <c r="N11" s="513"/>
      <c r="O11" s="513"/>
      <c r="P11" s="513"/>
      <c r="Q11" s="514"/>
      <c r="R11" s="605" t="s">
        <v>125</v>
      </c>
      <c r="S11" s="606"/>
      <c r="T11" s="606"/>
      <c r="U11" s="606"/>
      <c r="V11" s="607"/>
      <c r="W11" s="617"/>
      <c r="X11" s="428"/>
      <c r="Y11" s="428"/>
      <c r="Z11" s="428"/>
      <c r="AA11" s="428"/>
      <c r="AB11" s="428"/>
      <c r="AC11" s="428"/>
      <c r="AD11" s="428"/>
      <c r="AE11" s="428"/>
      <c r="AF11" s="428"/>
      <c r="AG11" s="428"/>
      <c r="AH11" s="428"/>
      <c r="AI11" s="428"/>
      <c r="AJ11" s="428"/>
      <c r="AK11" s="428"/>
      <c r="AL11" s="618"/>
      <c r="AM11" s="535" t="s">
        <v>126</v>
      </c>
      <c r="AN11" s="440"/>
      <c r="AO11" s="440"/>
      <c r="AP11" s="440"/>
      <c r="AQ11" s="440"/>
      <c r="AR11" s="440"/>
      <c r="AS11" s="440"/>
      <c r="AT11" s="441"/>
      <c r="AU11" s="523" t="s">
        <v>121</v>
      </c>
      <c r="AV11" s="524"/>
      <c r="AW11" s="524"/>
      <c r="AX11" s="524"/>
      <c r="AY11" s="446" t="s">
        <v>127</v>
      </c>
      <c r="AZ11" s="447"/>
      <c r="BA11" s="447"/>
      <c r="BB11" s="447"/>
      <c r="BC11" s="447"/>
      <c r="BD11" s="447"/>
      <c r="BE11" s="447"/>
      <c r="BF11" s="447"/>
      <c r="BG11" s="447"/>
      <c r="BH11" s="447"/>
      <c r="BI11" s="447"/>
      <c r="BJ11" s="447"/>
      <c r="BK11" s="447"/>
      <c r="BL11" s="447"/>
      <c r="BM11" s="448"/>
      <c r="BN11" s="466">
        <v>763546</v>
      </c>
      <c r="BO11" s="467"/>
      <c r="BP11" s="467"/>
      <c r="BQ11" s="467"/>
      <c r="BR11" s="467"/>
      <c r="BS11" s="467"/>
      <c r="BT11" s="467"/>
      <c r="BU11" s="468"/>
      <c r="BV11" s="466">
        <v>1192271</v>
      </c>
      <c r="BW11" s="467"/>
      <c r="BX11" s="467"/>
      <c r="BY11" s="467"/>
      <c r="BZ11" s="467"/>
      <c r="CA11" s="467"/>
      <c r="CB11" s="467"/>
      <c r="CC11" s="468"/>
      <c r="CD11" s="475" t="s">
        <v>128</v>
      </c>
      <c r="CE11" s="476"/>
      <c r="CF11" s="476"/>
      <c r="CG11" s="476"/>
      <c r="CH11" s="476"/>
      <c r="CI11" s="476"/>
      <c r="CJ11" s="476"/>
      <c r="CK11" s="476"/>
      <c r="CL11" s="476"/>
      <c r="CM11" s="476"/>
      <c r="CN11" s="476"/>
      <c r="CO11" s="476"/>
      <c r="CP11" s="476"/>
      <c r="CQ11" s="476"/>
      <c r="CR11" s="476"/>
      <c r="CS11" s="477"/>
      <c r="CT11" s="579" t="s">
        <v>129</v>
      </c>
      <c r="CU11" s="580"/>
      <c r="CV11" s="580"/>
      <c r="CW11" s="580"/>
      <c r="CX11" s="580"/>
      <c r="CY11" s="580"/>
      <c r="CZ11" s="580"/>
      <c r="DA11" s="581"/>
      <c r="DB11" s="579" t="s">
        <v>130</v>
      </c>
      <c r="DC11" s="580"/>
      <c r="DD11" s="580"/>
      <c r="DE11" s="580"/>
      <c r="DF11" s="580"/>
      <c r="DG11" s="580"/>
      <c r="DH11" s="580"/>
      <c r="DI11" s="581"/>
      <c r="DJ11" s="186"/>
      <c r="DK11" s="186"/>
      <c r="DL11" s="186"/>
      <c r="DM11" s="186"/>
      <c r="DN11" s="186"/>
      <c r="DO11" s="186"/>
    </row>
    <row r="12" spans="1:119" ht="18.75" customHeight="1" x14ac:dyDescent="0.15">
      <c r="A12" s="187"/>
      <c r="B12" s="582" t="s">
        <v>131</v>
      </c>
      <c r="C12" s="583"/>
      <c r="D12" s="583"/>
      <c r="E12" s="583"/>
      <c r="F12" s="583"/>
      <c r="G12" s="583"/>
      <c r="H12" s="583"/>
      <c r="I12" s="583"/>
      <c r="J12" s="583"/>
      <c r="K12" s="584"/>
      <c r="L12" s="591" t="s">
        <v>132</v>
      </c>
      <c r="M12" s="592"/>
      <c r="N12" s="592"/>
      <c r="O12" s="592"/>
      <c r="P12" s="592"/>
      <c r="Q12" s="593"/>
      <c r="R12" s="594">
        <v>16640</v>
      </c>
      <c r="S12" s="595"/>
      <c r="T12" s="595"/>
      <c r="U12" s="595"/>
      <c r="V12" s="596"/>
      <c r="W12" s="597" t="s">
        <v>1</v>
      </c>
      <c r="X12" s="524"/>
      <c r="Y12" s="524"/>
      <c r="Z12" s="524"/>
      <c r="AA12" s="524"/>
      <c r="AB12" s="598"/>
      <c r="AC12" s="599" t="s">
        <v>133</v>
      </c>
      <c r="AD12" s="600"/>
      <c r="AE12" s="600"/>
      <c r="AF12" s="600"/>
      <c r="AG12" s="601"/>
      <c r="AH12" s="599" t="s">
        <v>134</v>
      </c>
      <c r="AI12" s="600"/>
      <c r="AJ12" s="600"/>
      <c r="AK12" s="600"/>
      <c r="AL12" s="602"/>
      <c r="AM12" s="535" t="s">
        <v>135</v>
      </c>
      <c r="AN12" s="440"/>
      <c r="AO12" s="440"/>
      <c r="AP12" s="440"/>
      <c r="AQ12" s="440"/>
      <c r="AR12" s="440"/>
      <c r="AS12" s="440"/>
      <c r="AT12" s="441"/>
      <c r="AU12" s="523" t="s">
        <v>102</v>
      </c>
      <c r="AV12" s="524"/>
      <c r="AW12" s="524"/>
      <c r="AX12" s="524"/>
      <c r="AY12" s="446" t="s">
        <v>136</v>
      </c>
      <c r="AZ12" s="447"/>
      <c r="BA12" s="447"/>
      <c r="BB12" s="447"/>
      <c r="BC12" s="447"/>
      <c r="BD12" s="447"/>
      <c r="BE12" s="447"/>
      <c r="BF12" s="447"/>
      <c r="BG12" s="447"/>
      <c r="BH12" s="447"/>
      <c r="BI12" s="447"/>
      <c r="BJ12" s="447"/>
      <c r="BK12" s="447"/>
      <c r="BL12" s="447"/>
      <c r="BM12" s="448"/>
      <c r="BN12" s="466">
        <v>96592</v>
      </c>
      <c r="BO12" s="467"/>
      <c r="BP12" s="467"/>
      <c r="BQ12" s="467"/>
      <c r="BR12" s="467"/>
      <c r="BS12" s="467"/>
      <c r="BT12" s="467"/>
      <c r="BU12" s="468"/>
      <c r="BV12" s="466">
        <v>78501</v>
      </c>
      <c r="BW12" s="467"/>
      <c r="BX12" s="467"/>
      <c r="BY12" s="467"/>
      <c r="BZ12" s="467"/>
      <c r="CA12" s="467"/>
      <c r="CB12" s="467"/>
      <c r="CC12" s="468"/>
      <c r="CD12" s="475" t="s">
        <v>137</v>
      </c>
      <c r="CE12" s="476"/>
      <c r="CF12" s="476"/>
      <c r="CG12" s="476"/>
      <c r="CH12" s="476"/>
      <c r="CI12" s="476"/>
      <c r="CJ12" s="476"/>
      <c r="CK12" s="476"/>
      <c r="CL12" s="476"/>
      <c r="CM12" s="476"/>
      <c r="CN12" s="476"/>
      <c r="CO12" s="476"/>
      <c r="CP12" s="476"/>
      <c r="CQ12" s="476"/>
      <c r="CR12" s="476"/>
      <c r="CS12" s="477"/>
      <c r="CT12" s="579" t="s">
        <v>138</v>
      </c>
      <c r="CU12" s="580"/>
      <c r="CV12" s="580"/>
      <c r="CW12" s="580"/>
      <c r="CX12" s="580"/>
      <c r="CY12" s="580"/>
      <c r="CZ12" s="580"/>
      <c r="DA12" s="581"/>
      <c r="DB12" s="579" t="s">
        <v>139</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140</v>
      </c>
      <c r="N13" s="567"/>
      <c r="O13" s="567"/>
      <c r="P13" s="567"/>
      <c r="Q13" s="568"/>
      <c r="R13" s="569">
        <v>16479</v>
      </c>
      <c r="S13" s="570"/>
      <c r="T13" s="570"/>
      <c r="U13" s="570"/>
      <c r="V13" s="571"/>
      <c r="W13" s="557" t="s">
        <v>141</v>
      </c>
      <c r="X13" s="479"/>
      <c r="Y13" s="479"/>
      <c r="Z13" s="479"/>
      <c r="AA13" s="479"/>
      <c r="AB13" s="480"/>
      <c r="AC13" s="442">
        <v>707</v>
      </c>
      <c r="AD13" s="443"/>
      <c r="AE13" s="443"/>
      <c r="AF13" s="443"/>
      <c r="AG13" s="444"/>
      <c r="AH13" s="442">
        <v>647</v>
      </c>
      <c r="AI13" s="443"/>
      <c r="AJ13" s="443"/>
      <c r="AK13" s="443"/>
      <c r="AL13" s="445"/>
      <c r="AM13" s="535" t="s">
        <v>142</v>
      </c>
      <c r="AN13" s="440"/>
      <c r="AO13" s="440"/>
      <c r="AP13" s="440"/>
      <c r="AQ13" s="440"/>
      <c r="AR13" s="440"/>
      <c r="AS13" s="440"/>
      <c r="AT13" s="441"/>
      <c r="AU13" s="523" t="s">
        <v>143</v>
      </c>
      <c r="AV13" s="524"/>
      <c r="AW13" s="524"/>
      <c r="AX13" s="524"/>
      <c r="AY13" s="446" t="s">
        <v>144</v>
      </c>
      <c r="AZ13" s="447"/>
      <c r="BA13" s="447"/>
      <c r="BB13" s="447"/>
      <c r="BC13" s="447"/>
      <c r="BD13" s="447"/>
      <c r="BE13" s="447"/>
      <c r="BF13" s="447"/>
      <c r="BG13" s="447"/>
      <c r="BH13" s="447"/>
      <c r="BI13" s="447"/>
      <c r="BJ13" s="447"/>
      <c r="BK13" s="447"/>
      <c r="BL13" s="447"/>
      <c r="BM13" s="448"/>
      <c r="BN13" s="466">
        <v>683496</v>
      </c>
      <c r="BO13" s="467"/>
      <c r="BP13" s="467"/>
      <c r="BQ13" s="467"/>
      <c r="BR13" s="467"/>
      <c r="BS13" s="467"/>
      <c r="BT13" s="467"/>
      <c r="BU13" s="468"/>
      <c r="BV13" s="466">
        <v>1146088</v>
      </c>
      <c r="BW13" s="467"/>
      <c r="BX13" s="467"/>
      <c r="BY13" s="467"/>
      <c r="BZ13" s="467"/>
      <c r="CA13" s="467"/>
      <c r="CB13" s="467"/>
      <c r="CC13" s="468"/>
      <c r="CD13" s="475" t="s">
        <v>145</v>
      </c>
      <c r="CE13" s="476"/>
      <c r="CF13" s="476"/>
      <c r="CG13" s="476"/>
      <c r="CH13" s="476"/>
      <c r="CI13" s="476"/>
      <c r="CJ13" s="476"/>
      <c r="CK13" s="476"/>
      <c r="CL13" s="476"/>
      <c r="CM13" s="476"/>
      <c r="CN13" s="476"/>
      <c r="CO13" s="476"/>
      <c r="CP13" s="476"/>
      <c r="CQ13" s="476"/>
      <c r="CR13" s="476"/>
      <c r="CS13" s="477"/>
      <c r="CT13" s="436">
        <v>3</v>
      </c>
      <c r="CU13" s="437"/>
      <c r="CV13" s="437"/>
      <c r="CW13" s="437"/>
      <c r="CX13" s="437"/>
      <c r="CY13" s="437"/>
      <c r="CZ13" s="437"/>
      <c r="DA13" s="438"/>
      <c r="DB13" s="436">
        <v>4.8</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146</v>
      </c>
      <c r="M14" s="603"/>
      <c r="N14" s="603"/>
      <c r="O14" s="603"/>
      <c r="P14" s="603"/>
      <c r="Q14" s="604"/>
      <c r="R14" s="569">
        <v>16973</v>
      </c>
      <c r="S14" s="570"/>
      <c r="T14" s="570"/>
      <c r="U14" s="570"/>
      <c r="V14" s="571"/>
      <c r="W14" s="572"/>
      <c r="X14" s="482"/>
      <c r="Y14" s="482"/>
      <c r="Z14" s="482"/>
      <c r="AA14" s="482"/>
      <c r="AB14" s="483"/>
      <c r="AC14" s="562">
        <v>8.8000000000000007</v>
      </c>
      <c r="AD14" s="563"/>
      <c r="AE14" s="563"/>
      <c r="AF14" s="563"/>
      <c r="AG14" s="564"/>
      <c r="AH14" s="562">
        <v>7.5</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147</v>
      </c>
      <c r="CE14" s="473"/>
      <c r="CF14" s="473"/>
      <c r="CG14" s="473"/>
      <c r="CH14" s="473"/>
      <c r="CI14" s="473"/>
      <c r="CJ14" s="473"/>
      <c r="CK14" s="473"/>
      <c r="CL14" s="473"/>
      <c r="CM14" s="473"/>
      <c r="CN14" s="473"/>
      <c r="CO14" s="473"/>
      <c r="CP14" s="473"/>
      <c r="CQ14" s="473"/>
      <c r="CR14" s="473"/>
      <c r="CS14" s="474"/>
      <c r="CT14" s="573" t="s">
        <v>148</v>
      </c>
      <c r="CU14" s="574"/>
      <c r="CV14" s="574"/>
      <c r="CW14" s="574"/>
      <c r="CX14" s="574"/>
      <c r="CY14" s="574"/>
      <c r="CZ14" s="574"/>
      <c r="DA14" s="575"/>
      <c r="DB14" s="573" t="s">
        <v>130</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149</v>
      </c>
      <c r="N15" s="567"/>
      <c r="O15" s="567"/>
      <c r="P15" s="567"/>
      <c r="Q15" s="568"/>
      <c r="R15" s="569">
        <v>16850</v>
      </c>
      <c r="S15" s="570"/>
      <c r="T15" s="570"/>
      <c r="U15" s="570"/>
      <c r="V15" s="571"/>
      <c r="W15" s="557" t="s">
        <v>150</v>
      </c>
      <c r="X15" s="479"/>
      <c r="Y15" s="479"/>
      <c r="Z15" s="479"/>
      <c r="AA15" s="479"/>
      <c r="AB15" s="480"/>
      <c r="AC15" s="442">
        <v>2337</v>
      </c>
      <c r="AD15" s="443"/>
      <c r="AE15" s="443"/>
      <c r="AF15" s="443"/>
      <c r="AG15" s="444"/>
      <c r="AH15" s="442">
        <v>2609</v>
      </c>
      <c r="AI15" s="443"/>
      <c r="AJ15" s="443"/>
      <c r="AK15" s="443"/>
      <c r="AL15" s="445"/>
      <c r="AM15" s="535"/>
      <c r="AN15" s="440"/>
      <c r="AO15" s="440"/>
      <c r="AP15" s="440"/>
      <c r="AQ15" s="440"/>
      <c r="AR15" s="440"/>
      <c r="AS15" s="440"/>
      <c r="AT15" s="441"/>
      <c r="AU15" s="523"/>
      <c r="AV15" s="524"/>
      <c r="AW15" s="524"/>
      <c r="AX15" s="524"/>
      <c r="AY15" s="458" t="s">
        <v>151</v>
      </c>
      <c r="AZ15" s="459"/>
      <c r="BA15" s="459"/>
      <c r="BB15" s="459"/>
      <c r="BC15" s="459"/>
      <c r="BD15" s="459"/>
      <c r="BE15" s="459"/>
      <c r="BF15" s="459"/>
      <c r="BG15" s="459"/>
      <c r="BH15" s="459"/>
      <c r="BI15" s="459"/>
      <c r="BJ15" s="459"/>
      <c r="BK15" s="459"/>
      <c r="BL15" s="459"/>
      <c r="BM15" s="460"/>
      <c r="BN15" s="461">
        <v>2157068</v>
      </c>
      <c r="BO15" s="462"/>
      <c r="BP15" s="462"/>
      <c r="BQ15" s="462"/>
      <c r="BR15" s="462"/>
      <c r="BS15" s="462"/>
      <c r="BT15" s="462"/>
      <c r="BU15" s="463"/>
      <c r="BV15" s="461">
        <v>2132280</v>
      </c>
      <c r="BW15" s="462"/>
      <c r="BX15" s="462"/>
      <c r="BY15" s="462"/>
      <c r="BZ15" s="462"/>
      <c r="CA15" s="462"/>
      <c r="CB15" s="462"/>
      <c r="CC15" s="463"/>
      <c r="CD15" s="576" t="s">
        <v>152</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153</v>
      </c>
      <c r="M16" s="560"/>
      <c r="N16" s="560"/>
      <c r="O16" s="560"/>
      <c r="P16" s="560"/>
      <c r="Q16" s="561"/>
      <c r="R16" s="554" t="s">
        <v>154</v>
      </c>
      <c r="S16" s="555"/>
      <c r="T16" s="555"/>
      <c r="U16" s="555"/>
      <c r="V16" s="556"/>
      <c r="W16" s="572"/>
      <c r="X16" s="482"/>
      <c r="Y16" s="482"/>
      <c r="Z16" s="482"/>
      <c r="AA16" s="482"/>
      <c r="AB16" s="483"/>
      <c r="AC16" s="562">
        <v>29.2</v>
      </c>
      <c r="AD16" s="563"/>
      <c r="AE16" s="563"/>
      <c r="AF16" s="563"/>
      <c r="AG16" s="564"/>
      <c r="AH16" s="562">
        <v>30.4</v>
      </c>
      <c r="AI16" s="563"/>
      <c r="AJ16" s="563"/>
      <c r="AK16" s="563"/>
      <c r="AL16" s="565"/>
      <c r="AM16" s="535"/>
      <c r="AN16" s="440"/>
      <c r="AO16" s="440"/>
      <c r="AP16" s="440"/>
      <c r="AQ16" s="440"/>
      <c r="AR16" s="440"/>
      <c r="AS16" s="440"/>
      <c r="AT16" s="441"/>
      <c r="AU16" s="523"/>
      <c r="AV16" s="524"/>
      <c r="AW16" s="524"/>
      <c r="AX16" s="524"/>
      <c r="AY16" s="446" t="s">
        <v>155</v>
      </c>
      <c r="AZ16" s="447"/>
      <c r="BA16" s="447"/>
      <c r="BB16" s="447"/>
      <c r="BC16" s="447"/>
      <c r="BD16" s="447"/>
      <c r="BE16" s="447"/>
      <c r="BF16" s="447"/>
      <c r="BG16" s="447"/>
      <c r="BH16" s="447"/>
      <c r="BI16" s="447"/>
      <c r="BJ16" s="447"/>
      <c r="BK16" s="447"/>
      <c r="BL16" s="447"/>
      <c r="BM16" s="448"/>
      <c r="BN16" s="466">
        <v>7158858</v>
      </c>
      <c r="BO16" s="467"/>
      <c r="BP16" s="467"/>
      <c r="BQ16" s="467"/>
      <c r="BR16" s="467"/>
      <c r="BS16" s="467"/>
      <c r="BT16" s="467"/>
      <c r="BU16" s="468"/>
      <c r="BV16" s="466">
        <v>7042121</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156</v>
      </c>
      <c r="N17" s="552"/>
      <c r="O17" s="552"/>
      <c r="P17" s="552"/>
      <c r="Q17" s="553"/>
      <c r="R17" s="554" t="s">
        <v>157</v>
      </c>
      <c r="S17" s="555"/>
      <c r="T17" s="555"/>
      <c r="U17" s="555"/>
      <c r="V17" s="556"/>
      <c r="W17" s="557" t="s">
        <v>158</v>
      </c>
      <c r="X17" s="479"/>
      <c r="Y17" s="479"/>
      <c r="Z17" s="479"/>
      <c r="AA17" s="479"/>
      <c r="AB17" s="480"/>
      <c r="AC17" s="442">
        <v>4957</v>
      </c>
      <c r="AD17" s="443"/>
      <c r="AE17" s="443"/>
      <c r="AF17" s="443"/>
      <c r="AG17" s="444"/>
      <c r="AH17" s="442">
        <v>5340</v>
      </c>
      <c r="AI17" s="443"/>
      <c r="AJ17" s="443"/>
      <c r="AK17" s="443"/>
      <c r="AL17" s="445"/>
      <c r="AM17" s="535"/>
      <c r="AN17" s="440"/>
      <c r="AO17" s="440"/>
      <c r="AP17" s="440"/>
      <c r="AQ17" s="440"/>
      <c r="AR17" s="440"/>
      <c r="AS17" s="440"/>
      <c r="AT17" s="441"/>
      <c r="AU17" s="523"/>
      <c r="AV17" s="524"/>
      <c r="AW17" s="524"/>
      <c r="AX17" s="524"/>
      <c r="AY17" s="446" t="s">
        <v>159</v>
      </c>
      <c r="AZ17" s="447"/>
      <c r="BA17" s="447"/>
      <c r="BB17" s="447"/>
      <c r="BC17" s="447"/>
      <c r="BD17" s="447"/>
      <c r="BE17" s="447"/>
      <c r="BF17" s="447"/>
      <c r="BG17" s="447"/>
      <c r="BH17" s="447"/>
      <c r="BI17" s="447"/>
      <c r="BJ17" s="447"/>
      <c r="BK17" s="447"/>
      <c r="BL17" s="447"/>
      <c r="BM17" s="448"/>
      <c r="BN17" s="466">
        <v>2739368</v>
      </c>
      <c r="BO17" s="467"/>
      <c r="BP17" s="467"/>
      <c r="BQ17" s="467"/>
      <c r="BR17" s="467"/>
      <c r="BS17" s="467"/>
      <c r="BT17" s="467"/>
      <c r="BU17" s="468"/>
      <c r="BV17" s="466">
        <v>2706315</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160</v>
      </c>
      <c r="C18" s="529"/>
      <c r="D18" s="529"/>
      <c r="E18" s="530"/>
      <c r="F18" s="530"/>
      <c r="G18" s="530"/>
      <c r="H18" s="530"/>
      <c r="I18" s="530"/>
      <c r="J18" s="530"/>
      <c r="K18" s="530"/>
      <c r="L18" s="531">
        <v>307.44</v>
      </c>
      <c r="M18" s="531"/>
      <c r="N18" s="531"/>
      <c r="O18" s="531"/>
      <c r="P18" s="531"/>
      <c r="Q18" s="531"/>
      <c r="R18" s="532"/>
      <c r="S18" s="532"/>
      <c r="T18" s="532"/>
      <c r="U18" s="532"/>
      <c r="V18" s="533"/>
      <c r="W18" s="547"/>
      <c r="X18" s="548"/>
      <c r="Y18" s="548"/>
      <c r="Z18" s="548"/>
      <c r="AA18" s="548"/>
      <c r="AB18" s="558"/>
      <c r="AC18" s="430">
        <v>62</v>
      </c>
      <c r="AD18" s="431"/>
      <c r="AE18" s="431"/>
      <c r="AF18" s="431"/>
      <c r="AG18" s="534"/>
      <c r="AH18" s="430">
        <v>62.1</v>
      </c>
      <c r="AI18" s="431"/>
      <c r="AJ18" s="431"/>
      <c r="AK18" s="431"/>
      <c r="AL18" s="432"/>
      <c r="AM18" s="535"/>
      <c r="AN18" s="440"/>
      <c r="AO18" s="440"/>
      <c r="AP18" s="440"/>
      <c r="AQ18" s="440"/>
      <c r="AR18" s="440"/>
      <c r="AS18" s="440"/>
      <c r="AT18" s="441"/>
      <c r="AU18" s="523"/>
      <c r="AV18" s="524"/>
      <c r="AW18" s="524"/>
      <c r="AX18" s="524"/>
      <c r="AY18" s="446" t="s">
        <v>161</v>
      </c>
      <c r="AZ18" s="447"/>
      <c r="BA18" s="447"/>
      <c r="BB18" s="447"/>
      <c r="BC18" s="447"/>
      <c r="BD18" s="447"/>
      <c r="BE18" s="447"/>
      <c r="BF18" s="447"/>
      <c r="BG18" s="447"/>
      <c r="BH18" s="447"/>
      <c r="BI18" s="447"/>
      <c r="BJ18" s="447"/>
      <c r="BK18" s="447"/>
      <c r="BL18" s="447"/>
      <c r="BM18" s="448"/>
      <c r="BN18" s="466">
        <v>7002253</v>
      </c>
      <c r="BO18" s="467"/>
      <c r="BP18" s="467"/>
      <c r="BQ18" s="467"/>
      <c r="BR18" s="467"/>
      <c r="BS18" s="467"/>
      <c r="BT18" s="467"/>
      <c r="BU18" s="468"/>
      <c r="BV18" s="466">
        <v>6883901</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162</v>
      </c>
      <c r="C19" s="529"/>
      <c r="D19" s="529"/>
      <c r="E19" s="530"/>
      <c r="F19" s="530"/>
      <c r="G19" s="530"/>
      <c r="H19" s="530"/>
      <c r="I19" s="530"/>
      <c r="J19" s="530"/>
      <c r="K19" s="530"/>
      <c r="L19" s="536">
        <v>57</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163</v>
      </c>
      <c r="AZ19" s="447"/>
      <c r="BA19" s="447"/>
      <c r="BB19" s="447"/>
      <c r="BC19" s="447"/>
      <c r="BD19" s="447"/>
      <c r="BE19" s="447"/>
      <c r="BF19" s="447"/>
      <c r="BG19" s="447"/>
      <c r="BH19" s="447"/>
      <c r="BI19" s="447"/>
      <c r="BJ19" s="447"/>
      <c r="BK19" s="447"/>
      <c r="BL19" s="447"/>
      <c r="BM19" s="448"/>
      <c r="BN19" s="466">
        <v>9184594</v>
      </c>
      <c r="BO19" s="467"/>
      <c r="BP19" s="467"/>
      <c r="BQ19" s="467"/>
      <c r="BR19" s="467"/>
      <c r="BS19" s="467"/>
      <c r="BT19" s="467"/>
      <c r="BU19" s="468"/>
      <c r="BV19" s="466">
        <v>9366231</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164</v>
      </c>
      <c r="C20" s="529"/>
      <c r="D20" s="529"/>
      <c r="E20" s="530"/>
      <c r="F20" s="530"/>
      <c r="G20" s="530"/>
      <c r="H20" s="530"/>
      <c r="I20" s="530"/>
      <c r="J20" s="530"/>
      <c r="K20" s="530"/>
      <c r="L20" s="536">
        <v>6108</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165</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166</v>
      </c>
      <c r="C22" s="496"/>
      <c r="D22" s="497"/>
      <c r="E22" s="504" t="s">
        <v>1</v>
      </c>
      <c r="F22" s="479"/>
      <c r="G22" s="479"/>
      <c r="H22" s="479"/>
      <c r="I22" s="479"/>
      <c r="J22" s="479"/>
      <c r="K22" s="480"/>
      <c r="L22" s="504" t="s">
        <v>167</v>
      </c>
      <c r="M22" s="479"/>
      <c r="N22" s="479"/>
      <c r="O22" s="479"/>
      <c r="P22" s="480"/>
      <c r="Q22" s="489" t="s">
        <v>168</v>
      </c>
      <c r="R22" s="490"/>
      <c r="S22" s="490"/>
      <c r="T22" s="490"/>
      <c r="U22" s="490"/>
      <c r="V22" s="505"/>
      <c r="W22" s="507" t="s">
        <v>169</v>
      </c>
      <c r="X22" s="496"/>
      <c r="Y22" s="497"/>
      <c r="Z22" s="504" t="s">
        <v>1</v>
      </c>
      <c r="AA22" s="479"/>
      <c r="AB22" s="479"/>
      <c r="AC22" s="479"/>
      <c r="AD22" s="479"/>
      <c r="AE22" s="479"/>
      <c r="AF22" s="479"/>
      <c r="AG22" s="480"/>
      <c r="AH22" s="478" t="s">
        <v>170</v>
      </c>
      <c r="AI22" s="479"/>
      <c r="AJ22" s="479"/>
      <c r="AK22" s="479"/>
      <c r="AL22" s="480"/>
      <c r="AM22" s="478" t="s">
        <v>171</v>
      </c>
      <c r="AN22" s="484"/>
      <c r="AO22" s="484"/>
      <c r="AP22" s="484"/>
      <c r="AQ22" s="484"/>
      <c r="AR22" s="485"/>
      <c r="AS22" s="489" t="s">
        <v>168</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172</v>
      </c>
      <c r="AZ23" s="459"/>
      <c r="BA23" s="459"/>
      <c r="BB23" s="459"/>
      <c r="BC23" s="459"/>
      <c r="BD23" s="459"/>
      <c r="BE23" s="459"/>
      <c r="BF23" s="459"/>
      <c r="BG23" s="459"/>
      <c r="BH23" s="459"/>
      <c r="BI23" s="459"/>
      <c r="BJ23" s="459"/>
      <c r="BK23" s="459"/>
      <c r="BL23" s="459"/>
      <c r="BM23" s="460"/>
      <c r="BN23" s="466">
        <v>13052461</v>
      </c>
      <c r="BO23" s="467"/>
      <c r="BP23" s="467"/>
      <c r="BQ23" s="467"/>
      <c r="BR23" s="467"/>
      <c r="BS23" s="467"/>
      <c r="BT23" s="467"/>
      <c r="BU23" s="468"/>
      <c r="BV23" s="466">
        <v>12933544</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173</v>
      </c>
      <c r="F24" s="440"/>
      <c r="G24" s="440"/>
      <c r="H24" s="440"/>
      <c r="I24" s="440"/>
      <c r="J24" s="440"/>
      <c r="K24" s="441"/>
      <c r="L24" s="442">
        <v>1</v>
      </c>
      <c r="M24" s="443"/>
      <c r="N24" s="443"/>
      <c r="O24" s="443"/>
      <c r="P24" s="444"/>
      <c r="Q24" s="442">
        <v>8110</v>
      </c>
      <c r="R24" s="443"/>
      <c r="S24" s="443"/>
      <c r="T24" s="443"/>
      <c r="U24" s="443"/>
      <c r="V24" s="444"/>
      <c r="W24" s="508"/>
      <c r="X24" s="499"/>
      <c r="Y24" s="500"/>
      <c r="Z24" s="439" t="s">
        <v>174</v>
      </c>
      <c r="AA24" s="440"/>
      <c r="AB24" s="440"/>
      <c r="AC24" s="440"/>
      <c r="AD24" s="440"/>
      <c r="AE24" s="440"/>
      <c r="AF24" s="440"/>
      <c r="AG24" s="441"/>
      <c r="AH24" s="442">
        <v>221</v>
      </c>
      <c r="AI24" s="443"/>
      <c r="AJ24" s="443"/>
      <c r="AK24" s="443"/>
      <c r="AL24" s="444"/>
      <c r="AM24" s="442">
        <v>699465</v>
      </c>
      <c r="AN24" s="443"/>
      <c r="AO24" s="443"/>
      <c r="AP24" s="443"/>
      <c r="AQ24" s="443"/>
      <c r="AR24" s="444"/>
      <c r="AS24" s="442">
        <v>3165</v>
      </c>
      <c r="AT24" s="443"/>
      <c r="AU24" s="443"/>
      <c r="AV24" s="443"/>
      <c r="AW24" s="443"/>
      <c r="AX24" s="445"/>
      <c r="AY24" s="433" t="s">
        <v>175</v>
      </c>
      <c r="AZ24" s="434"/>
      <c r="BA24" s="434"/>
      <c r="BB24" s="434"/>
      <c r="BC24" s="434"/>
      <c r="BD24" s="434"/>
      <c r="BE24" s="434"/>
      <c r="BF24" s="434"/>
      <c r="BG24" s="434"/>
      <c r="BH24" s="434"/>
      <c r="BI24" s="434"/>
      <c r="BJ24" s="434"/>
      <c r="BK24" s="434"/>
      <c r="BL24" s="434"/>
      <c r="BM24" s="435"/>
      <c r="BN24" s="466">
        <v>8850870</v>
      </c>
      <c r="BO24" s="467"/>
      <c r="BP24" s="467"/>
      <c r="BQ24" s="467"/>
      <c r="BR24" s="467"/>
      <c r="BS24" s="467"/>
      <c r="BT24" s="467"/>
      <c r="BU24" s="468"/>
      <c r="BV24" s="466">
        <v>8303673</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176</v>
      </c>
      <c r="F25" s="440"/>
      <c r="G25" s="440"/>
      <c r="H25" s="440"/>
      <c r="I25" s="440"/>
      <c r="J25" s="440"/>
      <c r="K25" s="441"/>
      <c r="L25" s="442">
        <v>1</v>
      </c>
      <c r="M25" s="443"/>
      <c r="N25" s="443"/>
      <c r="O25" s="443"/>
      <c r="P25" s="444"/>
      <c r="Q25" s="442">
        <v>6620</v>
      </c>
      <c r="R25" s="443"/>
      <c r="S25" s="443"/>
      <c r="T25" s="443"/>
      <c r="U25" s="443"/>
      <c r="V25" s="444"/>
      <c r="W25" s="508"/>
      <c r="X25" s="499"/>
      <c r="Y25" s="500"/>
      <c r="Z25" s="439" t="s">
        <v>177</v>
      </c>
      <c r="AA25" s="440"/>
      <c r="AB25" s="440"/>
      <c r="AC25" s="440"/>
      <c r="AD25" s="440"/>
      <c r="AE25" s="440"/>
      <c r="AF25" s="440"/>
      <c r="AG25" s="441"/>
      <c r="AH25" s="442" t="s">
        <v>138</v>
      </c>
      <c r="AI25" s="443"/>
      <c r="AJ25" s="443"/>
      <c r="AK25" s="443"/>
      <c r="AL25" s="444"/>
      <c r="AM25" s="442" t="s">
        <v>138</v>
      </c>
      <c r="AN25" s="443"/>
      <c r="AO25" s="443"/>
      <c r="AP25" s="443"/>
      <c r="AQ25" s="443"/>
      <c r="AR25" s="444"/>
      <c r="AS25" s="442" t="s">
        <v>130</v>
      </c>
      <c r="AT25" s="443"/>
      <c r="AU25" s="443"/>
      <c r="AV25" s="443"/>
      <c r="AW25" s="443"/>
      <c r="AX25" s="445"/>
      <c r="AY25" s="458" t="s">
        <v>178</v>
      </c>
      <c r="AZ25" s="459"/>
      <c r="BA25" s="459"/>
      <c r="BB25" s="459"/>
      <c r="BC25" s="459"/>
      <c r="BD25" s="459"/>
      <c r="BE25" s="459"/>
      <c r="BF25" s="459"/>
      <c r="BG25" s="459"/>
      <c r="BH25" s="459"/>
      <c r="BI25" s="459"/>
      <c r="BJ25" s="459"/>
      <c r="BK25" s="459"/>
      <c r="BL25" s="459"/>
      <c r="BM25" s="460"/>
      <c r="BN25" s="461">
        <v>638979</v>
      </c>
      <c r="BO25" s="462"/>
      <c r="BP25" s="462"/>
      <c r="BQ25" s="462"/>
      <c r="BR25" s="462"/>
      <c r="BS25" s="462"/>
      <c r="BT25" s="462"/>
      <c r="BU25" s="463"/>
      <c r="BV25" s="461">
        <v>533439</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179</v>
      </c>
      <c r="F26" s="440"/>
      <c r="G26" s="440"/>
      <c r="H26" s="440"/>
      <c r="I26" s="440"/>
      <c r="J26" s="440"/>
      <c r="K26" s="441"/>
      <c r="L26" s="442">
        <v>1</v>
      </c>
      <c r="M26" s="443"/>
      <c r="N26" s="443"/>
      <c r="O26" s="443"/>
      <c r="P26" s="444"/>
      <c r="Q26" s="442">
        <v>6130</v>
      </c>
      <c r="R26" s="443"/>
      <c r="S26" s="443"/>
      <c r="T26" s="443"/>
      <c r="U26" s="443"/>
      <c r="V26" s="444"/>
      <c r="W26" s="508"/>
      <c r="X26" s="499"/>
      <c r="Y26" s="500"/>
      <c r="Z26" s="439" t="s">
        <v>180</v>
      </c>
      <c r="AA26" s="521"/>
      <c r="AB26" s="521"/>
      <c r="AC26" s="521"/>
      <c r="AD26" s="521"/>
      <c r="AE26" s="521"/>
      <c r="AF26" s="521"/>
      <c r="AG26" s="522"/>
      <c r="AH26" s="442">
        <v>21</v>
      </c>
      <c r="AI26" s="443"/>
      <c r="AJ26" s="443"/>
      <c r="AK26" s="443"/>
      <c r="AL26" s="444"/>
      <c r="AM26" s="442">
        <v>68523</v>
      </c>
      <c r="AN26" s="443"/>
      <c r="AO26" s="443"/>
      <c r="AP26" s="443"/>
      <c r="AQ26" s="443"/>
      <c r="AR26" s="444"/>
      <c r="AS26" s="442">
        <v>3263</v>
      </c>
      <c r="AT26" s="443"/>
      <c r="AU26" s="443"/>
      <c r="AV26" s="443"/>
      <c r="AW26" s="443"/>
      <c r="AX26" s="445"/>
      <c r="AY26" s="475" t="s">
        <v>181</v>
      </c>
      <c r="AZ26" s="476"/>
      <c r="BA26" s="476"/>
      <c r="BB26" s="476"/>
      <c r="BC26" s="476"/>
      <c r="BD26" s="476"/>
      <c r="BE26" s="476"/>
      <c r="BF26" s="476"/>
      <c r="BG26" s="476"/>
      <c r="BH26" s="476"/>
      <c r="BI26" s="476"/>
      <c r="BJ26" s="476"/>
      <c r="BK26" s="476"/>
      <c r="BL26" s="476"/>
      <c r="BM26" s="477"/>
      <c r="BN26" s="466" t="s">
        <v>139</v>
      </c>
      <c r="BO26" s="467"/>
      <c r="BP26" s="467"/>
      <c r="BQ26" s="467"/>
      <c r="BR26" s="467"/>
      <c r="BS26" s="467"/>
      <c r="BT26" s="467"/>
      <c r="BU26" s="468"/>
      <c r="BV26" s="466" t="s">
        <v>139</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182</v>
      </c>
      <c r="F27" s="440"/>
      <c r="G27" s="440"/>
      <c r="H27" s="440"/>
      <c r="I27" s="440"/>
      <c r="J27" s="440"/>
      <c r="K27" s="441"/>
      <c r="L27" s="442">
        <v>1</v>
      </c>
      <c r="M27" s="443"/>
      <c r="N27" s="443"/>
      <c r="O27" s="443"/>
      <c r="P27" s="444"/>
      <c r="Q27" s="442">
        <v>3700</v>
      </c>
      <c r="R27" s="443"/>
      <c r="S27" s="443"/>
      <c r="T27" s="443"/>
      <c r="U27" s="443"/>
      <c r="V27" s="444"/>
      <c r="W27" s="508"/>
      <c r="X27" s="499"/>
      <c r="Y27" s="500"/>
      <c r="Z27" s="439" t="s">
        <v>183</v>
      </c>
      <c r="AA27" s="440"/>
      <c r="AB27" s="440"/>
      <c r="AC27" s="440"/>
      <c r="AD27" s="440"/>
      <c r="AE27" s="440"/>
      <c r="AF27" s="440"/>
      <c r="AG27" s="441"/>
      <c r="AH27" s="442" t="s">
        <v>130</v>
      </c>
      <c r="AI27" s="443"/>
      <c r="AJ27" s="443"/>
      <c r="AK27" s="443"/>
      <c r="AL27" s="444"/>
      <c r="AM27" s="442" t="s">
        <v>139</v>
      </c>
      <c r="AN27" s="443"/>
      <c r="AO27" s="443"/>
      <c r="AP27" s="443"/>
      <c r="AQ27" s="443"/>
      <c r="AR27" s="444"/>
      <c r="AS27" s="442" t="s">
        <v>139</v>
      </c>
      <c r="AT27" s="443"/>
      <c r="AU27" s="443"/>
      <c r="AV27" s="443"/>
      <c r="AW27" s="443"/>
      <c r="AX27" s="445"/>
      <c r="AY27" s="472" t="s">
        <v>184</v>
      </c>
      <c r="AZ27" s="473"/>
      <c r="BA27" s="473"/>
      <c r="BB27" s="473"/>
      <c r="BC27" s="473"/>
      <c r="BD27" s="473"/>
      <c r="BE27" s="473"/>
      <c r="BF27" s="473"/>
      <c r="BG27" s="473"/>
      <c r="BH27" s="473"/>
      <c r="BI27" s="473"/>
      <c r="BJ27" s="473"/>
      <c r="BK27" s="473"/>
      <c r="BL27" s="473"/>
      <c r="BM27" s="474"/>
      <c r="BN27" s="469">
        <v>252478</v>
      </c>
      <c r="BO27" s="470"/>
      <c r="BP27" s="470"/>
      <c r="BQ27" s="470"/>
      <c r="BR27" s="470"/>
      <c r="BS27" s="470"/>
      <c r="BT27" s="470"/>
      <c r="BU27" s="471"/>
      <c r="BV27" s="469">
        <v>252072</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185</v>
      </c>
      <c r="F28" s="440"/>
      <c r="G28" s="440"/>
      <c r="H28" s="440"/>
      <c r="I28" s="440"/>
      <c r="J28" s="440"/>
      <c r="K28" s="441"/>
      <c r="L28" s="442">
        <v>1</v>
      </c>
      <c r="M28" s="443"/>
      <c r="N28" s="443"/>
      <c r="O28" s="443"/>
      <c r="P28" s="444"/>
      <c r="Q28" s="442">
        <v>2900</v>
      </c>
      <c r="R28" s="443"/>
      <c r="S28" s="443"/>
      <c r="T28" s="443"/>
      <c r="U28" s="443"/>
      <c r="V28" s="444"/>
      <c r="W28" s="508"/>
      <c r="X28" s="499"/>
      <c r="Y28" s="500"/>
      <c r="Z28" s="439" t="s">
        <v>186</v>
      </c>
      <c r="AA28" s="440"/>
      <c r="AB28" s="440"/>
      <c r="AC28" s="440"/>
      <c r="AD28" s="440"/>
      <c r="AE28" s="440"/>
      <c r="AF28" s="440"/>
      <c r="AG28" s="441"/>
      <c r="AH28" s="442" t="s">
        <v>139</v>
      </c>
      <c r="AI28" s="443"/>
      <c r="AJ28" s="443"/>
      <c r="AK28" s="443"/>
      <c r="AL28" s="444"/>
      <c r="AM28" s="442" t="s">
        <v>139</v>
      </c>
      <c r="AN28" s="443"/>
      <c r="AO28" s="443"/>
      <c r="AP28" s="443"/>
      <c r="AQ28" s="443"/>
      <c r="AR28" s="444"/>
      <c r="AS28" s="442" t="s">
        <v>139</v>
      </c>
      <c r="AT28" s="443"/>
      <c r="AU28" s="443"/>
      <c r="AV28" s="443"/>
      <c r="AW28" s="443"/>
      <c r="AX28" s="445"/>
      <c r="AY28" s="449" t="s">
        <v>187</v>
      </c>
      <c r="AZ28" s="450"/>
      <c r="BA28" s="450"/>
      <c r="BB28" s="451"/>
      <c r="BC28" s="458" t="s">
        <v>48</v>
      </c>
      <c r="BD28" s="459"/>
      <c r="BE28" s="459"/>
      <c r="BF28" s="459"/>
      <c r="BG28" s="459"/>
      <c r="BH28" s="459"/>
      <c r="BI28" s="459"/>
      <c r="BJ28" s="459"/>
      <c r="BK28" s="459"/>
      <c r="BL28" s="459"/>
      <c r="BM28" s="460"/>
      <c r="BN28" s="461">
        <v>2625824</v>
      </c>
      <c r="BO28" s="462"/>
      <c r="BP28" s="462"/>
      <c r="BQ28" s="462"/>
      <c r="BR28" s="462"/>
      <c r="BS28" s="462"/>
      <c r="BT28" s="462"/>
      <c r="BU28" s="463"/>
      <c r="BV28" s="461">
        <v>2664962</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188</v>
      </c>
      <c r="F29" s="440"/>
      <c r="G29" s="440"/>
      <c r="H29" s="440"/>
      <c r="I29" s="440"/>
      <c r="J29" s="440"/>
      <c r="K29" s="441"/>
      <c r="L29" s="442">
        <v>12</v>
      </c>
      <c r="M29" s="443"/>
      <c r="N29" s="443"/>
      <c r="O29" s="443"/>
      <c r="P29" s="444"/>
      <c r="Q29" s="442">
        <v>2700</v>
      </c>
      <c r="R29" s="443"/>
      <c r="S29" s="443"/>
      <c r="T29" s="443"/>
      <c r="U29" s="443"/>
      <c r="V29" s="444"/>
      <c r="W29" s="509"/>
      <c r="X29" s="510"/>
      <c r="Y29" s="511"/>
      <c r="Z29" s="439" t="s">
        <v>189</v>
      </c>
      <c r="AA29" s="440"/>
      <c r="AB29" s="440"/>
      <c r="AC29" s="440"/>
      <c r="AD29" s="440"/>
      <c r="AE29" s="440"/>
      <c r="AF29" s="440"/>
      <c r="AG29" s="441"/>
      <c r="AH29" s="442">
        <v>221</v>
      </c>
      <c r="AI29" s="443"/>
      <c r="AJ29" s="443"/>
      <c r="AK29" s="443"/>
      <c r="AL29" s="444"/>
      <c r="AM29" s="442">
        <v>699465</v>
      </c>
      <c r="AN29" s="443"/>
      <c r="AO29" s="443"/>
      <c r="AP29" s="443"/>
      <c r="AQ29" s="443"/>
      <c r="AR29" s="444"/>
      <c r="AS29" s="442">
        <v>3165</v>
      </c>
      <c r="AT29" s="443"/>
      <c r="AU29" s="443"/>
      <c r="AV29" s="443"/>
      <c r="AW29" s="443"/>
      <c r="AX29" s="445"/>
      <c r="AY29" s="452"/>
      <c r="AZ29" s="453"/>
      <c r="BA29" s="453"/>
      <c r="BB29" s="454"/>
      <c r="BC29" s="446" t="s">
        <v>190</v>
      </c>
      <c r="BD29" s="447"/>
      <c r="BE29" s="447"/>
      <c r="BF29" s="447"/>
      <c r="BG29" s="447"/>
      <c r="BH29" s="447"/>
      <c r="BI29" s="447"/>
      <c r="BJ29" s="447"/>
      <c r="BK29" s="447"/>
      <c r="BL29" s="447"/>
      <c r="BM29" s="448"/>
      <c r="BN29" s="466">
        <v>1758643</v>
      </c>
      <c r="BO29" s="467"/>
      <c r="BP29" s="467"/>
      <c r="BQ29" s="467"/>
      <c r="BR29" s="467"/>
      <c r="BS29" s="467"/>
      <c r="BT29" s="467"/>
      <c r="BU29" s="468"/>
      <c r="BV29" s="466">
        <v>1752210</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191</v>
      </c>
      <c r="X30" s="519"/>
      <c r="Y30" s="519"/>
      <c r="Z30" s="519"/>
      <c r="AA30" s="519"/>
      <c r="AB30" s="519"/>
      <c r="AC30" s="519"/>
      <c r="AD30" s="519"/>
      <c r="AE30" s="519"/>
      <c r="AF30" s="519"/>
      <c r="AG30" s="520"/>
      <c r="AH30" s="430">
        <v>96.4</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5762038</v>
      </c>
      <c r="BO30" s="470"/>
      <c r="BP30" s="470"/>
      <c r="BQ30" s="470"/>
      <c r="BR30" s="470"/>
      <c r="BS30" s="470"/>
      <c r="BT30" s="470"/>
      <c r="BU30" s="471"/>
      <c r="BV30" s="469">
        <v>5237752</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198</v>
      </c>
      <c r="D33" s="429"/>
      <c r="E33" s="428" t="s">
        <v>199</v>
      </c>
      <c r="F33" s="428"/>
      <c r="G33" s="428"/>
      <c r="H33" s="428"/>
      <c r="I33" s="428"/>
      <c r="J33" s="428"/>
      <c r="K33" s="428"/>
      <c r="L33" s="428"/>
      <c r="M33" s="428"/>
      <c r="N33" s="428"/>
      <c r="O33" s="428"/>
      <c r="P33" s="428"/>
      <c r="Q33" s="428"/>
      <c r="R33" s="428"/>
      <c r="S33" s="428"/>
      <c r="T33" s="216"/>
      <c r="U33" s="429" t="s">
        <v>198</v>
      </c>
      <c r="V33" s="429"/>
      <c r="W33" s="428" t="s">
        <v>200</v>
      </c>
      <c r="X33" s="428"/>
      <c r="Y33" s="428"/>
      <c r="Z33" s="428"/>
      <c r="AA33" s="428"/>
      <c r="AB33" s="428"/>
      <c r="AC33" s="428"/>
      <c r="AD33" s="428"/>
      <c r="AE33" s="428"/>
      <c r="AF33" s="428"/>
      <c r="AG33" s="428"/>
      <c r="AH33" s="428"/>
      <c r="AI33" s="428"/>
      <c r="AJ33" s="428"/>
      <c r="AK33" s="428"/>
      <c r="AL33" s="216"/>
      <c r="AM33" s="429" t="s">
        <v>198</v>
      </c>
      <c r="AN33" s="429"/>
      <c r="AO33" s="428" t="s">
        <v>201</v>
      </c>
      <c r="AP33" s="428"/>
      <c r="AQ33" s="428"/>
      <c r="AR33" s="428"/>
      <c r="AS33" s="428"/>
      <c r="AT33" s="428"/>
      <c r="AU33" s="428"/>
      <c r="AV33" s="428"/>
      <c r="AW33" s="428"/>
      <c r="AX33" s="428"/>
      <c r="AY33" s="428"/>
      <c r="AZ33" s="428"/>
      <c r="BA33" s="428"/>
      <c r="BB33" s="428"/>
      <c r="BC33" s="428"/>
      <c r="BD33" s="217"/>
      <c r="BE33" s="428" t="s">
        <v>202</v>
      </c>
      <c r="BF33" s="428"/>
      <c r="BG33" s="428" t="s">
        <v>203</v>
      </c>
      <c r="BH33" s="428"/>
      <c r="BI33" s="428"/>
      <c r="BJ33" s="428"/>
      <c r="BK33" s="428"/>
      <c r="BL33" s="428"/>
      <c r="BM33" s="428"/>
      <c r="BN33" s="428"/>
      <c r="BO33" s="428"/>
      <c r="BP33" s="428"/>
      <c r="BQ33" s="428"/>
      <c r="BR33" s="428"/>
      <c r="BS33" s="428"/>
      <c r="BT33" s="428"/>
      <c r="BU33" s="428"/>
      <c r="BV33" s="217"/>
      <c r="BW33" s="429" t="s">
        <v>202</v>
      </c>
      <c r="BX33" s="429"/>
      <c r="BY33" s="428" t="s">
        <v>204</v>
      </c>
      <c r="BZ33" s="428"/>
      <c r="CA33" s="428"/>
      <c r="CB33" s="428"/>
      <c r="CC33" s="428"/>
      <c r="CD33" s="428"/>
      <c r="CE33" s="428"/>
      <c r="CF33" s="428"/>
      <c r="CG33" s="428"/>
      <c r="CH33" s="428"/>
      <c r="CI33" s="428"/>
      <c r="CJ33" s="428"/>
      <c r="CK33" s="428"/>
      <c r="CL33" s="428"/>
      <c r="CM33" s="428"/>
      <c r="CN33" s="216"/>
      <c r="CO33" s="429" t="s">
        <v>198</v>
      </c>
      <c r="CP33" s="429"/>
      <c r="CQ33" s="428" t="s">
        <v>205</v>
      </c>
      <c r="CR33" s="428"/>
      <c r="CS33" s="428"/>
      <c r="CT33" s="428"/>
      <c r="CU33" s="428"/>
      <c r="CV33" s="428"/>
      <c r="CW33" s="428"/>
      <c r="CX33" s="428"/>
      <c r="CY33" s="428"/>
      <c r="CZ33" s="428"/>
      <c r="DA33" s="428"/>
      <c r="DB33" s="428"/>
      <c r="DC33" s="428"/>
      <c r="DD33" s="428"/>
      <c r="DE33" s="428"/>
      <c r="DF33" s="216"/>
      <c r="DG33" s="427" t="s">
        <v>206</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5</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f>IF(AO34="","",MAX(C34:D43,U34:V43)+1)</f>
        <v>8</v>
      </c>
      <c r="AN34" s="425"/>
      <c r="AO34" s="424" t="str">
        <f>IF('各会計、関係団体の財政状況及び健全化判断比率'!B31="","",'各会計、関係団体の財政状況及び健全化判断比率'!B31)</f>
        <v>水道事業会計</v>
      </c>
      <c r="AP34" s="424"/>
      <c r="AQ34" s="424"/>
      <c r="AR34" s="424"/>
      <c r="AS34" s="424"/>
      <c r="AT34" s="424"/>
      <c r="AU34" s="424"/>
      <c r="AV34" s="424"/>
      <c r="AW34" s="424"/>
      <c r="AX34" s="424"/>
      <c r="AY34" s="424"/>
      <c r="AZ34" s="424"/>
      <c r="BA34" s="424"/>
      <c r="BB34" s="424"/>
      <c r="BC34" s="424"/>
      <c r="BD34" s="214"/>
      <c r="BE34" s="425">
        <f>IF(BG34="","",MAX(C34:D43,U34:V43,AM34:AN43)+1)</f>
        <v>10</v>
      </c>
      <c r="BF34" s="425"/>
      <c r="BG34" s="424" t="str">
        <f>IF('各会計、関係団体の財政状況及び健全化判断比率'!B33="","",'各会計、関係団体の財政状況及び健全化判断比率'!B33)</f>
        <v>簡易水道事業特別会計</v>
      </c>
      <c r="BH34" s="424"/>
      <c r="BI34" s="424"/>
      <c r="BJ34" s="424"/>
      <c r="BK34" s="424"/>
      <c r="BL34" s="424"/>
      <c r="BM34" s="424"/>
      <c r="BN34" s="424"/>
      <c r="BO34" s="424"/>
      <c r="BP34" s="424"/>
      <c r="BQ34" s="424"/>
      <c r="BR34" s="424"/>
      <c r="BS34" s="424"/>
      <c r="BT34" s="424"/>
      <c r="BU34" s="424"/>
      <c r="BV34" s="214"/>
      <c r="BW34" s="425">
        <f>IF(BY34="","",MAX(C34:D43,U34:V43,AM34:AN43,BE34:BF43)+1)</f>
        <v>15</v>
      </c>
      <c r="BX34" s="425"/>
      <c r="BY34" s="424" t="str">
        <f>IF('各会計、関係団体の財政状況及び健全化判断比率'!B68="","",'各会計、関係団体の財政状況及び健全化判断比率'!B68)</f>
        <v>播磨高原広域事務組合　一般会計</v>
      </c>
      <c r="BZ34" s="424"/>
      <c r="CA34" s="424"/>
      <c r="CB34" s="424"/>
      <c r="CC34" s="424"/>
      <c r="CD34" s="424"/>
      <c r="CE34" s="424"/>
      <c r="CF34" s="424"/>
      <c r="CG34" s="424"/>
      <c r="CH34" s="424"/>
      <c r="CI34" s="424"/>
      <c r="CJ34" s="424"/>
      <c r="CK34" s="424"/>
      <c r="CL34" s="424"/>
      <c r="CM34" s="424"/>
      <c r="CN34" s="214"/>
      <c r="CO34" s="425" t="str">
        <f>IF(CQ34="","",MAX(C34:D43,U34:V43,AM34:AN43,BE34:BF43,BW34:BX43)+1)</f>
        <v/>
      </c>
      <c r="CP34" s="425"/>
      <c r="CQ34" s="424" t="str">
        <f>IF('各会計、関係団体の財政状況及び健全化判断比率'!BS7="","",'各会計、関係団体の財政状況及び健全化判断比率'!BS7)</f>
        <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メガソーラー事業収入特別会計</v>
      </c>
      <c r="F35" s="424"/>
      <c r="G35" s="424"/>
      <c r="H35" s="424"/>
      <c r="I35" s="424"/>
      <c r="J35" s="424"/>
      <c r="K35" s="424"/>
      <c r="L35" s="424"/>
      <c r="M35" s="424"/>
      <c r="N35" s="424"/>
      <c r="O35" s="424"/>
      <c r="P35" s="424"/>
      <c r="Q35" s="424"/>
      <c r="R35" s="424"/>
      <c r="S35" s="424"/>
      <c r="T35" s="214"/>
      <c r="U35" s="425">
        <f>IF(W35="","",U34+1)</f>
        <v>6</v>
      </c>
      <c r="V35" s="425"/>
      <c r="W35" s="424" t="str">
        <f>IF('各会計、関係団体の財政状況及び健全化判断比率'!B29="","",'各会計、関係団体の財政状況及び健全化判断比率'!B29)</f>
        <v>後期高齢者医療特別会計</v>
      </c>
      <c r="X35" s="424"/>
      <c r="Y35" s="424"/>
      <c r="Z35" s="424"/>
      <c r="AA35" s="424"/>
      <c r="AB35" s="424"/>
      <c r="AC35" s="424"/>
      <c r="AD35" s="424"/>
      <c r="AE35" s="424"/>
      <c r="AF35" s="424"/>
      <c r="AG35" s="424"/>
      <c r="AH35" s="424"/>
      <c r="AI35" s="424"/>
      <c r="AJ35" s="424"/>
      <c r="AK35" s="424"/>
      <c r="AL35" s="214"/>
      <c r="AM35" s="425">
        <f t="shared" ref="AM35:AM43" si="0">IF(AO35="","",AM34+1)</f>
        <v>9</v>
      </c>
      <c r="AN35" s="425"/>
      <c r="AO35" s="424" t="str">
        <f>IF('各会計、関係団体の財政状況及び健全化判断比率'!B32="","",'各会計、関係団体の財政状況及び健全化判断比率'!B32)</f>
        <v>農業共済事業特別会計</v>
      </c>
      <c r="AP35" s="424"/>
      <c r="AQ35" s="424"/>
      <c r="AR35" s="424"/>
      <c r="AS35" s="424"/>
      <c r="AT35" s="424"/>
      <c r="AU35" s="424"/>
      <c r="AV35" s="424"/>
      <c r="AW35" s="424"/>
      <c r="AX35" s="424"/>
      <c r="AY35" s="424"/>
      <c r="AZ35" s="424"/>
      <c r="BA35" s="424"/>
      <c r="BB35" s="424"/>
      <c r="BC35" s="424"/>
      <c r="BD35" s="214"/>
      <c r="BE35" s="425">
        <f t="shared" ref="BE35:BE43" si="1">IF(BG35="","",BE34+1)</f>
        <v>11</v>
      </c>
      <c r="BF35" s="425"/>
      <c r="BG35" s="424" t="str">
        <f>IF('各会計、関係団体の財政状況及び健全化判断比率'!B34="","",'各会計、関係団体の財政状況及び健全化判断比率'!B34)</f>
        <v>特定環境保全公共下水道事業特別会計</v>
      </c>
      <c r="BH35" s="424"/>
      <c r="BI35" s="424"/>
      <c r="BJ35" s="424"/>
      <c r="BK35" s="424"/>
      <c r="BL35" s="424"/>
      <c r="BM35" s="424"/>
      <c r="BN35" s="424"/>
      <c r="BO35" s="424"/>
      <c r="BP35" s="424"/>
      <c r="BQ35" s="424"/>
      <c r="BR35" s="424"/>
      <c r="BS35" s="424"/>
      <c r="BT35" s="424"/>
      <c r="BU35" s="424"/>
      <c r="BV35" s="214"/>
      <c r="BW35" s="425">
        <f t="shared" ref="BW35:BW43" si="2">IF(BY35="","",BW34+1)</f>
        <v>16</v>
      </c>
      <c r="BX35" s="425"/>
      <c r="BY35" s="424" t="str">
        <f>IF('各会計、関係団体の財政状況及び健全化判断比率'!B69="","",'各会計、関係団体の財政状況及び健全化判断比率'!B69)</f>
        <v>播磨高原広域事務組合　水道事業会計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f>IF(E36="","",C35+1)</f>
        <v>3</v>
      </c>
      <c r="D36" s="425"/>
      <c r="E36" s="424" t="str">
        <f>IF('各会計、関係団体の財政状況及び健全化判断比率'!B9="","",'各会計、関係団体の財政状況及び健全化判断比率'!B9)</f>
        <v>朝霧園特別会計</v>
      </c>
      <c r="F36" s="424"/>
      <c r="G36" s="424"/>
      <c r="H36" s="424"/>
      <c r="I36" s="424"/>
      <c r="J36" s="424"/>
      <c r="K36" s="424"/>
      <c r="L36" s="424"/>
      <c r="M36" s="424"/>
      <c r="N36" s="424"/>
      <c r="O36" s="424"/>
      <c r="P36" s="424"/>
      <c r="Q36" s="424"/>
      <c r="R36" s="424"/>
      <c r="S36" s="424"/>
      <c r="T36" s="214"/>
      <c r="U36" s="425">
        <f t="shared" ref="U36:U43" si="4">IF(W36="","",U35+1)</f>
        <v>7</v>
      </c>
      <c r="V36" s="425"/>
      <c r="W36" s="424" t="str">
        <f>IF('各会計、関係団体の財政状況及び健全化判断比率'!B30="","",'各会計、関係団体の財政状況及び健全化判断比率'!B30)</f>
        <v>介護保険特別会計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f t="shared" si="1"/>
        <v>12</v>
      </c>
      <c r="BF36" s="425"/>
      <c r="BG36" s="424" t="str">
        <f>IF('各会計、関係団体の財政状況及び健全化判断比率'!B35="","",'各会計、関係団体の財政状況及び健全化判断比率'!B35)</f>
        <v>生活排水処理事業特別会計</v>
      </c>
      <c r="BH36" s="424"/>
      <c r="BI36" s="424"/>
      <c r="BJ36" s="424"/>
      <c r="BK36" s="424"/>
      <c r="BL36" s="424"/>
      <c r="BM36" s="424"/>
      <c r="BN36" s="424"/>
      <c r="BO36" s="424"/>
      <c r="BP36" s="424"/>
      <c r="BQ36" s="424"/>
      <c r="BR36" s="424"/>
      <c r="BS36" s="424"/>
      <c r="BT36" s="424"/>
      <c r="BU36" s="424"/>
      <c r="BV36" s="214"/>
      <c r="BW36" s="425">
        <f t="shared" si="2"/>
        <v>17</v>
      </c>
      <c r="BX36" s="425"/>
      <c r="BY36" s="424" t="str">
        <f>IF('各会計、関係団体の財政状況及び健全化判断比率'!B70="","",'各会計、関係団体の財政状況及び健全化判断比率'!B70)</f>
        <v>播磨高原広域事務組合　下水道事業会計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f>IF(E37="","",C36+1)</f>
        <v>4</v>
      </c>
      <c r="D37" s="425"/>
      <c r="E37" s="424" t="str">
        <f>IF('各会計、関係団体の財政状況及び健全化判断比率'!B10="","",'各会計、関係団体の財政状況及び健全化判断比率'!B10)</f>
        <v>西はりま天文台公園特別会計</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f t="shared" si="1"/>
        <v>13</v>
      </c>
      <c r="BF37" s="425"/>
      <c r="BG37" s="424" t="str">
        <f>IF('各会計、関係団体の財政状況及び健全化判断比率'!B36="","",'各会計、関係団体の財政状況及び健全化判断比率'!B36)</f>
        <v>笹ケ丘荘特別会計</v>
      </c>
      <c r="BH37" s="424"/>
      <c r="BI37" s="424"/>
      <c r="BJ37" s="424"/>
      <c r="BK37" s="424"/>
      <c r="BL37" s="424"/>
      <c r="BM37" s="424"/>
      <c r="BN37" s="424"/>
      <c r="BO37" s="424"/>
      <c r="BP37" s="424"/>
      <c r="BQ37" s="424"/>
      <c r="BR37" s="424"/>
      <c r="BS37" s="424"/>
      <c r="BT37" s="424"/>
      <c r="BU37" s="424"/>
      <c r="BV37" s="214"/>
      <c r="BW37" s="425">
        <f t="shared" si="2"/>
        <v>18</v>
      </c>
      <c r="BX37" s="425"/>
      <c r="BY37" s="424" t="str">
        <f>IF('各会計、関係団体の財政状況及び健全化判断比率'!B71="","",'各会計、関係団体の財政状況及び健全化判断比率'!B71)</f>
        <v>兵庫県後期高齢者医療広域連合　一般会計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f t="shared" si="1"/>
        <v>14</v>
      </c>
      <c r="BF38" s="425"/>
      <c r="BG38" s="424" t="str">
        <f>IF('各会計、関係団体の財政状況及び健全化判断比率'!B37="","",'各会計、関係団体の財政状況及び健全化判断比率'!B37)</f>
        <v>宅地造成事業特別会計</v>
      </c>
      <c r="BH38" s="424"/>
      <c r="BI38" s="424"/>
      <c r="BJ38" s="424"/>
      <c r="BK38" s="424"/>
      <c r="BL38" s="424"/>
      <c r="BM38" s="424"/>
      <c r="BN38" s="424"/>
      <c r="BO38" s="424"/>
      <c r="BP38" s="424"/>
      <c r="BQ38" s="424"/>
      <c r="BR38" s="424"/>
      <c r="BS38" s="424"/>
      <c r="BT38" s="424"/>
      <c r="BU38" s="424"/>
      <c r="BV38" s="214"/>
      <c r="BW38" s="425">
        <f t="shared" si="2"/>
        <v>19</v>
      </c>
      <c r="BX38" s="425"/>
      <c r="BY38" s="424" t="str">
        <f>IF('各会計、関係団体の財政状況及び健全化判断比率'!B72="","",'各会計、関係団体の財政状況及び健全化判断比率'!B72)</f>
        <v>兵庫県後期高齢者医療広域連合　特別会計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20</v>
      </c>
      <c r="BX39" s="425"/>
      <c r="BY39" s="424" t="str">
        <f>IF('各会計、関係団体の財政状況及び健全化判断比率'!B73="","",'各会計、関係団体の財政状況及び健全化判断比率'!B73)</f>
        <v>兵庫県市町村職員退職手当組合　一般会計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21</v>
      </c>
      <c r="BX40" s="425"/>
      <c r="BY40" s="424" t="str">
        <f>IF('各会計、関係団体の財政状況及び健全化判断比率'!B74="","",'各会計、関係団体の財政状況及び健全化判断比率'!B74)</f>
        <v>兵庫県町議会議員公務災害補償組合　一般会計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22</v>
      </c>
      <c r="BX41" s="425"/>
      <c r="BY41" s="424" t="str">
        <f>IF('各会計、関係団体の財政状況及び健全化判断比率'!B75="","",'各会計、関係団体の財政状況及び健全化判断比率'!B75)</f>
        <v>にしはりま環境事務組合　一般会計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23</v>
      </c>
      <c r="BX42" s="425"/>
      <c r="BY42" s="424" t="str">
        <f>IF('各会計、関係団体の財政状況及び健全化判断比率'!B76="","",'各会計、関係団体の財政状況及び健全化判断比率'!B76)</f>
        <v>兵庫県市町交通災害共済組合　一般会計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24</v>
      </c>
      <c r="BX43" s="425"/>
      <c r="BY43" s="424" t="str">
        <f>IF('各会計、関係団体の財政状況及び健全化判断比率'!B77="","",'各会計、関係団体の財政状況及び健全化判断比率'!B77)</f>
        <v>西はりま消防組合　一般会計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HvYIN8WHt+iw4Ps4VihtgwMLmFYrRtSr4iQqJbKYLC+B/hfmHvB7ZbE2wTohTfEyPUFrHfXty9wI6PgOdJdIGA==" saltValue="fudC705Cztl5P2mUZDNXs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248" t="s">
        <v>568</v>
      </c>
      <c r="D34" s="1248"/>
      <c r="E34" s="1249"/>
      <c r="F34" s="32">
        <v>5.43</v>
      </c>
      <c r="G34" s="33">
        <v>5.39</v>
      </c>
      <c r="H34" s="33">
        <v>5.65</v>
      </c>
      <c r="I34" s="33">
        <v>6.47</v>
      </c>
      <c r="J34" s="34">
        <v>6.88</v>
      </c>
      <c r="K34" s="22"/>
      <c r="L34" s="22"/>
      <c r="M34" s="22"/>
      <c r="N34" s="22"/>
      <c r="O34" s="22"/>
      <c r="P34" s="22"/>
    </row>
    <row r="35" spans="1:16" ht="39" customHeight="1" x14ac:dyDescent="0.15">
      <c r="A35" s="22"/>
      <c r="B35" s="35"/>
      <c r="C35" s="1242" t="s">
        <v>569</v>
      </c>
      <c r="D35" s="1243"/>
      <c r="E35" s="1244"/>
      <c r="F35" s="36">
        <v>0.4</v>
      </c>
      <c r="G35" s="37">
        <v>0.76</v>
      </c>
      <c r="H35" s="37">
        <v>0.78</v>
      </c>
      <c r="I35" s="37">
        <v>1.1000000000000001</v>
      </c>
      <c r="J35" s="38">
        <v>1.23</v>
      </c>
      <c r="K35" s="22"/>
      <c r="L35" s="22"/>
      <c r="M35" s="22"/>
      <c r="N35" s="22"/>
      <c r="O35" s="22"/>
      <c r="P35" s="22"/>
    </row>
    <row r="36" spans="1:16" ht="39" customHeight="1" x14ac:dyDescent="0.15">
      <c r="A36" s="22"/>
      <c r="B36" s="35"/>
      <c r="C36" s="1242" t="s">
        <v>570</v>
      </c>
      <c r="D36" s="1243"/>
      <c r="E36" s="1244"/>
      <c r="F36" s="36">
        <v>0.92</v>
      </c>
      <c r="G36" s="37">
        <v>0.52</v>
      </c>
      <c r="H36" s="37">
        <v>0.56000000000000005</v>
      </c>
      <c r="I36" s="37">
        <v>0.56999999999999995</v>
      </c>
      <c r="J36" s="38">
        <v>0.9</v>
      </c>
      <c r="K36" s="22"/>
      <c r="L36" s="22"/>
      <c r="M36" s="22"/>
      <c r="N36" s="22"/>
      <c r="O36" s="22"/>
      <c r="P36" s="22"/>
    </row>
    <row r="37" spans="1:16" ht="39" customHeight="1" x14ac:dyDescent="0.15">
      <c r="A37" s="22"/>
      <c r="B37" s="35"/>
      <c r="C37" s="1242" t="s">
        <v>571</v>
      </c>
      <c r="D37" s="1243"/>
      <c r="E37" s="1244"/>
      <c r="F37" s="36">
        <v>0.03</v>
      </c>
      <c r="G37" s="37">
        <v>0.37</v>
      </c>
      <c r="H37" s="37">
        <v>0.41</v>
      </c>
      <c r="I37" s="37">
        <v>0.41</v>
      </c>
      <c r="J37" s="38">
        <v>0.17</v>
      </c>
      <c r="K37" s="22"/>
      <c r="L37" s="22"/>
      <c r="M37" s="22"/>
      <c r="N37" s="22"/>
      <c r="O37" s="22"/>
      <c r="P37" s="22"/>
    </row>
    <row r="38" spans="1:16" ht="39" customHeight="1" x14ac:dyDescent="0.15">
      <c r="A38" s="22"/>
      <c r="B38" s="35"/>
      <c r="C38" s="1242" t="s">
        <v>572</v>
      </c>
      <c r="D38" s="1243"/>
      <c r="E38" s="1244"/>
      <c r="F38" s="36">
        <v>0.06</v>
      </c>
      <c r="G38" s="37">
        <v>0.05</v>
      </c>
      <c r="H38" s="37">
        <v>0.15</v>
      </c>
      <c r="I38" s="37">
        <v>0.54</v>
      </c>
      <c r="J38" s="38">
        <v>0.1</v>
      </c>
      <c r="K38" s="22"/>
      <c r="L38" s="22"/>
      <c r="M38" s="22"/>
      <c r="N38" s="22"/>
      <c r="O38" s="22"/>
      <c r="P38" s="22"/>
    </row>
    <row r="39" spans="1:16" ht="39" customHeight="1" x14ac:dyDescent="0.15">
      <c r="A39" s="22"/>
      <c r="B39" s="35"/>
      <c r="C39" s="1242" t="s">
        <v>573</v>
      </c>
      <c r="D39" s="1243"/>
      <c r="E39" s="1244"/>
      <c r="F39" s="36">
        <v>0.01</v>
      </c>
      <c r="G39" s="37">
        <v>0.2</v>
      </c>
      <c r="H39" s="37">
        <v>0.14000000000000001</v>
      </c>
      <c r="I39" s="37">
        <v>0.11</v>
      </c>
      <c r="J39" s="38">
        <v>0.08</v>
      </c>
      <c r="K39" s="22"/>
      <c r="L39" s="22"/>
      <c r="M39" s="22"/>
      <c r="N39" s="22"/>
      <c r="O39" s="22"/>
      <c r="P39" s="22"/>
    </row>
    <row r="40" spans="1:16" ht="39" customHeight="1" x14ac:dyDescent="0.15">
      <c r="A40" s="22"/>
      <c r="B40" s="35"/>
      <c r="C40" s="1242" t="s">
        <v>574</v>
      </c>
      <c r="D40" s="1243"/>
      <c r="E40" s="1244"/>
      <c r="F40" s="36">
        <v>0.04</v>
      </c>
      <c r="G40" s="37">
        <v>0.04</v>
      </c>
      <c r="H40" s="37">
        <v>0.04</v>
      </c>
      <c r="I40" s="37">
        <v>0.04</v>
      </c>
      <c r="J40" s="38">
        <v>0.05</v>
      </c>
      <c r="K40" s="22"/>
      <c r="L40" s="22"/>
      <c r="M40" s="22"/>
      <c r="N40" s="22"/>
      <c r="O40" s="22"/>
      <c r="P40" s="22"/>
    </row>
    <row r="41" spans="1:16" ht="39" customHeight="1" x14ac:dyDescent="0.15">
      <c r="A41" s="22"/>
      <c r="B41" s="35"/>
      <c r="C41" s="1242" t="s">
        <v>575</v>
      </c>
      <c r="D41" s="1243"/>
      <c r="E41" s="1244"/>
      <c r="F41" s="36">
        <v>0.04</v>
      </c>
      <c r="G41" s="37">
        <v>0.04</v>
      </c>
      <c r="H41" s="37">
        <v>0.04</v>
      </c>
      <c r="I41" s="37">
        <v>0.05</v>
      </c>
      <c r="J41" s="38">
        <v>0.05</v>
      </c>
      <c r="K41" s="22"/>
      <c r="L41" s="22"/>
      <c r="M41" s="22"/>
      <c r="N41" s="22"/>
      <c r="O41" s="22"/>
      <c r="P41" s="22"/>
    </row>
    <row r="42" spans="1:16" ht="39" customHeight="1" x14ac:dyDescent="0.15">
      <c r="A42" s="22"/>
      <c r="B42" s="39"/>
      <c r="C42" s="1242" t="s">
        <v>576</v>
      </c>
      <c r="D42" s="1243"/>
      <c r="E42" s="1244"/>
      <c r="F42" s="36" t="s">
        <v>521</v>
      </c>
      <c r="G42" s="37" t="s">
        <v>521</v>
      </c>
      <c r="H42" s="37" t="s">
        <v>521</v>
      </c>
      <c r="I42" s="37" t="s">
        <v>521</v>
      </c>
      <c r="J42" s="38" t="s">
        <v>521</v>
      </c>
      <c r="K42" s="22"/>
      <c r="L42" s="22"/>
      <c r="M42" s="22"/>
      <c r="N42" s="22"/>
      <c r="O42" s="22"/>
      <c r="P42" s="22"/>
    </row>
    <row r="43" spans="1:16" ht="39" customHeight="1" thickBot="1" x14ac:dyDescent="0.2">
      <c r="A43" s="22"/>
      <c r="B43" s="40"/>
      <c r="C43" s="1245" t="s">
        <v>577</v>
      </c>
      <c r="D43" s="1246"/>
      <c r="E43" s="1247"/>
      <c r="F43" s="41">
        <v>7.0000000000000007E-2</v>
      </c>
      <c r="G43" s="42">
        <v>0.06</v>
      </c>
      <c r="H43" s="42">
        <v>0.1</v>
      </c>
      <c r="I43" s="42">
        <v>0.05</v>
      </c>
      <c r="J43" s="43">
        <v>0.02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QfturuixhMZQ/5S+5m9KjcVZDgU2GD5WdQRGxFTGnNRfDjesBI6kaz70Kc8PV58rSFCIAhWxhouSDNIQZjauhw==" saltValue="rSs4akgrySewkfnQNck1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9"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1517</v>
      </c>
      <c r="L45" s="60">
        <v>1460</v>
      </c>
      <c r="M45" s="60">
        <v>1335</v>
      </c>
      <c r="N45" s="60">
        <v>1327</v>
      </c>
      <c r="O45" s="61">
        <v>1272</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521</v>
      </c>
      <c r="L46" s="64" t="s">
        <v>521</v>
      </c>
      <c r="M46" s="64" t="s">
        <v>521</v>
      </c>
      <c r="N46" s="64" t="s">
        <v>521</v>
      </c>
      <c r="O46" s="65" t="s">
        <v>521</v>
      </c>
      <c r="P46" s="48"/>
      <c r="Q46" s="48"/>
      <c r="R46" s="48"/>
      <c r="S46" s="48"/>
      <c r="T46" s="48"/>
      <c r="U46" s="48"/>
    </row>
    <row r="47" spans="1:21" ht="30.75" customHeight="1" x14ac:dyDescent="0.15">
      <c r="A47" s="48"/>
      <c r="B47" s="1270"/>
      <c r="C47" s="1271"/>
      <c r="D47" s="62"/>
      <c r="E47" s="1252" t="s">
        <v>14</v>
      </c>
      <c r="F47" s="1252"/>
      <c r="G47" s="1252"/>
      <c r="H47" s="1252"/>
      <c r="I47" s="1252"/>
      <c r="J47" s="1253"/>
      <c r="K47" s="63" t="s">
        <v>521</v>
      </c>
      <c r="L47" s="64" t="s">
        <v>521</v>
      </c>
      <c r="M47" s="64" t="s">
        <v>521</v>
      </c>
      <c r="N47" s="64" t="s">
        <v>521</v>
      </c>
      <c r="O47" s="65" t="s">
        <v>521</v>
      </c>
      <c r="P47" s="48"/>
      <c r="Q47" s="48"/>
      <c r="R47" s="48"/>
      <c r="S47" s="48"/>
      <c r="T47" s="48"/>
      <c r="U47" s="48"/>
    </row>
    <row r="48" spans="1:21" ht="30.75" customHeight="1" x14ac:dyDescent="0.15">
      <c r="A48" s="48"/>
      <c r="B48" s="1270"/>
      <c r="C48" s="1271"/>
      <c r="D48" s="62"/>
      <c r="E48" s="1252" t="s">
        <v>15</v>
      </c>
      <c r="F48" s="1252"/>
      <c r="G48" s="1252"/>
      <c r="H48" s="1252"/>
      <c r="I48" s="1252"/>
      <c r="J48" s="1253"/>
      <c r="K48" s="63">
        <v>948</v>
      </c>
      <c r="L48" s="64">
        <v>821</v>
      </c>
      <c r="M48" s="64">
        <v>792</v>
      </c>
      <c r="N48" s="64">
        <v>719</v>
      </c>
      <c r="O48" s="65">
        <v>685</v>
      </c>
      <c r="P48" s="48"/>
      <c r="Q48" s="48"/>
      <c r="R48" s="48"/>
      <c r="S48" s="48"/>
      <c r="T48" s="48"/>
      <c r="U48" s="48"/>
    </row>
    <row r="49" spans="1:21" ht="30.75" customHeight="1" x14ac:dyDescent="0.15">
      <c r="A49" s="48"/>
      <c r="B49" s="1270"/>
      <c r="C49" s="1271"/>
      <c r="D49" s="62"/>
      <c r="E49" s="1252" t="s">
        <v>16</v>
      </c>
      <c r="F49" s="1252"/>
      <c r="G49" s="1252"/>
      <c r="H49" s="1252"/>
      <c r="I49" s="1252"/>
      <c r="J49" s="1253"/>
      <c r="K49" s="63">
        <v>95</v>
      </c>
      <c r="L49" s="64">
        <v>149</v>
      </c>
      <c r="M49" s="64">
        <v>150</v>
      </c>
      <c r="N49" s="64">
        <v>148</v>
      </c>
      <c r="O49" s="65">
        <v>143</v>
      </c>
      <c r="P49" s="48"/>
      <c r="Q49" s="48"/>
      <c r="R49" s="48"/>
      <c r="S49" s="48"/>
      <c r="T49" s="48"/>
      <c r="U49" s="48"/>
    </row>
    <row r="50" spans="1:21" ht="30.75" customHeight="1" x14ac:dyDescent="0.15">
      <c r="A50" s="48"/>
      <c r="B50" s="1270"/>
      <c r="C50" s="1271"/>
      <c r="D50" s="62"/>
      <c r="E50" s="1252" t="s">
        <v>17</v>
      </c>
      <c r="F50" s="1252"/>
      <c r="G50" s="1252"/>
      <c r="H50" s="1252"/>
      <c r="I50" s="1252"/>
      <c r="J50" s="1253"/>
      <c r="K50" s="63" t="s">
        <v>521</v>
      </c>
      <c r="L50" s="64" t="s">
        <v>521</v>
      </c>
      <c r="M50" s="64" t="s">
        <v>521</v>
      </c>
      <c r="N50" s="64" t="s">
        <v>521</v>
      </c>
      <c r="O50" s="65" t="s">
        <v>521</v>
      </c>
      <c r="P50" s="48"/>
      <c r="Q50" s="48"/>
      <c r="R50" s="48"/>
      <c r="S50" s="48"/>
      <c r="T50" s="48"/>
      <c r="U50" s="48"/>
    </row>
    <row r="51" spans="1:21" ht="30.75" customHeight="1" x14ac:dyDescent="0.15">
      <c r="A51" s="48"/>
      <c r="B51" s="1272"/>
      <c r="C51" s="1273"/>
      <c r="D51" s="66"/>
      <c r="E51" s="1252" t="s">
        <v>18</v>
      </c>
      <c r="F51" s="1252"/>
      <c r="G51" s="1252"/>
      <c r="H51" s="1252"/>
      <c r="I51" s="1252"/>
      <c r="J51" s="1253"/>
      <c r="K51" s="63">
        <v>0</v>
      </c>
      <c r="L51" s="64">
        <v>0</v>
      </c>
      <c r="M51" s="64">
        <v>0</v>
      </c>
      <c r="N51" s="64" t="s">
        <v>521</v>
      </c>
      <c r="O51" s="65">
        <v>0</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1985</v>
      </c>
      <c r="L52" s="64">
        <v>1966</v>
      </c>
      <c r="M52" s="64">
        <v>1943</v>
      </c>
      <c r="N52" s="64">
        <v>2017</v>
      </c>
      <c r="O52" s="65">
        <v>2020</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575</v>
      </c>
      <c r="L53" s="69">
        <v>464</v>
      </c>
      <c r="M53" s="69">
        <v>334</v>
      </c>
      <c r="N53" s="69">
        <v>177</v>
      </c>
      <c r="O53" s="70">
        <v>80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578</v>
      </c>
      <c r="P55" s="48"/>
      <c r="Q55" s="48"/>
      <c r="R55" s="48"/>
      <c r="S55" s="48"/>
      <c r="T55" s="48"/>
      <c r="U55" s="48"/>
    </row>
    <row r="56" spans="1:21" ht="31.5" customHeight="1" thickBot="1" x14ac:dyDescent="0.2">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x14ac:dyDescent="0.15">
      <c r="B57" s="1258" t="s">
        <v>25</v>
      </c>
      <c r="C57" s="1259"/>
      <c r="D57" s="1262" t="s">
        <v>26</v>
      </c>
      <c r="E57" s="1263"/>
      <c r="F57" s="1263"/>
      <c r="G57" s="1263"/>
      <c r="H57" s="1263"/>
      <c r="I57" s="1263"/>
      <c r="J57" s="1264"/>
      <c r="K57" s="83"/>
      <c r="L57" s="84"/>
      <c r="M57" s="84"/>
      <c r="N57" s="84"/>
      <c r="O57" s="85"/>
    </row>
    <row r="58" spans="1:21" ht="31.5" customHeight="1" thickBot="1" x14ac:dyDescent="0.2">
      <c r="B58" s="1260"/>
      <c r="C58" s="1261"/>
      <c r="D58" s="1265" t="s">
        <v>27</v>
      </c>
      <c r="E58" s="1266"/>
      <c r="F58" s="1266"/>
      <c r="G58" s="1266"/>
      <c r="H58" s="1266"/>
      <c r="I58" s="1266"/>
      <c r="J58" s="126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7UyYTCmk46L7vHoJgatbgwnxZfTi8fjWxQ0bG8Q/Ai9X81CMQkCWhWdUDcw6fWMEpR/ffmAbF/+tCjE6p2Mvig==" saltValue="QMHlTVBodOuyPX7nRPXxH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C3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563</v>
      </c>
      <c r="J40" s="100" t="s">
        <v>564</v>
      </c>
      <c r="K40" s="100" t="s">
        <v>565</v>
      </c>
      <c r="L40" s="100" t="s">
        <v>566</v>
      </c>
      <c r="M40" s="101" t="s">
        <v>567</v>
      </c>
    </row>
    <row r="41" spans="2:13" ht="27.75" customHeight="1" x14ac:dyDescent="0.15">
      <c r="B41" s="1288" t="s">
        <v>30</v>
      </c>
      <c r="C41" s="1289"/>
      <c r="D41" s="102"/>
      <c r="E41" s="1290" t="s">
        <v>31</v>
      </c>
      <c r="F41" s="1290"/>
      <c r="G41" s="1290"/>
      <c r="H41" s="1291"/>
      <c r="I41" s="103">
        <v>15572</v>
      </c>
      <c r="J41" s="104">
        <v>14635</v>
      </c>
      <c r="K41" s="104">
        <v>13575</v>
      </c>
      <c r="L41" s="104">
        <v>12934</v>
      </c>
      <c r="M41" s="105">
        <v>13052</v>
      </c>
    </row>
    <row r="42" spans="2:13" ht="27.75" customHeight="1" x14ac:dyDescent="0.15">
      <c r="B42" s="1278"/>
      <c r="C42" s="1279"/>
      <c r="D42" s="106"/>
      <c r="E42" s="1282" t="s">
        <v>32</v>
      </c>
      <c r="F42" s="1282"/>
      <c r="G42" s="1282"/>
      <c r="H42" s="1283"/>
      <c r="I42" s="107" t="s">
        <v>521</v>
      </c>
      <c r="J42" s="108" t="s">
        <v>521</v>
      </c>
      <c r="K42" s="108" t="s">
        <v>521</v>
      </c>
      <c r="L42" s="108" t="s">
        <v>521</v>
      </c>
      <c r="M42" s="109" t="s">
        <v>521</v>
      </c>
    </row>
    <row r="43" spans="2:13" ht="27.75" customHeight="1" x14ac:dyDescent="0.15">
      <c r="B43" s="1278"/>
      <c r="C43" s="1279"/>
      <c r="D43" s="106"/>
      <c r="E43" s="1282" t="s">
        <v>33</v>
      </c>
      <c r="F43" s="1282"/>
      <c r="G43" s="1282"/>
      <c r="H43" s="1283"/>
      <c r="I43" s="107">
        <v>8143</v>
      </c>
      <c r="J43" s="108">
        <v>7425</v>
      </c>
      <c r="K43" s="108">
        <v>7101</v>
      </c>
      <c r="L43" s="108">
        <v>6420</v>
      </c>
      <c r="M43" s="109">
        <v>5923</v>
      </c>
    </row>
    <row r="44" spans="2:13" ht="27.75" customHeight="1" x14ac:dyDescent="0.15">
      <c r="B44" s="1278"/>
      <c r="C44" s="1279"/>
      <c r="D44" s="106"/>
      <c r="E44" s="1282" t="s">
        <v>34</v>
      </c>
      <c r="F44" s="1282"/>
      <c r="G44" s="1282"/>
      <c r="H44" s="1283"/>
      <c r="I44" s="107">
        <v>1585</v>
      </c>
      <c r="J44" s="108">
        <v>1365</v>
      </c>
      <c r="K44" s="108">
        <v>1221</v>
      </c>
      <c r="L44" s="108">
        <v>1088</v>
      </c>
      <c r="M44" s="109">
        <v>949</v>
      </c>
    </row>
    <row r="45" spans="2:13" ht="27.75" customHeight="1" x14ac:dyDescent="0.15">
      <c r="B45" s="1278"/>
      <c r="C45" s="1279"/>
      <c r="D45" s="106"/>
      <c r="E45" s="1282" t="s">
        <v>35</v>
      </c>
      <c r="F45" s="1282"/>
      <c r="G45" s="1282"/>
      <c r="H45" s="1283"/>
      <c r="I45" s="107">
        <v>2220</v>
      </c>
      <c r="J45" s="108">
        <v>2190</v>
      </c>
      <c r="K45" s="108">
        <v>2155</v>
      </c>
      <c r="L45" s="108">
        <v>2067</v>
      </c>
      <c r="M45" s="109">
        <v>2019</v>
      </c>
    </row>
    <row r="46" spans="2:13" ht="27.75" customHeight="1" x14ac:dyDescent="0.15">
      <c r="B46" s="1278"/>
      <c r="C46" s="1279"/>
      <c r="D46" s="110"/>
      <c r="E46" s="1282" t="s">
        <v>36</v>
      </c>
      <c r="F46" s="1282"/>
      <c r="G46" s="1282"/>
      <c r="H46" s="1283"/>
      <c r="I46" s="107" t="s">
        <v>521</v>
      </c>
      <c r="J46" s="108" t="s">
        <v>521</v>
      </c>
      <c r="K46" s="108" t="s">
        <v>521</v>
      </c>
      <c r="L46" s="108" t="s">
        <v>521</v>
      </c>
      <c r="M46" s="109" t="s">
        <v>521</v>
      </c>
    </row>
    <row r="47" spans="2:13" ht="27.75" customHeight="1" x14ac:dyDescent="0.15">
      <c r="B47" s="1278"/>
      <c r="C47" s="1279"/>
      <c r="D47" s="111"/>
      <c r="E47" s="1292" t="s">
        <v>37</v>
      </c>
      <c r="F47" s="1293"/>
      <c r="G47" s="1293"/>
      <c r="H47" s="1294"/>
      <c r="I47" s="107" t="s">
        <v>521</v>
      </c>
      <c r="J47" s="108" t="s">
        <v>521</v>
      </c>
      <c r="K47" s="108" t="s">
        <v>521</v>
      </c>
      <c r="L47" s="108" t="s">
        <v>521</v>
      </c>
      <c r="M47" s="109" t="s">
        <v>521</v>
      </c>
    </row>
    <row r="48" spans="2:13" ht="27.75" customHeight="1" x14ac:dyDescent="0.15">
      <c r="B48" s="1278"/>
      <c r="C48" s="1279"/>
      <c r="D48" s="106"/>
      <c r="E48" s="1282" t="s">
        <v>38</v>
      </c>
      <c r="F48" s="1282"/>
      <c r="G48" s="1282"/>
      <c r="H48" s="1283"/>
      <c r="I48" s="107" t="s">
        <v>521</v>
      </c>
      <c r="J48" s="108" t="s">
        <v>521</v>
      </c>
      <c r="K48" s="108" t="s">
        <v>521</v>
      </c>
      <c r="L48" s="108" t="s">
        <v>521</v>
      </c>
      <c r="M48" s="109" t="s">
        <v>521</v>
      </c>
    </row>
    <row r="49" spans="2:13" ht="27.75" customHeight="1" x14ac:dyDescent="0.15">
      <c r="B49" s="1280"/>
      <c r="C49" s="1281"/>
      <c r="D49" s="106"/>
      <c r="E49" s="1282" t="s">
        <v>39</v>
      </c>
      <c r="F49" s="1282"/>
      <c r="G49" s="1282"/>
      <c r="H49" s="1283"/>
      <c r="I49" s="107" t="s">
        <v>521</v>
      </c>
      <c r="J49" s="108" t="s">
        <v>521</v>
      </c>
      <c r="K49" s="108">
        <v>11</v>
      </c>
      <c r="L49" s="108" t="s">
        <v>521</v>
      </c>
      <c r="M49" s="109" t="s">
        <v>521</v>
      </c>
    </row>
    <row r="50" spans="2:13" ht="27.75" customHeight="1" x14ac:dyDescent="0.15">
      <c r="B50" s="1276" t="s">
        <v>40</v>
      </c>
      <c r="C50" s="1277"/>
      <c r="D50" s="112"/>
      <c r="E50" s="1282" t="s">
        <v>41</v>
      </c>
      <c r="F50" s="1282"/>
      <c r="G50" s="1282"/>
      <c r="H50" s="1283"/>
      <c r="I50" s="107">
        <v>7825</v>
      </c>
      <c r="J50" s="108">
        <v>7984</v>
      </c>
      <c r="K50" s="108">
        <v>8082</v>
      </c>
      <c r="L50" s="108">
        <v>8155</v>
      </c>
      <c r="M50" s="109">
        <v>8621</v>
      </c>
    </row>
    <row r="51" spans="2:13" ht="27.75" customHeight="1" x14ac:dyDescent="0.15">
      <c r="B51" s="1278"/>
      <c r="C51" s="1279"/>
      <c r="D51" s="106"/>
      <c r="E51" s="1282" t="s">
        <v>42</v>
      </c>
      <c r="F51" s="1282"/>
      <c r="G51" s="1282"/>
      <c r="H51" s="1283"/>
      <c r="I51" s="107">
        <v>236</v>
      </c>
      <c r="J51" s="108">
        <v>212</v>
      </c>
      <c r="K51" s="108">
        <v>184</v>
      </c>
      <c r="L51" s="108">
        <v>156</v>
      </c>
      <c r="M51" s="109">
        <v>128</v>
      </c>
    </row>
    <row r="52" spans="2:13" ht="27.75" customHeight="1" x14ac:dyDescent="0.15">
      <c r="B52" s="1280"/>
      <c r="C52" s="1281"/>
      <c r="D52" s="106"/>
      <c r="E52" s="1282" t="s">
        <v>43</v>
      </c>
      <c r="F52" s="1282"/>
      <c r="G52" s="1282"/>
      <c r="H52" s="1283"/>
      <c r="I52" s="107">
        <v>19542</v>
      </c>
      <c r="J52" s="108">
        <v>19383</v>
      </c>
      <c r="K52" s="108">
        <v>18695</v>
      </c>
      <c r="L52" s="108">
        <v>18214</v>
      </c>
      <c r="M52" s="109">
        <v>17887</v>
      </c>
    </row>
    <row r="53" spans="2:13" ht="27.75" customHeight="1" thickBot="1" x14ac:dyDescent="0.2">
      <c r="B53" s="1284" t="s">
        <v>44</v>
      </c>
      <c r="C53" s="1285"/>
      <c r="D53" s="113"/>
      <c r="E53" s="1286" t="s">
        <v>45</v>
      </c>
      <c r="F53" s="1286"/>
      <c r="G53" s="1286"/>
      <c r="H53" s="1287"/>
      <c r="I53" s="114">
        <v>-84</v>
      </c>
      <c r="J53" s="115">
        <v>-1964</v>
      </c>
      <c r="K53" s="115">
        <v>-2899</v>
      </c>
      <c r="L53" s="115">
        <v>-4016</v>
      </c>
      <c r="M53" s="116">
        <v>-4692</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GNvWa87OdqGNwGSJY749bWrSmXJA6XErRSdXG7GfYW+abDbHC7/7aZdODCmyVdH2Clzbe/bMSEtvXUbGTZleVg==" saltValue="YOQMHbyl1/TdlWIWJ0rSA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1"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565</v>
      </c>
      <c r="G54" s="125" t="s">
        <v>566</v>
      </c>
      <c r="H54" s="126" t="s">
        <v>567</v>
      </c>
    </row>
    <row r="55" spans="2:8" ht="52.5" customHeight="1" x14ac:dyDescent="0.15">
      <c r="B55" s="127"/>
      <c r="C55" s="1303" t="s">
        <v>48</v>
      </c>
      <c r="D55" s="1303"/>
      <c r="E55" s="1304"/>
      <c r="F55" s="128">
        <v>2701</v>
      </c>
      <c r="G55" s="128">
        <v>2665</v>
      </c>
      <c r="H55" s="129">
        <v>2626</v>
      </c>
    </row>
    <row r="56" spans="2:8" ht="52.5" customHeight="1" x14ac:dyDescent="0.15">
      <c r="B56" s="130"/>
      <c r="C56" s="1305" t="s">
        <v>49</v>
      </c>
      <c r="D56" s="1305"/>
      <c r="E56" s="1306"/>
      <c r="F56" s="131">
        <v>1840</v>
      </c>
      <c r="G56" s="131">
        <v>1752</v>
      </c>
      <c r="H56" s="132">
        <v>1759</v>
      </c>
    </row>
    <row r="57" spans="2:8" ht="53.25" customHeight="1" x14ac:dyDescent="0.15">
      <c r="B57" s="130"/>
      <c r="C57" s="1307" t="s">
        <v>50</v>
      </c>
      <c r="D57" s="1307"/>
      <c r="E57" s="1308"/>
      <c r="F57" s="133">
        <v>5091</v>
      </c>
      <c r="G57" s="133">
        <v>5238</v>
      </c>
      <c r="H57" s="134">
        <v>5762</v>
      </c>
    </row>
    <row r="58" spans="2:8" ht="45.75" customHeight="1" x14ac:dyDescent="0.15">
      <c r="B58" s="135"/>
      <c r="C58" s="1295" t="s">
        <v>594</v>
      </c>
      <c r="D58" s="1296"/>
      <c r="E58" s="1297"/>
      <c r="F58" s="136">
        <v>1903</v>
      </c>
      <c r="G58" s="136">
        <v>1943</v>
      </c>
      <c r="H58" s="137">
        <v>1983</v>
      </c>
    </row>
    <row r="59" spans="2:8" ht="45.75" customHeight="1" x14ac:dyDescent="0.15">
      <c r="B59" s="135"/>
      <c r="C59" s="1295" t="s">
        <v>595</v>
      </c>
      <c r="D59" s="1296"/>
      <c r="E59" s="1297"/>
      <c r="F59" s="136">
        <v>1066</v>
      </c>
      <c r="G59" s="136">
        <v>1269</v>
      </c>
      <c r="H59" s="137">
        <v>1442</v>
      </c>
    </row>
    <row r="60" spans="2:8" ht="45.75" customHeight="1" x14ac:dyDescent="0.15">
      <c r="B60" s="135"/>
      <c r="C60" s="1295" t="s">
        <v>596</v>
      </c>
      <c r="D60" s="1296"/>
      <c r="E60" s="1297"/>
      <c r="F60" s="136">
        <v>1179</v>
      </c>
      <c r="G60" s="136">
        <v>1184</v>
      </c>
      <c r="H60" s="137">
        <v>1187</v>
      </c>
    </row>
    <row r="61" spans="2:8" ht="45.75" customHeight="1" x14ac:dyDescent="0.15">
      <c r="B61" s="135"/>
      <c r="C61" s="1295" t="s">
        <v>597</v>
      </c>
      <c r="D61" s="1296"/>
      <c r="E61" s="1297"/>
      <c r="F61" s="136">
        <v>566</v>
      </c>
      <c r="G61" s="136">
        <v>566</v>
      </c>
      <c r="H61" s="137">
        <v>566</v>
      </c>
    </row>
    <row r="62" spans="2:8" ht="45.75" customHeight="1" thickBot="1" x14ac:dyDescent="0.2">
      <c r="B62" s="138"/>
      <c r="C62" s="1298" t="s">
        <v>598</v>
      </c>
      <c r="D62" s="1299"/>
      <c r="E62" s="1300"/>
      <c r="F62" s="139">
        <v>149</v>
      </c>
      <c r="G62" s="139">
        <v>119</v>
      </c>
      <c r="H62" s="140">
        <v>425</v>
      </c>
    </row>
    <row r="63" spans="2:8" ht="52.5" customHeight="1" thickBot="1" x14ac:dyDescent="0.2">
      <c r="B63" s="141"/>
      <c r="C63" s="1301" t="s">
        <v>51</v>
      </c>
      <c r="D63" s="1301"/>
      <c r="E63" s="1302"/>
      <c r="F63" s="142">
        <v>9632</v>
      </c>
      <c r="G63" s="142">
        <v>9655</v>
      </c>
      <c r="H63" s="143">
        <v>10147</v>
      </c>
    </row>
    <row r="64" spans="2:8" ht="15" customHeight="1" x14ac:dyDescent="0.15"/>
  </sheetData>
  <sheetProtection algorithmName="SHA-512" hashValue="NjTXE/ZOEX96ze3LBRGLmD28+WCkiGtF7NzgWveIy640MwKxHdCx70IfoR3C87sriQSKVZ4xAGlde7P4DClv6w==" saltValue="p1KZKHlECMnitOpxNdYl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70" zoomScaleNormal="70"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599</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599</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600</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601</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2" t="s">
        <v>602</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x14ac:dyDescent="0.15">
      <c r="B44" s="395"/>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x14ac:dyDescent="0.15">
      <c r="B45" s="395"/>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x14ac:dyDescent="0.15">
      <c r="B46" s="395"/>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x14ac:dyDescent="0.15">
      <c r="B47" s="395"/>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603</v>
      </c>
    </row>
    <row r="50" spans="1:109" x14ac:dyDescent="0.15">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563</v>
      </c>
      <c r="BQ50" s="1314"/>
      <c r="BR50" s="1314"/>
      <c r="BS50" s="1314"/>
      <c r="BT50" s="1314"/>
      <c r="BU50" s="1314"/>
      <c r="BV50" s="1314"/>
      <c r="BW50" s="1314"/>
      <c r="BX50" s="1314" t="s">
        <v>564</v>
      </c>
      <c r="BY50" s="1314"/>
      <c r="BZ50" s="1314"/>
      <c r="CA50" s="1314"/>
      <c r="CB50" s="1314"/>
      <c r="CC50" s="1314"/>
      <c r="CD50" s="1314"/>
      <c r="CE50" s="1314"/>
      <c r="CF50" s="1314" t="s">
        <v>565</v>
      </c>
      <c r="CG50" s="1314"/>
      <c r="CH50" s="1314"/>
      <c r="CI50" s="1314"/>
      <c r="CJ50" s="1314"/>
      <c r="CK50" s="1314"/>
      <c r="CL50" s="1314"/>
      <c r="CM50" s="1314"/>
      <c r="CN50" s="1314" t="s">
        <v>566</v>
      </c>
      <c r="CO50" s="1314"/>
      <c r="CP50" s="1314"/>
      <c r="CQ50" s="1314"/>
      <c r="CR50" s="1314"/>
      <c r="CS50" s="1314"/>
      <c r="CT50" s="1314"/>
      <c r="CU50" s="1314"/>
      <c r="CV50" s="1314" t="s">
        <v>567</v>
      </c>
      <c r="CW50" s="1314"/>
      <c r="CX50" s="1314"/>
      <c r="CY50" s="1314"/>
      <c r="CZ50" s="1314"/>
      <c r="DA50" s="1314"/>
      <c r="DB50" s="1314"/>
      <c r="DC50" s="1314"/>
    </row>
    <row r="51" spans="1:109" ht="13.5" customHeight="1" x14ac:dyDescent="0.15">
      <c r="B51" s="395"/>
      <c r="G51" s="1317"/>
      <c r="H51" s="1317"/>
      <c r="I51" s="1331"/>
      <c r="J51" s="1331"/>
      <c r="K51" s="1316"/>
      <c r="L51" s="1316"/>
      <c r="M51" s="1316"/>
      <c r="N51" s="1316"/>
      <c r="AM51" s="404"/>
      <c r="AN51" s="1312" t="s">
        <v>604</v>
      </c>
      <c r="AO51" s="1312"/>
      <c r="AP51" s="1312"/>
      <c r="AQ51" s="1312"/>
      <c r="AR51" s="1312"/>
      <c r="AS51" s="1312"/>
      <c r="AT51" s="1312"/>
      <c r="AU51" s="1312"/>
      <c r="AV51" s="1312"/>
      <c r="AW51" s="1312"/>
      <c r="AX51" s="1312"/>
      <c r="AY51" s="1312"/>
      <c r="AZ51" s="1312"/>
      <c r="BA51" s="1312"/>
      <c r="BB51" s="1312" t="s">
        <v>605</v>
      </c>
      <c r="BC51" s="1312"/>
      <c r="BD51" s="1312"/>
      <c r="BE51" s="1312"/>
      <c r="BF51" s="1312"/>
      <c r="BG51" s="1312"/>
      <c r="BH51" s="1312"/>
      <c r="BI51" s="1312"/>
      <c r="BJ51" s="1312"/>
      <c r="BK51" s="1312"/>
      <c r="BL51" s="1312"/>
      <c r="BM51" s="1312"/>
      <c r="BN51" s="1312"/>
      <c r="BO51" s="1312"/>
      <c r="BP51" s="1321"/>
      <c r="BQ51" s="1309"/>
      <c r="BR51" s="1309"/>
      <c r="BS51" s="1309"/>
      <c r="BT51" s="1309"/>
      <c r="BU51" s="1309"/>
      <c r="BV51" s="1309"/>
      <c r="BW51" s="1309"/>
      <c r="BX51" s="1309"/>
      <c r="BY51" s="1309"/>
      <c r="BZ51" s="1309"/>
      <c r="CA51" s="1309"/>
      <c r="CB51" s="1309"/>
      <c r="CC51" s="1309"/>
      <c r="CD51" s="1309"/>
      <c r="CE51" s="1309"/>
      <c r="CF51" s="1309"/>
      <c r="CG51" s="1309"/>
      <c r="CH51" s="1309"/>
      <c r="CI51" s="1309"/>
      <c r="CJ51" s="1309"/>
      <c r="CK51" s="1309"/>
      <c r="CL51" s="1309"/>
      <c r="CM51" s="1309"/>
      <c r="CN51" s="1309"/>
      <c r="CO51" s="1309"/>
      <c r="CP51" s="1309"/>
      <c r="CQ51" s="1309"/>
      <c r="CR51" s="1309"/>
      <c r="CS51" s="1309"/>
      <c r="CT51" s="1309"/>
      <c r="CU51" s="1309"/>
      <c r="CV51" s="1309"/>
      <c r="CW51" s="1309"/>
      <c r="CX51" s="1309"/>
      <c r="CY51" s="1309"/>
      <c r="CZ51" s="1309"/>
      <c r="DA51" s="1309"/>
      <c r="DB51" s="1309"/>
      <c r="DC51" s="1309"/>
    </row>
    <row r="52" spans="1:109" x14ac:dyDescent="0.15">
      <c r="B52" s="395"/>
      <c r="G52" s="1317"/>
      <c r="H52" s="1317"/>
      <c r="I52" s="1331"/>
      <c r="J52" s="1331"/>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606</v>
      </c>
      <c r="BC53" s="1312"/>
      <c r="BD53" s="1312"/>
      <c r="BE53" s="1312"/>
      <c r="BF53" s="1312"/>
      <c r="BG53" s="1312"/>
      <c r="BH53" s="1312"/>
      <c r="BI53" s="1312"/>
      <c r="BJ53" s="1312"/>
      <c r="BK53" s="1312"/>
      <c r="BL53" s="1312"/>
      <c r="BM53" s="1312"/>
      <c r="BN53" s="1312"/>
      <c r="BO53" s="1312"/>
      <c r="BP53" s="1321"/>
      <c r="BQ53" s="1309"/>
      <c r="BR53" s="1309"/>
      <c r="BS53" s="1309"/>
      <c r="BT53" s="1309"/>
      <c r="BU53" s="1309"/>
      <c r="BV53" s="1309"/>
      <c r="BW53" s="1309"/>
      <c r="BX53" s="1309">
        <v>58.6</v>
      </c>
      <c r="BY53" s="1309"/>
      <c r="BZ53" s="1309"/>
      <c r="CA53" s="1309"/>
      <c r="CB53" s="1309"/>
      <c r="CC53" s="1309"/>
      <c r="CD53" s="1309"/>
      <c r="CE53" s="1309"/>
      <c r="CF53" s="1309">
        <v>60.6</v>
      </c>
      <c r="CG53" s="1309"/>
      <c r="CH53" s="1309"/>
      <c r="CI53" s="1309"/>
      <c r="CJ53" s="1309"/>
      <c r="CK53" s="1309"/>
      <c r="CL53" s="1309"/>
      <c r="CM53" s="1309"/>
      <c r="CN53" s="1309">
        <v>62.1</v>
      </c>
      <c r="CO53" s="1309"/>
      <c r="CP53" s="1309"/>
      <c r="CQ53" s="1309"/>
      <c r="CR53" s="1309"/>
      <c r="CS53" s="1309"/>
      <c r="CT53" s="1309"/>
      <c r="CU53" s="1309"/>
      <c r="CV53" s="1309">
        <v>64.099999999999994</v>
      </c>
      <c r="CW53" s="1309"/>
      <c r="CX53" s="1309"/>
      <c r="CY53" s="1309"/>
      <c r="CZ53" s="1309"/>
      <c r="DA53" s="1309"/>
      <c r="DB53" s="1309"/>
      <c r="DC53" s="1309"/>
    </row>
    <row r="54" spans="1:109" x14ac:dyDescent="0.15">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3"/>
      <c r="B55" s="395"/>
      <c r="G55" s="1315"/>
      <c r="H55" s="1315"/>
      <c r="I55" s="1315"/>
      <c r="J55" s="1315"/>
      <c r="K55" s="1316"/>
      <c r="L55" s="1316"/>
      <c r="M55" s="1316"/>
      <c r="N55" s="1316"/>
      <c r="AN55" s="1314" t="s">
        <v>607</v>
      </c>
      <c r="AO55" s="1314"/>
      <c r="AP55" s="1314"/>
      <c r="AQ55" s="1314"/>
      <c r="AR55" s="1314"/>
      <c r="AS55" s="1314"/>
      <c r="AT55" s="1314"/>
      <c r="AU55" s="1314"/>
      <c r="AV55" s="1314"/>
      <c r="AW55" s="1314"/>
      <c r="AX55" s="1314"/>
      <c r="AY55" s="1314"/>
      <c r="AZ55" s="1314"/>
      <c r="BA55" s="1314"/>
      <c r="BB55" s="1312" t="s">
        <v>605</v>
      </c>
      <c r="BC55" s="1312"/>
      <c r="BD55" s="1312"/>
      <c r="BE55" s="1312"/>
      <c r="BF55" s="1312"/>
      <c r="BG55" s="1312"/>
      <c r="BH55" s="1312"/>
      <c r="BI55" s="1312"/>
      <c r="BJ55" s="1312"/>
      <c r="BK55" s="1312"/>
      <c r="BL55" s="1312"/>
      <c r="BM55" s="1312"/>
      <c r="BN55" s="1312"/>
      <c r="BO55" s="1312"/>
      <c r="BP55" s="1321"/>
      <c r="BQ55" s="1309"/>
      <c r="BR55" s="1309"/>
      <c r="BS55" s="1309"/>
      <c r="BT55" s="1309"/>
      <c r="BU55" s="1309"/>
      <c r="BV55" s="1309"/>
      <c r="BW55" s="1309"/>
      <c r="BX55" s="1309">
        <v>32.9</v>
      </c>
      <c r="BY55" s="1309"/>
      <c r="BZ55" s="1309"/>
      <c r="CA55" s="1309"/>
      <c r="CB55" s="1309"/>
      <c r="CC55" s="1309"/>
      <c r="CD55" s="1309"/>
      <c r="CE55" s="1309"/>
      <c r="CF55" s="1309">
        <v>28.5</v>
      </c>
      <c r="CG55" s="1309"/>
      <c r="CH55" s="1309"/>
      <c r="CI55" s="1309"/>
      <c r="CJ55" s="1309"/>
      <c r="CK55" s="1309"/>
      <c r="CL55" s="1309"/>
      <c r="CM55" s="1309"/>
      <c r="CN55" s="1309">
        <v>20.5</v>
      </c>
      <c r="CO55" s="1309"/>
      <c r="CP55" s="1309"/>
      <c r="CQ55" s="1309"/>
      <c r="CR55" s="1309"/>
      <c r="CS55" s="1309"/>
      <c r="CT55" s="1309"/>
      <c r="CU55" s="1309"/>
      <c r="CV55" s="1309">
        <v>21.4</v>
      </c>
      <c r="CW55" s="1309"/>
      <c r="CX55" s="1309"/>
      <c r="CY55" s="1309"/>
      <c r="CZ55" s="1309"/>
      <c r="DA55" s="1309"/>
      <c r="DB55" s="1309"/>
      <c r="DC55" s="1309"/>
    </row>
    <row r="56" spans="1:109" x14ac:dyDescent="0.15">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x14ac:dyDescent="0.15">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608</v>
      </c>
      <c r="BC57" s="1312"/>
      <c r="BD57" s="1312"/>
      <c r="BE57" s="1312"/>
      <c r="BF57" s="1312"/>
      <c r="BG57" s="1312"/>
      <c r="BH57" s="1312"/>
      <c r="BI57" s="1312"/>
      <c r="BJ57" s="1312"/>
      <c r="BK57" s="1312"/>
      <c r="BL57" s="1312"/>
      <c r="BM57" s="1312"/>
      <c r="BN57" s="1312"/>
      <c r="BO57" s="1312"/>
      <c r="BP57" s="1321"/>
      <c r="BQ57" s="1309"/>
      <c r="BR57" s="1309"/>
      <c r="BS57" s="1309"/>
      <c r="BT57" s="1309"/>
      <c r="BU57" s="1309"/>
      <c r="BV57" s="1309"/>
      <c r="BW57" s="1309"/>
      <c r="BX57" s="1309">
        <v>57</v>
      </c>
      <c r="BY57" s="1309"/>
      <c r="BZ57" s="1309"/>
      <c r="CA57" s="1309"/>
      <c r="CB57" s="1309"/>
      <c r="CC57" s="1309"/>
      <c r="CD57" s="1309"/>
      <c r="CE57" s="1309"/>
      <c r="CF57" s="1309">
        <v>59.7</v>
      </c>
      <c r="CG57" s="1309"/>
      <c r="CH57" s="1309"/>
      <c r="CI57" s="1309"/>
      <c r="CJ57" s="1309"/>
      <c r="CK57" s="1309"/>
      <c r="CL57" s="1309"/>
      <c r="CM57" s="1309"/>
      <c r="CN57" s="1309">
        <v>60</v>
      </c>
      <c r="CO57" s="1309"/>
      <c r="CP57" s="1309"/>
      <c r="CQ57" s="1309"/>
      <c r="CR57" s="1309"/>
      <c r="CS57" s="1309"/>
      <c r="CT57" s="1309"/>
      <c r="CU57" s="1309"/>
      <c r="CV57" s="1309">
        <v>60.2</v>
      </c>
      <c r="CW57" s="1309"/>
      <c r="CX57" s="1309"/>
      <c r="CY57" s="1309"/>
      <c r="CZ57" s="1309"/>
      <c r="DA57" s="1309"/>
      <c r="DB57" s="1309"/>
      <c r="DC57" s="1309"/>
      <c r="DD57" s="408"/>
      <c r="DE57" s="407"/>
    </row>
    <row r="58" spans="1:109" s="403" customFormat="1" x14ac:dyDescent="0.15">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609</v>
      </c>
    </row>
    <row r="64" spans="1:109" x14ac:dyDescent="0.15">
      <c r="B64" s="395"/>
      <c r="G64" s="402"/>
      <c r="I64" s="415"/>
      <c r="J64" s="415"/>
      <c r="K64" s="415"/>
      <c r="L64" s="415"/>
      <c r="M64" s="415"/>
      <c r="N64" s="416"/>
      <c r="AM64" s="402"/>
      <c r="AN64" s="402" t="s">
        <v>601</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2" t="s">
        <v>610</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x14ac:dyDescent="0.15">
      <c r="B66" s="395"/>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x14ac:dyDescent="0.15">
      <c r="B67" s="395"/>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x14ac:dyDescent="0.15">
      <c r="B68" s="395"/>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x14ac:dyDescent="0.15">
      <c r="B69" s="395"/>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603</v>
      </c>
    </row>
    <row r="72" spans="2:107" x14ac:dyDescent="0.15">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563</v>
      </c>
      <c r="BQ72" s="1314"/>
      <c r="BR72" s="1314"/>
      <c r="BS72" s="1314"/>
      <c r="BT72" s="1314"/>
      <c r="BU72" s="1314"/>
      <c r="BV72" s="1314"/>
      <c r="BW72" s="1314"/>
      <c r="BX72" s="1314" t="s">
        <v>564</v>
      </c>
      <c r="BY72" s="1314"/>
      <c r="BZ72" s="1314"/>
      <c r="CA72" s="1314"/>
      <c r="CB72" s="1314"/>
      <c r="CC72" s="1314"/>
      <c r="CD72" s="1314"/>
      <c r="CE72" s="1314"/>
      <c r="CF72" s="1314" t="s">
        <v>565</v>
      </c>
      <c r="CG72" s="1314"/>
      <c r="CH72" s="1314"/>
      <c r="CI72" s="1314"/>
      <c r="CJ72" s="1314"/>
      <c r="CK72" s="1314"/>
      <c r="CL72" s="1314"/>
      <c r="CM72" s="1314"/>
      <c r="CN72" s="1314" t="s">
        <v>566</v>
      </c>
      <c r="CO72" s="1314"/>
      <c r="CP72" s="1314"/>
      <c r="CQ72" s="1314"/>
      <c r="CR72" s="1314"/>
      <c r="CS72" s="1314"/>
      <c r="CT72" s="1314"/>
      <c r="CU72" s="1314"/>
      <c r="CV72" s="1314" t="s">
        <v>567</v>
      </c>
      <c r="CW72" s="1314"/>
      <c r="CX72" s="1314"/>
      <c r="CY72" s="1314"/>
      <c r="CZ72" s="1314"/>
      <c r="DA72" s="1314"/>
      <c r="DB72" s="1314"/>
      <c r="DC72" s="1314"/>
    </row>
    <row r="73" spans="2:107" x14ac:dyDescent="0.15">
      <c r="B73" s="395"/>
      <c r="G73" s="1317"/>
      <c r="H73" s="1317"/>
      <c r="I73" s="1317"/>
      <c r="J73" s="1317"/>
      <c r="K73" s="1313"/>
      <c r="L73" s="1313"/>
      <c r="M73" s="1313"/>
      <c r="N73" s="1313"/>
      <c r="AM73" s="404"/>
      <c r="AN73" s="1312" t="s">
        <v>604</v>
      </c>
      <c r="AO73" s="1312"/>
      <c r="AP73" s="1312"/>
      <c r="AQ73" s="1312"/>
      <c r="AR73" s="1312"/>
      <c r="AS73" s="1312"/>
      <c r="AT73" s="1312"/>
      <c r="AU73" s="1312"/>
      <c r="AV73" s="1312"/>
      <c r="AW73" s="1312"/>
      <c r="AX73" s="1312"/>
      <c r="AY73" s="1312"/>
      <c r="AZ73" s="1312"/>
      <c r="BA73" s="1312"/>
      <c r="BB73" s="1312" t="s">
        <v>605</v>
      </c>
      <c r="BC73" s="1312"/>
      <c r="BD73" s="1312"/>
      <c r="BE73" s="1312"/>
      <c r="BF73" s="1312"/>
      <c r="BG73" s="1312"/>
      <c r="BH73" s="1312"/>
      <c r="BI73" s="1312"/>
      <c r="BJ73" s="1312"/>
      <c r="BK73" s="1312"/>
      <c r="BL73" s="1312"/>
      <c r="BM73" s="1312"/>
      <c r="BN73" s="1312"/>
      <c r="BO73" s="1312"/>
      <c r="BP73" s="1309"/>
      <c r="BQ73" s="1309"/>
      <c r="BR73" s="1309"/>
      <c r="BS73" s="1309"/>
      <c r="BT73" s="1309"/>
      <c r="BU73" s="1309"/>
      <c r="BV73" s="1309"/>
      <c r="BW73" s="1309"/>
      <c r="BX73" s="1309"/>
      <c r="BY73" s="1309"/>
      <c r="BZ73" s="1309"/>
      <c r="CA73" s="1309"/>
      <c r="CB73" s="1309"/>
      <c r="CC73" s="1309"/>
      <c r="CD73" s="1309"/>
      <c r="CE73" s="1309"/>
      <c r="CF73" s="1309"/>
      <c r="CG73" s="1309"/>
      <c r="CH73" s="1309"/>
      <c r="CI73" s="1309"/>
      <c r="CJ73" s="1309"/>
      <c r="CK73" s="1309"/>
      <c r="CL73" s="1309"/>
      <c r="CM73" s="1309"/>
      <c r="CN73" s="1309"/>
      <c r="CO73" s="1309"/>
      <c r="CP73" s="1309"/>
      <c r="CQ73" s="1309"/>
      <c r="CR73" s="1309"/>
      <c r="CS73" s="1309"/>
      <c r="CT73" s="1309"/>
      <c r="CU73" s="1309"/>
      <c r="CV73" s="1309"/>
      <c r="CW73" s="1309"/>
      <c r="CX73" s="1309"/>
      <c r="CY73" s="1309"/>
      <c r="CZ73" s="1309"/>
      <c r="DA73" s="1309"/>
      <c r="DB73" s="1309"/>
      <c r="DC73" s="1309"/>
    </row>
    <row r="74" spans="2:107" x14ac:dyDescent="0.15">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611</v>
      </c>
      <c r="BC75" s="1312"/>
      <c r="BD75" s="1312"/>
      <c r="BE75" s="1312"/>
      <c r="BF75" s="1312"/>
      <c r="BG75" s="1312"/>
      <c r="BH75" s="1312"/>
      <c r="BI75" s="1312"/>
      <c r="BJ75" s="1312"/>
      <c r="BK75" s="1312"/>
      <c r="BL75" s="1312"/>
      <c r="BM75" s="1312"/>
      <c r="BN75" s="1312"/>
      <c r="BO75" s="1312"/>
      <c r="BP75" s="1309">
        <v>8.8000000000000007</v>
      </c>
      <c r="BQ75" s="1309"/>
      <c r="BR75" s="1309"/>
      <c r="BS75" s="1309"/>
      <c r="BT75" s="1309"/>
      <c r="BU75" s="1309"/>
      <c r="BV75" s="1309"/>
      <c r="BW75" s="1309"/>
      <c r="BX75" s="1309">
        <v>7.6</v>
      </c>
      <c r="BY75" s="1309"/>
      <c r="BZ75" s="1309"/>
      <c r="CA75" s="1309"/>
      <c r="CB75" s="1309"/>
      <c r="CC75" s="1309"/>
      <c r="CD75" s="1309"/>
      <c r="CE75" s="1309"/>
      <c r="CF75" s="1309">
        <v>6.6</v>
      </c>
      <c r="CG75" s="1309"/>
      <c r="CH75" s="1309"/>
      <c r="CI75" s="1309"/>
      <c r="CJ75" s="1309"/>
      <c r="CK75" s="1309"/>
      <c r="CL75" s="1309"/>
      <c r="CM75" s="1309"/>
      <c r="CN75" s="1309">
        <v>4.8</v>
      </c>
      <c r="CO75" s="1309"/>
      <c r="CP75" s="1309"/>
      <c r="CQ75" s="1309"/>
      <c r="CR75" s="1309"/>
      <c r="CS75" s="1309"/>
      <c r="CT75" s="1309"/>
      <c r="CU75" s="1309"/>
      <c r="CV75" s="1309">
        <v>3</v>
      </c>
      <c r="CW75" s="1309"/>
      <c r="CX75" s="1309"/>
      <c r="CY75" s="1309"/>
      <c r="CZ75" s="1309"/>
      <c r="DA75" s="1309"/>
      <c r="DB75" s="1309"/>
      <c r="DC75" s="1309"/>
    </row>
    <row r="76" spans="2:107" x14ac:dyDescent="0.15">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5"/>
      <c r="G77" s="1315"/>
      <c r="H77" s="1315"/>
      <c r="I77" s="1315"/>
      <c r="J77" s="1315"/>
      <c r="K77" s="1313"/>
      <c r="L77" s="1313"/>
      <c r="M77" s="1313"/>
      <c r="N77" s="1313"/>
      <c r="AN77" s="1314" t="s">
        <v>607</v>
      </c>
      <c r="AO77" s="1314"/>
      <c r="AP77" s="1314"/>
      <c r="AQ77" s="1314"/>
      <c r="AR77" s="1314"/>
      <c r="AS77" s="1314"/>
      <c r="AT77" s="1314"/>
      <c r="AU77" s="1314"/>
      <c r="AV77" s="1314"/>
      <c r="AW77" s="1314"/>
      <c r="AX77" s="1314"/>
      <c r="AY77" s="1314"/>
      <c r="AZ77" s="1314"/>
      <c r="BA77" s="1314"/>
      <c r="BB77" s="1312" t="s">
        <v>612</v>
      </c>
      <c r="BC77" s="1312"/>
      <c r="BD77" s="1312"/>
      <c r="BE77" s="1312"/>
      <c r="BF77" s="1312"/>
      <c r="BG77" s="1312"/>
      <c r="BH77" s="1312"/>
      <c r="BI77" s="1312"/>
      <c r="BJ77" s="1312"/>
      <c r="BK77" s="1312"/>
      <c r="BL77" s="1312"/>
      <c r="BM77" s="1312"/>
      <c r="BN77" s="1312"/>
      <c r="BO77" s="1312"/>
      <c r="BP77" s="1309">
        <v>36.5</v>
      </c>
      <c r="BQ77" s="1309"/>
      <c r="BR77" s="1309"/>
      <c r="BS77" s="1309"/>
      <c r="BT77" s="1309"/>
      <c r="BU77" s="1309"/>
      <c r="BV77" s="1309"/>
      <c r="BW77" s="1309"/>
      <c r="BX77" s="1309">
        <v>32.9</v>
      </c>
      <c r="BY77" s="1309"/>
      <c r="BZ77" s="1309"/>
      <c r="CA77" s="1309"/>
      <c r="CB77" s="1309"/>
      <c r="CC77" s="1309"/>
      <c r="CD77" s="1309"/>
      <c r="CE77" s="1309"/>
      <c r="CF77" s="1309">
        <v>28.5</v>
      </c>
      <c r="CG77" s="1309"/>
      <c r="CH77" s="1309"/>
      <c r="CI77" s="1309"/>
      <c r="CJ77" s="1309"/>
      <c r="CK77" s="1309"/>
      <c r="CL77" s="1309"/>
      <c r="CM77" s="1309"/>
      <c r="CN77" s="1309">
        <v>20.5</v>
      </c>
      <c r="CO77" s="1309"/>
      <c r="CP77" s="1309"/>
      <c r="CQ77" s="1309"/>
      <c r="CR77" s="1309"/>
      <c r="CS77" s="1309"/>
      <c r="CT77" s="1309"/>
      <c r="CU77" s="1309"/>
      <c r="CV77" s="1309">
        <v>21.4</v>
      </c>
      <c r="CW77" s="1309"/>
      <c r="CX77" s="1309"/>
      <c r="CY77" s="1309"/>
      <c r="CZ77" s="1309"/>
      <c r="DA77" s="1309"/>
      <c r="DB77" s="1309"/>
      <c r="DC77" s="1309"/>
    </row>
    <row r="78" spans="2:107" x14ac:dyDescent="0.15">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611</v>
      </c>
      <c r="BC79" s="1312"/>
      <c r="BD79" s="1312"/>
      <c r="BE79" s="1312"/>
      <c r="BF79" s="1312"/>
      <c r="BG79" s="1312"/>
      <c r="BH79" s="1312"/>
      <c r="BI79" s="1312"/>
      <c r="BJ79" s="1312"/>
      <c r="BK79" s="1312"/>
      <c r="BL79" s="1312"/>
      <c r="BM79" s="1312"/>
      <c r="BN79" s="1312"/>
      <c r="BO79" s="1312"/>
      <c r="BP79" s="1309">
        <v>9</v>
      </c>
      <c r="BQ79" s="1309"/>
      <c r="BR79" s="1309"/>
      <c r="BS79" s="1309"/>
      <c r="BT79" s="1309"/>
      <c r="BU79" s="1309"/>
      <c r="BV79" s="1309"/>
      <c r="BW79" s="1309"/>
      <c r="BX79" s="1309">
        <v>8.1999999999999993</v>
      </c>
      <c r="BY79" s="1309"/>
      <c r="BZ79" s="1309"/>
      <c r="CA79" s="1309"/>
      <c r="CB79" s="1309"/>
      <c r="CC79" s="1309"/>
      <c r="CD79" s="1309"/>
      <c r="CE79" s="1309"/>
      <c r="CF79" s="1309">
        <v>8</v>
      </c>
      <c r="CG79" s="1309"/>
      <c r="CH79" s="1309"/>
      <c r="CI79" s="1309"/>
      <c r="CJ79" s="1309"/>
      <c r="CK79" s="1309"/>
      <c r="CL79" s="1309"/>
      <c r="CM79" s="1309"/>
      <c r="CN79" s="1309">
        <v>7.9</v>
      </c>
      <c r="CO79" s="1309"/>
      <c r="CP79" s="1309"/>
      <c r="CQ79" s="1309"/>
      <c r="CR79" s="1309"/>
      <c r="CS79" s="1309"/>
      <c r="CT79" s="1309"/>
      <c r="CU79" s="1309"/>
      <c r="CV79" s="1309">
        <v>7.7</v>
      </c>
      <c r="CW79" s="1309"/>
      <c r="CX79" s="1309"/>
      <c r="CY79" s="1309"/>
      <c r="CZ79" s="1309"/>
      <c r="DA79" s="1309"/>
      <c r="DB79" s="1309"/>
      <c r="DC79" s="1309"/>
    </row>
    <row r="80" spans="2:107" x14ac:dyDescent="0.15">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93YDnxFpe5cgBU+4sSmn8cu2Det+BHeFrwNFv3Q/5BWtD9oZ72Atxyxg3SnupfMi4bGZn6m0MjNPm8QY3M8tqQ==" saltValue="n5+Ga/FBKp36YRqdvUC0S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613</v>
      </c>
    </row>
  </sheetData>
  <sheetProtection algorithmName="SHA-512" hashValue="UHbDbSMHH9/OhybBag31aoH0cK1aBPr8fLMuNHrcpRGJap0ZjYUFKvUX+0s0PRjv/WbEHZtJf+9cgOcoMUUXfw==" saltValue="zNTS5uBpfrNuUdOtqE0YQ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614</v>
      </c>
    </row>
  </sheetData>
  <sheetProtection algorithmName="SHA-512" hashValue="UQbO6fB2xsEte/6iAdf5eOfB+MIZIgw6K8XM2nUsAoIePHMYkTZqoeZMNAEIJ/WD28rpzpL/8QBxst0Z9vVoNw==" saltValue="vZi7ON0jeiff8vGKo1ET0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560</v>
      </c>
      <c r="G2" s="157"/>
      <c r="H2" s="158"/>
    </row>
    <row r="3" spans="1:8" x14ac:dyDescent="0.15">
      <c r="A3" s="154" t="s">
        <v>553</v>
      </c>
      <c r="B3" s="159"/>
      <c r="C3" s="160"/>
      <c r="D3" s="161">
        <v>93697</v>
      </c>
      <c r="E3" s="162"/>
      <c r="F3" s="163">
        <v>69469</v>
      </c>
      <c r="G3" s="164"/>
      <c r="H3" s="165"/>
    </row>
    <row r="4" spans="1:8" x14ac:dyDescent="0.15">
      <c r="A4" s="166"/>
      <c r="B4" s="167"/>
      <c r="C4" s="168"/>
      <c r="D4" s="169">
        <v>72298</v>
      </c>
      <c r="E4" s="170"/>
      <c r="F4" s="171">
        <v>38215</v>
      </c>
      <c r="G4" s="172"/>
      <c r="H4" s="173"/>
    </row>
    <row r="5" spans="1:8" x14ac:dyDescent="0.15">
      <c r="A5" s="154" t="s">
        <v>555</v>
      </c>
      <c r="B5" s="159"/>
      <c r="C5" s="160"/>
      <c r="D5" s="161">
        <v>95870</v>
      </c>
      <c r="E5" s="162"/>
      <c r="F5" s="163">
        <v>67293</v>
      </c>
      <c r="G5" s="164"/>
      <c r="H5" s="165"/>
    </row>
    <row r="6" spans="1:8" x14ac:dyDescent="0.15">
      <c r="A6" s="166"/>
      <c r="B6" s="167"/>
      <c r="C6" s="168"/>
      <c r="D6" s="169">
        <v>89707</v>
      </c>
      <c r="E6" s="170"/>
      <c r="F6" s="171">
        <v>35076</v>
      </c>
      <c r="G6" s="172"/>
      <c r="H6" s="173"/>
    </row>
    <row r="7" spans="1:8" x14ac:dyDescent="0.15">
      <c r="A7" s="154" t="s">
        <v>556</v>
      </c>
      <c r="B7" s="159"/>
      <c r="C7" s="160"/>
      <c r="D7" s="161">
        <v>72363</v>
      </c>
      <c r="E7" s="162"/>
      <c r="F7" s="163">
        <v>67343</v>
      </c>
      <c r="G7" s="164"/>
      <c r="H7" s="165"/>
    </row>
    <row r="8" spans="1:8" x14ac:dyDescent="0.15">
      <c r="A8" s="166"/>
      <c r="B8" s="167"/>
      <c r="C8" s="168"/>
      <c r="D8" s="169">
        <v>64477</v>
      </c>
      <c r="E8" s="170"/>
      <c r="F8" s="171">
        <v>32865</v>
      </c>
      <c r="G8" s="172"/>
      <c r="H8" s="173"/>
    </row>
    <row r="9" spans="1:8" x14ac:dyDescent="0.15">
      <c r="A9" s="154" t="s">
        <v>557</v>
      </c>
      <c r="B9" s="159"/>
      <c r="C9" s="160"/>
      <c r="D9" s="161">
        <v>95482</v>
      </c>
      <c r="E9" s="162"/>
      <c r="F9" s="163">
        <v>73475</v>
      </c>
      <c r="G9" s="164"/>
      <c r="H9" s="165"/>
    </row>
    <row r="10" spans="1:8" x14ac:dyDescent="0.15">
      <c r="A10" s="166"/>
      <c r="B10" s="167"/>
      <c r="C10" s="168"/>
      <c r="D10" s="169">
        <v>75826</v>
      </c>
      <c r="E10" s="170"/>
      <c r="F10" s="171">
        <v>43072</v>
      </c>
      <c r="G10" s="172"/>
      <c r="H10" s="173"/>
    </row>
    <row r="11" spans="1:8" x14ac:dyDescent="0.15">
      <c r="A11" s="154" t="s">
        <v>558</v>
      </c>
      <c r="B11" s="159"/>
      <c r="C11" s="160"/>
      <c r="D11" s="161">
        <v>143402</v>
      </c>
      <c r="E11" s="162"/>
      <c r="F11" s="163">
        <v>87464</v>
      </c>
      <c r="G11" s="164"/>
      <c r="H11" s="165"/>
    </row>
    <row r="12" spans="1:8" x14ac:dyDescent="0.15">
      <c r="A12" s="166"/>
      <c r="B12" s="167"/>
      <c r="C12" s="174"/>
      <c r="D12" s="169">
        <v>125150</v>
      </c>
      <c r="E12" s="170"/>
      <c r="F12" s="171">
        <v>47479</v>
      </c>
      <c r="G12" s="172"/>
      <c r="H12" s="173"/>
    </row>
    <row r="13" spans="1:8" x14ac:dyDescent="0.15">
      <c r="A13" s="154"/>
      <c r="B13" s="159"/>
      <c r="C13" s="175"/>
      <c r="D13" s="176">
        <v>100163</v>
      </c>
      <c r="E13" s="177"/>
      <c r="F13" s="178">
        <v>73009</v>
      </c>
      <c r="G13" s="179"/>
      <c r="H13" s="165"/>
    </row>
    <row r="14" spans="1:8" x14ac:dyDescent="0.15">
      <c r="A14" s="166"/>
      <c r="B14" s="167"/>
      <c r="C14" s="168"/>
      <c r="D14" s="169">
        <v>85492</v>
      </c>
      <c r="E14" s="170"/>
      <c r="F14" s="171">
        <v>39341</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0.42</v>
      </c>
      <c r="C19" s="180">
        <f>ROUND(VALUE(SUBSTITUTE(実質収支比率等に係る経年分析!G$48,"▲","-")),2)</f>
        <v>0.76</v>
      </c>
      <c r="D19" s="180">
        <f>ROUND(VALUE(SUBSTITUTE(実質収支比率等に係る経年分析!H$48,"▲","-")),2)</f>
        <v>0.8</v>
      </c>
      <c r="E19" s="180">
        <f>ROUND(VALUE(SUBSTITUTE(実質収支比率等に係る経年分析!I$48,"▲","-")),2)</f>
        <v>1.1299999999999999</v>
      </c>
      <c r="F19" s="180">
        <f>ROUND(VALUE(SUBSTITUTE(実質収支比率等に係る経年分析!J$48,"▲","-")),2)</f>
        <v>1.24</v>
      </c>
    </row>
    <row r="20" spans="1:11" x14ac:dyDescent="0.15">
      <c r="A20" s="180" t="s">
        <v>55</v>
      </c>
      <c r="B20" s="180">
        <f>ROUND(VALUE(SUBSTITUTE(実質収支比率等に係る経年分析!F$47,"▲","-")),2)</f>
        <v>30.75</v>
      </c>
      <c r="C20" s="180">
        <f>ROUND(VALUE(SUBSTITUTE(実質収支比率等に係る経年分析!G$47,"▲","-")),2)</f>
        <v>31</v>
      </c>
      <c r="D20" s="180">
        <f>ROUND(VALUE(SUBSTITUTE(実質収支比率等に係る経年分析!H$47,"▲","-")),2)</f>
        <v>31.94</v>
      </c>
      <c r="E20" s="180">
        <f>ROUND(VALUE(SUBSTITUTE(実質収支比率等に係る経年分析!I$47,"▲","-")),2)</f>
        <v>32.32</v>
      </c>
      <c r="F20" s="180">
        <f>ROUND(VALUE(SUBSTITUTE(実質収支比率等に係る経年分析!J$47,"▲","-")),2)</f>
        <v>31.91</v>
      </c>
    </row>
    <row r="21" spans="1:11" x14ac:dyDescent="0.15">
      <c r="A21" s="180" t="s">
        <v>56</v>
      </c>
      <c r="B21" s="180">
        <f>IF(ISNUMBER(VALUE(SUBSTITUTE(実質収支比率等に係る経年分析!F$49,"▲","-"))),ROUND(VALUE(SUBSTITUTE(実質収支比率等に係る経年分析!F$49,"▲","-")),2),NA())</f>
        <v>10.95</v>
      </c>
      <c r="C21" s="180">
        <f>IF(ISNUMBER(VALUE(SUBSTITUTE(実質収支比率等に係る経年分析!G$49,"▲","-"))),ROUND(VALUE(SUBSTITUTE(実質収支比率等に係る経年分析!G$49,"▲","-")),2),NA())</f>
        <v>13.73</v>
      </c>
      <c r="D21" s="180">
        <f>IF(ISNUMBER(VALUE(SUBSTITUTE(実質収支比率等に係る経年分析!H$49,"▲","-"))),ROUND(VALUE(SUBSTITUTE(実質収支比率等に係る経年分析!H$49,"▲","-")),2),NA())</f>
        <v>13.73</v>
      </c>
      <c r="E21" s="180">
        <f>IF(ISNUMBER(VALUE(SUBSTITUTE(実質収支比率等に係る経年分析!I$49,"▲","-"))),ROUND(VALUE(SUBSTITUTE(実質収支比率等に係る経年分析!I$49,"▲","-")),2),NA())</f>
        <v>13.9</v>
      </c>
      <c r="F21" s="180">
        <f>IF(ISNUMBER(VALUE(SUBSTITUTE(実質収支比率等に係る経年分析!J$49,"▲","-"))),ROUND(VALUE(SUBSTITUTE(実質収支比率等に係る経年分析!J$49,"▲","-")),2),NA())</f>
        <v>8.31</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7.0000000000000007E-2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0.06</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0.05</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0.02</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0.04</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0.04</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0.04</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0.05</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0.05</v>
      </c>
    </row>
    <row r="30" spans="1:11" x14ac:dyDescent="0.15">
      <c r="A30" s="181" t="str">
        <f>IF(連結実質赤字比率に係る赤字・黒字の構成分析!C$40="",NA(),連結実質赤字比率に係る赤字・黒字の構成分析!C$40)</f>
        <v>介護保険特別会計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0.04</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0.04</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0.04</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0.04</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0.05</v>
      </c>
    </row>
    <row r="31" spans="1:11" x14ac:dyDescent="0.15">
      <c r="A31" s="181" t="str">
        <f>IF(連結実質赤字比率に係る赤字・黒字の構成分析!C$39="",NA(),連結実質赤字比率に係る赤字・黒字の構成分析!C$39)</f>
        <v>特定環境保全公共下水道事業特別会計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0.14000000000000001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0.08</v>
      </c>
    </row>
    <row r="32" spans="1:11" x14ac:dyDescent="0.15">
      <c r="A32" s="181" t="str">
        <f>IF(連結実質赤字比率に係る赤字・黒字の構成分析!C$38="",NA(),連結実質赤字比率に係る赤字・黒字の構成分析!C$38)</f>
        <v>簡易水道事業特別会計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0.54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0.37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0.41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0.41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0.17</v>
      </c>
    </row>
    <row r="34" spans="1:16" x14ac:dyDescent="0.15">
      <c r="A34" s="181" t="str">
        <f>IF(連結実質赤字比率に係る赤字・黒字の構成分析!C$36="",NA(),連結実質赤字比率に係る赤字・黒字の構成分析!C$36)</f>
        <v>農業共済事業特別会計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0.92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0.52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0.56000000000000005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0.56999999999999995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0.9</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0.76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0.78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1.1000000000000001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1.23</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5.43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5.39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5.65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6.47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6.88</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1985</v>
      </c>
      <c r="E42" s="182"/>
      <c r="F42" s="182"/>
      <c r="G42" s="182">
        <f>'実質公債費比率（分子）の構造'!L$52</f>
        <v>1966</v>
      </c>
      <c r="H42" s="182"/>
      <c r="I42" s="182"/>
      <c r="J42" s="182">
        <f>'実質公債費比率（分子）の構造'!M$52</f>
        <v>1943</v>
      </c>
      <c r="K42" s="182"/>
      <c r="L42" s="182"/>
      <c r="M42" s="182">
        <f>'実質公債費比率（分子）の構造'!N$52</f>
        <v>2017</v>
      </c>
      <c r="N42" s="182"/>
      <c r="O42" s="182"/>
      <c r="P42" s="182">
        <f>'実質公債費比率（分子）の構造'!O$52</f>
        <v>2020</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t="str">
        <f>'実質公債費比率（分子）の構造'!N$51</f>
        <v>-</v>
      </c>
      <c r="L43" s="182"/>
      <c r="M43" s="182"/>
      <c r="N43" s="182">
        <f>'実質公債費比率（分子）の構造'!O$51</f>
        <v>0</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95</v>
      </c>
      <c r="C45" s="182"/>
      <c r="D45" s="182"/>
      <c r="E45" s="182">
        <f>'実質公債費比率（分子）の構造'!L$49</f>
        <v>149</v>
      </c>
      <c r="F45" s="182"/>
      <c r="G45" s="182"/>
      <c r="H45" s="182">
        <f>'実質公債費比率（分子）の構造'!M$49</f>
        <v>150</v>
      </c>
      <c r="I45" s="182"/>
      <c r="J45" s="182"/>
      <c r="K45" s="182">
        <f>'実質公債費比率（分子）の構造'!N$49</f>
        <v>148</v>
      </c>
      <c r="L45" s="182"/>
      <c r="M45" s="182"/>
      <c r="N45" s="182">
        <f>'実質公債費比率（分子）の構造'!O$49</f>
        <v>143</v>
      </c>
      <c r="O45" s="182"/>
      <c r="P45" s="182"/>
    </row>
    <row r="46" spans="1:16" x14ac:dyDescent="0.15">
      <c r="A46" s="182" t="s">
        <v>67</v>
      </c>
      <c r="B46" s="182">
        <f>'実質公債費比率（分子）の構造'!K$48</f>
        <v>948</v>
      </c>
      <c r="C46" s="182"/>
      <c r="D46" s="182"/>
      <c r="E46" s="182">
        <f>'実質公債費比率（分子）の構造'!L$48</f>
        <v>821</v>
      </c>
      <c r="F46" s="182"/>
      <c r="G46" s="182"/>
      <c r="H46" s="182">
        <f>'実質公債費比率（分子）の構造'!M$48</f>
        <v>792</v>
      </c>
      <c r="I46" s="182"/>
      <c r="J46" s="182"/>
      <c r="K46" s="182">
        <f>'実質公債費比率（分子）の構造'!N$48</f>
        <v>719</v>
      </c>
      <c r="L46" s="182"/>
      <c r="M46" s="182"/>
      <c r="N46" s="182">
        <f>'実質公債費比率（分子）の構造'!O$48</f>
        <v>685</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1517</v>
      </c>
      <c r="C49" s="182"/>
      <c r="D49" s="182"/>
      <c r="E49" s="182">
        <f>'実質公債費比率（分子）の構造'!L$45</f>
        <v>1460</v>
      </c>
      <c r="F49" s="182"/>
      <c r="G49" s="182"/>
      <c r="H49" s="182">
        <f>'実質公債費比率（分子）の構造'!M$45</f>
        <v>1335</v>
      </c>
      <c r="I49" s="182"/>
      <c r="J49" s="182"/>
      <c r="K49" s="182">
        <f>'実質公債費比率（分子）の構造'!N$45</f>
        <v>1327</v>
      </c>
      <c r="L49" s="182"/>
      <c r="M49" s="182"/>
      <c r="N49" s="182">
        <f>'実質公債費比率（分子）の構造'!O$45</f>
        <v>1272</v>
      </c>
      <c r="O49" s="182"/>
      <c r="P49" s="182"/>
    </row>
    <row r="50" spans="1:16" x14ac:dyDescent="0.15">
      <c r="A50" s="182" t="s">
        <v>71</v>
      </c>
      <c r="B50" s="182" t="e">
        <f>NA()</f>
        <v>#N/A</v>
      </c>
      <c r="C50" s="182">
        <f>IF(ISNUMBER('実質公債費比率（分子）の構造'!K$53),'実質公債費比率（分子）の構造'!K$53,NA())</f>
        <v>575</v>
      </c>
      <c r="D50" s="182" t="e">
        <f>NA()</f>
        <v>#N/A</v>
      </c>
      <c r="E50" s="182" t="e">
        <f>NA()</f>
        <v>#N/A</v>
      </c>
      <c r="F50" s="182">
        <f>IF(ISNUMBER('実質公債費比率（分子）の構造'!L$53),'実質公債費比率（分子）の構造'!L$53,NA())</f>
        <v>464</v>
      </c>
      <c r="G50" s="182" t="e">
        <f>NA()</f>
        <v>#N/A</v>
      </c>
      <c r="H50" s="182" t="e">
        <f>NA()</f>
        <v>#N/A</v>
      </c>
      <c r="I50" s="182">
        <f>IF(ISNUMBER('実質公債費比率（分子）の構造'!M$53),'実質公債費比率（分子）の構造'!M$53,NA())</f>
        <v>334</v>
      </c>
      <c r="J50" s="182" t="e">
        <f>NA()</f>
        <v>#N/A</v>
      </c>
      <c r="K50" s="182" t="e">
        <f>NA()</f>
        <v>#N/A</v>
      </c>
      <c r="L50" s="182">
        <f>IF(ISNUMBER('実質公債費比率（分子）の構造'!N$53),'実質公債費比率（分子）の構造'!N$53,NA())</f>
        <v>177</v>
      </c>
      <c r="M50" s="182" t="e">
        <f>NA()</f>
        <v>#N/A</v>
      </c>
      <c r="N50" s="182" t="e">
        <f>NA()</f>
        <v>#N/A</v>
      </c>
      <c r="O50" s="182">
        <f>IF(ISNUMBER('実質公債費比率（分子）の構造'!O$53),'実質公債費比率（分子）の構造'!O$53,NA())</f>
        <v>80</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19542</v>
      </c>
      <c r="E56" s="181"/>
      <c r="F56" s="181"/>
      <c r="G56" s="181">
        <f>'将来負担比率（分子）の構造'!J$52</f>
        <v>19383</v>
      </c>
      <c r="H56" s="181"/>
      <c r="I56" s="181"/>
      <c r="J56" s="181">
        <f>'将来負担比率（分子）の構造'!K$52</f>
        <v>18695</v>
      </c>
      <c r="K56" s="181"/>
      <c r="L56" s="181"/>
      <c r="M56" s="181">
        <f>'将来負担比率（分子）の構造'!L$52</f>
        <v>18214</v>
      </c>
      <c r="N56" s="181"/>
      <c r="O56" s="181"/>
      <c r="P56" s="181">
        <f>'将来負担比率（分子）の構造'!M$52</f>
        <v>17887</v>
      </c>
    </row>
    <row r="57" spans="1:16" x14ac:dyDescent="0.15">
      <c r="A57" s="181" t="s">
        <v>42</v>
      </c>
      <c r="B57" s="181"/>
      <c r="C57" s="181"/>
      <c r="D57" s="181">
        <f>'将来負担比率（分子）の構造'!I$51</f>
        <v>236</v>
      </c>
      <c r="E57" s="181"/>
      <c r="F57" s="181"/>
      <c r="G57" s="181">
        <f>'将来負担比率（分子）の構造'!J$51</f>
        <v>212</v>
      </c>
      <c r="H57" s="181"/>
      <c r="I57" s="181"/>
      <c r="J57" s="181">
        <f>'将来負担比率（分子）の構造'!K$51</f>
        <v>184</v>
      </c>
      <c r="K57" s="181"/>
      <c r="L57" s="181"/>
      <c r="M57" s="181">
        <f>'将来負担比率（分子）の構造'!L$51</f>
        <v>156</v>
      </c>
      <c r="N57" s="181"/>
      <c r="O57" s="181"/>
      <c r="P57" s="181">
        <f>'将来負担比率（分子）の構造'!M$51</f>
        <v>128</v>
      </c>
    </row>
    <row r="58" spans="1:16" x14ac:dyDescent="0.15">
      <c r="A58" s="181" t="s">
        <v>41</v>
      </c>
      <c r="B58" s="181"/>
      <c r="C58" s="181"/>
      <c r="D58" s="181">
        <f>'将来負担比率（分子）の構造'!I$50</f>
        <v>7825</v>
      </c>
      <c r="E58" s="181"/>
      <c r="F58" s="181"/>
      <c r="G58" s="181">
        <f>'将来負担比率（分子）の構造'!J$50</f>
        <v>7984</v>
      </c>
      <c r="H58" s="181"/>
      <c r="I58" s="181"/>
      <c r="J58" s="181">
        <f>'将来負担比率（分子）の構造'!K$50</f>
        <v>8082</v>
      </c>
      <c r="K58" s="181"/>
      <c r="L58" s="181"/>
      <c r="M58" s="181">
        <f>'将来負担比率（分子）の構造'!L$50</f>
        <v>8155</v>
      </c>
      <c r="N58" s="181"/>
      <c r="O58" s="181"/>
      <c r="P58" s="181">
        <f>'将来負担比率（分子）の構造'!M$50</f>
        <v>8621</v>
      </c>
    </row>
    <row r="59" spans="1:16" x14ac:dyDescent="0.15">
      <c r="A59" s="181" t="s">
        <v>39</v>
      </c>
      <c r="B59" s="181" t="str">
        <f>'将来負担比率（分子）の構造'!I$49</f>
        <v>-</v>
      </c>
      <c r="C59" s="181"/>
      <c r="D59" s="181"/>
      <c r="E59" s="181" t="str">
        <f>'将来負担比率（分子）の構造'!J$49</f>
        <v>-</v>
      </c>
      <c r="F59" s="181"/>
      <c r="G59" s="181"/>
      <c r="H59" s="181">
        <f>'将来負担比率（分子）の構造'!K$49</f>
        <v>11</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2220</v>
      </c>
      <c r="C62" s="181"/>
      <c r="D62" s="181"/>
      <c r="E62" s="181">
        <f>'将来負担比率（分子）の構造'!J$45</f>
        <v>2190</v>
      </c>
      <c r="F62" s="181"/>
      <c r="G62" s="181"/>
      <c r="H62" s="181">
        <f>'将来負担比率（分子）の構造'!K$45</f>
        <v>2155</v>
      </c>
      <c r="I62" s="181"/>
      <c r="J62" s="181"/>
      <c r="K62" s="181">
        <f>'将来負担比率（分子）の構造'!L$45</f>
        <v>2067</v>
      </c>
      <c r="L62" s="181"/>
      <c r="M62" s="181"/>
      <c r="N62" s="181">
        <f>'将来負担比率（分子）の構造'!M$45</f>
        <v>2019</v>
      </c>
      <c r="O62" s="181"/>
      <c r="P62" s="181"/>
    </row>
    <row r="63" spans="1:16" x14ac:dyDescent="0.15">
      <c r="A63" s="181" t="s">
        <v>34</v>
      </c>
      <c r="B63" s="181">
        <f>'将来負担比率（分子）の構造'!I$44</f>
        <v>1585</v>
      </c>
      <c r="C63" s="181"/>
      <c r="D63" s="181"/>
      <c r="E63" s="181">
        <f>'将来負担比率（分子）の構造'!J$44</f>
        <v>1365</v>
      </c>
      <c r="F63" s="181"/>
      <c r="G63" s="181"/>
      <c r="H63" s="181">
        <f>'将来負担比率（分子）の構造'!K$44</f>
        <v>1221</v>
      </c>
      <c r="I63" s="181"/>
      <c r="J63" s="181"/>
      <c r="K63" s="181">
        <f>'将来負担比率（分子）の構造'!L$44</f>
        <v>1088</v>
      </c>
      <c r="L63" s="181"/>
      <c r="M63" s="181"/>
      <c r="N63" s="181">
        <f>'将来負担比率（分子）の構造'!M$44</f>
        <v>949</v>
      </c>
      <c r="O63" s="181"/>
      <c r="P63" s="181"/>
    </row>
    <row r="64" spans="1:16" x14ac:dyDescent="0.15">
      <c r="A64" s="181" t="s">
        <v>33</v>
      </c>
      <c r="B64" s="181">
        <f>'将来負担比率（分子）の構造'!I$43</f>
        <v>8143</v>
      </c>
      <c r="C64" s="181"/>
      <c r="D64" s="181"/>
      <c r="E64" s="181">
        <f>'将来負担比率（分子）の構造'!J$43</f>
        <v>7425</v>
      </c>
      <c r="F64" s="181"/>
      <c r="G64" s="181"/>
      <c r="H64" s="181">
        <f>'将来負担比率（分子）の構造'!K$43</f>
        <v>7101</v>
      </c>
      <c r="I64" s="181"/>
      <c r="J64" s="181"/>
      <c r="K64" s="181">
        <f>'将来負担比率（分子）の構造'!L$43</f>
        <v>6420</v>
      </c>
      <c r="L64" s="181"/>
      <c r="M64" s="181"/>
      <c r="N64" s="181">
        <f>'将来負担比率（分子）の構造'!M$43</f>
        <v>5923</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15572</v>
      </c>
      <c r="C66" s="181"/>
      <c r="D66" s="181"/>
      <c r="E66" s="181">
        <f>'将来負担比率（分子）の構造'!J$41</f>
        <v>14635</v>
      </c>
      <c r="F66" s="181"/>
      <c r="G66" s="181"/>
      <c r="H66" s="181">
        <f>'将来負担比率（分子）の構造'!K$41</f>
        <v>13575</v>
      </c>
      <c r="I66" s="181"/>
      <c r="J66" s="181"/>
      <c r="K66" s="181">
        <f>'将来負担比率（分子）の構造'!L$41</f>
        <v>12934</v>
      </c>
      <c r="L66" s="181"/>
      <c r="M66" s="181"/>
      <c r="N66" s="181">
        <f>'将来負担比率（分子）の構造'!M$41</f>
        <v>13052</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2701</v>
      </c>
      <c r="C72" s="185">
        <f>基金残高に係る経年分析!G55</f>
        <v>2665</v>
      </c>
      <c r="D72" s="185">
        <f>基金残高に係る経年分析!H55</f>
        <v>2626</v>
      </c>
    </row>
    <row r="73" spans="1:16" x14ac:dyDescent="0.15">
      <c r="A73" s="184" t="s">
        <v>78</v>
      </c>
      <c r="B73" s="185">
        <f>基金残高に係る経年分析!F56</f>
        <v>1840</v>
      </c>
      <c r="C73" s="185">
        <f>基金残高に係る経年分析!G56</f>
        <v>1752</v>
      </c>
      <c r="D73" s="185">
        <f>基金残高に係る経年分析!H56</f>
        <v>1759</v>
      </c>
    </row>
    <row r="74" spans="1:16" x14ac:dyDescent="0.15">
      <c r="A74" s="184" t="s">
        <v>79</v>
      </c>
      <c r="B74" s="185">
        <f>基金残高に係る経年分析!F57</f>
        <v>5091</v>
      </c>
      <c r="C74" s="185">
        <f>基金残高に係る経年分析!G57</f>
        <v>5238</v>
      </c>
      <c r="D74" s="185">
        <f>基金残高に係る経年分析!H57</f>
        <v>5762</v>
      </c>
    </row>
  </sheetData>
  <sheetProtection algorithmName="SHA-512" hashValue="q9IJFpeR3qJ0NKAlKlMtZPFwnXWeFEsf1/cPo8cSCvPr/3JUE8IwjHVgPShIR6GLdIZROnaeyqxmRZ9l33ZI9w==" saltValue="BFVRij2lu4Y1WKqERlx07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5"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215</v>
      </c>
      <c r="DI1" s="798"/>
      <c r="DJ1" s="798"/>
      <c r="DK1" s="798"/>
      <c r="DL1" s="798"/>
      <c r="DM1" s="798"/>
      <c r="DN1" s="799"/>
      <c r="DO1" s="226"/>
      <c r="DP1" s="797" t="s">
        <v>216</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218</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219</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220</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221</v>
      </c>
      <c r="S4" s="740"/>
      <c r="T4" s="740"/>
      <c r="U4" s="740"/>
      <c r="V4" s="740"/>
      <c r="W4" s="740"/>
      <c r="X4" s="740"/>
      <c r="Y4" s="741"/>
      <c r="Z4" s="739" t="s">
        <v>222</v>
      </c>
      <c r="AA4" s="740"/>
      <c r="AB4" s="740"/>
      <c r="AC4" s="741"/>
      <c r="AD4" s="739" t="s">
        <v>223</v>
      </c>
      <c r="AE4" s="740"/>
      <c r="AF4" s="740"/>
      <c r="AG4" s="740"/>
      <c r="AH4" s="740"/>
      <c r="AI4" s="740"/>
      <c r="AJ4" s="740"/>
      <c r="AK4" s="741"/>
      <c r="AL4" s="739" t="s">
        <v>222</v>
      </c>
      <c r="AM4" s="740"/>
      <c r="AN4" s="740"/>
      <c r="AO4" s="741"/>
      <c r="AP4" s="800" t="s">
        <v>224</v>
      </c>
      <c r="AQ4" s="800"/>
      <c r="AR4" s="800"/>
      <c r="AS4" s="800"/>
      <c r="AT4" s="800"/>
      <c r="AU4" s="800"/>
      <c r="AV4" s="800"/>
      <c r="AW4" s="800"/>
      <c r="AX4" s="800"/>
      <c r="AY4" s="800"/>
      <c r="AZ4" s="800"/>
      <c r="BA4" s="800"/>
      <c r="BB4" s="800"/>
      <c r="BC4" s="800"/>
      <c r="BD4" s="800"/>
      <c r="BE4" s="800"/>
      <c r="BF4" s="800"/>
      <c r="BG4" s="800" t="s">
        <v>225</v>
      </c>
      <c r="BH4" s="800"/>
      <c r="BI4" s="800"/>
      <c r="BJ4" s="800"/>
      <c r="BK4" s="800"/>
      <c r="BL4" s="800"/>
      <c r="BM4" s="800"/>
      <c r="BN4" s="800"/>
      <c r="BO4" s="800" t="s">
        <v>222</v>
      </c>
      <c r="BP4" s="800"/>
      <c r="BQ4" s="800"/>
      <c r="BR4" s="800"/>
      <c r="BS4" s="800" t="s">
        <v>226</v>
      </c>
      <c r="BT4" s="800"/>
      <c r="BU4" s="800"/>
      <c r="BV4" s="800"/>
      <c r="BW4" s="800"/>
      <c r="BX4" s="800"/>
      <c r="BY4" s="800"/>
      <c r="BZ4" s="800"/>
      <c r="CA4" s="800"/>
      <c r="CB4" s="800"/>
      <c r="CD4" s="782" t="s">
        <v>227</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6" t="s">
        <v>228</v>
      </c>
      <c r="C5" s="747"/>
      <c r="D5" s="747"/>
      <c r="E5" s="747"/>
      <c r="F5" s="747"/>
      <c r="G5" s="747"/>
      <c r="H5" s="747"/>
      <c r="I5" s="747"/>
      <c r="J5" s="747"/>
      <c r="K5" s="747"/>
      <c r="L5" s="747"/>
      <c r="M5" s="747"/>
      <c r="N5" s="747"/>
      <c r="O5" s="747"/>
      <c r="P5" s="747"/>
      <c r="Q5" s="748"/>
      <c r="R5" s="733">
        <v>2185612</v>
      </c>
      <c r="S5" s="734"/>
      <c r="T5" s="734"/>
      <c r="U5" s="734"/>
      <c r="V5" s="734"/>
      <c r="W5" s="734"/>
      <c r="X5" s="734"/>
      <c r="Y5" s="777"/>
      <c r="Z5" s="795">
        <v>16.8</v>
      </c>
      <c r="AA5" s="795"/>
      <c r="AB5" s="795"/>
      <c r="AC5" s="795"/>
      <c r="AD5" s="796">
        <v>2185612</v>
      </c>
      <c r="AE5" s="796"/>
      <c r="AF5" s="796"/>
      <c r="AG5" s="796"/>
      <c r="AH5" s="796"/>
      <c r="AI5" s="796"/>
      <c r="AJ5" s="796"/>
      <c r="AK5" s="796"/>
      <c r="AL5" s="778">
        <v>27.1</v>
      </c>
      <c r="AM5" s="751"/>
      <c r="AN5" s="751"/>
      <c r="AO5" s="779"/>
      <c r="AP5" s="746" t="s">
        <v>229</v>
      </c>
      <c r="AQ5" s="747"/>
      <c r="AR5" s="747"/>
      <c r="AS5" s="747"/>
      <c r="AT5" s="747"/>
      <c r="AU5" s="747"/>
      <c r="AV5" s="747"/>
      <c r="AW5" s="747"/>
      <c r="AX5" s="747"/>
      <c r="AY5" s="747"/>
      <c r="AZ5" s="747"/>
      <c r="BA5" s="747"/>
      <c r="BB5" s="747"/>
      <c r="BC5" s="747"/>
      <c r="BD5" s="747"/>
      <c r="BE5" s="747"/>
      <c r="BF5" s="748"/>
      <c r="BG5" s="678">
        <v>2184437</v>
      </c>
      <c r="BH5" s="679"/>
      <c r="BI5" s="679"/>
      <c r="BJ5" s="679"/>
      <c r="BK5" s="679"/>
      <c r="BL5" s="679"/>
      <c r="BM5" s="679"/>
      <c r="BN5" s="680"/>
      <c r="BO5" s="715">
        <v>99.9</v>
      </c>
      <c r="BP5" s="715"/>
      <c r="BQ5" s="715"/>
      <c r="BR5" s="715"/>
      <c r="BS5" s="716" t="s">
        <v>139</v>
      </c>
      <c r="BT5" s="716"/>
      <c r="BU5" s="716"/>
      <c r="BV5" s="716"/>
      <c r="BW5" s="716"/>
      <c r="BX5" s="716"/>
      <c r="BY5" s="716"/>
      <c r="BZ5" s="716"/>
      <c r="CA5" s="716"/>
      <c r="CB5" s="766"/>
      <c r="CD5" s="782" t="s">
        <v>224</v>
      </c>
      <c r="CE5" s="783"/>
      <c r="CF5" s="783"/>
      <c r="CG5" s="783"/>
      <c r="CH5" s="783"/>
      <c r="CI5" s="783"/>
      <c r="CJ5" s="783"/>
      <c r="CK5" s="783"/>
      <c r="CL5" s="783"/>
      <c r="CM5" s="783"/>
      <c r="CN5" s="783"/>
      <c r="CO5" s="783"/>
      <c r="CP5" s="783"/>
      <c r="CQ5" s="784"/>
      <c r="CR5" s="782" t="s">
        <v>230</v>
      </c>
      <c r="CS5" s="783"/>
      <c r="CT5" s="783"/>
      <c r="CU5" s="783"/>
      <c r="CV5" s="783"/>
      <c r="CW5" s="783"/>
      <c r="CX5" s="783"/>
      <c r="CY5" s="784"/>
      <c r="CZ5" s="782" t="s">
        <v>222</v>
      </c>
      <c r="DA5" s="783"/>
      <c r="DB5" s="783"/>
      <c r="DC5" s="784"/>
      <c r="DD5" s="782" t="s">
        <v>231</v>
      </c>
      <c r="DE5" s="783"/>
      <c r="DF5" s="783"/>
      <c r="DG5" s="783"/>
      <c r="DH5" s="783"/>
      <c r="DI5" s="783"/>
      <c r="DJ5" s="783"/>
      <c r="DK5" s="783"/>
      <c r="DL5" s="783"/>
      <c r="DM5" s="783"/>
      <c r="DN5" s="783"/>
      <c r="DO5" s="783"/>
      <c r="DP5" s="784"/>
      <c r="DQ5" s="782" t="s">
        <v>232</v>
      </c>
      <c r="DR5" s="783"/>
      <c r="DS5" s="783"/>
      <c r="DT5" s="783"/>
      <c r="DU5" s="783"/>
      <c r="DV5" s="783"/>
      <c r="DW5" s="783"/>
      <c r="DX5" s="783"/>
      <c r="DY5" s="783"/>
      <c r="DZ5" s="783"/>
      <c r="EA5" s="783"/>
      <c r="EB5" s="783"/>
      <c r="EC5" s="784"/>
    </row>
    <row r="6" spans="2:143" ht="11.25" customHeight="1" x14ac:dyDescent="0.15">
      <c r="B6" s="675" t="s">
        <v>233</v>
      </c>
      <c r="C6" s="676"/>
      <c r="D6" s="676"/>
      <c r="E6" s="676"/>
      <c r="F6" s="676"/>
      <c r="G6" s="676"/>
      <c r="H6" s="676"/>
      <c r="I6" s="676"/>
      <c r="J6" s="676"/>
      <c r="K6" s="676"/>
      <c r="L6" s="676"/>
      <c r="M6" s="676"/>
      <c r="N6" s="676"/>
      <c r="O6" s="676"/>
      <c r="P6" s="676"/>
      <c r="Q6" s="677"/>
      <c r="R6" s="678">
        <v>151205</v>
      </c>
      <c r="S6" s="679"/>
      <c r="T6" s="679"/>
      <c r="U6" s="679"/>
      <c r="V6" s="679"/>
      <c r="W6" s="679"/>
      <c r="X6" s="679"/>
      <c r="Y6" s="680"/>
      <c r="Z6" s="715">
        <v>1.2</v>
      </c>
      <c r="AA6" s="715"/>
      <c r="AB6" s="715"/>
      <c r="AC6" s="715"/>
      <c r="AD6" s="716">
        <v>151205</v>
      </c>
      <c r="AE6" s="716"/>
      <c r="AF6" s="716"/>
      <c r="AG6" s="716"/>
      <c r="AH6" s="716"/>
      <c r="AI6" s="716"/>
      <c r="AJ6" s="716"/>
      <c r="AK6" s="716"/>
      <c r="AL6" s="681">
        <v>1.9</v>
      </c>
      <c r="AM6" s="682"/>
      <c r="AN6" s="682"/>
      <c r="AO6" s="717"/>
      <c r="AP6" s="675" t="s">
        <v>234</v>
      </c>
      <c r="AQ6" s="676"/>
      <c r="AR6" s="676"/>
      <c r="AS6" s="676"/>
      <c r="AT6" s="676"/>
      <c r="AU6" s="676"/>
      <c r="AV6" s="676"/>
      <c r="AW6" s="676"/>
      <c r="AX6" s="676"/>
      <c r="AY6" s="676"/>
      <c r="AZ6" s="676"/>
      <c r="BA6" s="676"/>
      <c r="BB6" s="676"/>
      <c r="BC6" s="676"/>
      <c r="BD6" s="676"/>
      <c r="BE6" s="676"/>
      <c r="BF6" s="677"/>
      <c r="BG6" s="678">
        <v>2184437</v>
      </c>
      <c r="BH6" s="679"/>
      <c r="BI6" s="679"/>
      <c r="BJ6" s="679"/>
      <c r="BK6" s="679"/>
      <c r="BL6" s="679"/>
      <c r="BM6" s="679"/>
      <c r="BN6" s="680"/>
      <c r="BO6" s="715">
        <v>99.9</v>
      </c>
      <c r="BP6" s="715"/>
      <c r="BQ6" s="715"/>
      <c r="BR6" s="715"/>
      <c r="BS6" s="716" t="s">
        <v>139</v>
      </c>
      <c r="BT6" s="716"/>
      <c r="BU6" s="716"/>
      <c r="BV6" s="716"/>
      <c r="BW6" s="716"/>
      <c r="BX6" s="716"/>
      <c r="BY6" s="716"/>
      <c r="BZ6" s="716"/>
      <c r="CA6" s="716"/>
      <c r="CB6" s="766"/>
      <c r="CD6" s="736" t="s">
        <v>235</v>
      </c>
      <c r="CE6" s="737"/>
      <c r="CF6" s="737"/>
      <c r="CG6" s="737"/>
      <c r="CH6" s="737"/>
      <c r="CI6" s="737"/>
      <c r="CJ6" s="737"/>
      <c r="CK6" s="737"/>
      <c r="CL6" s="737"/>
      <c r="CM6" s="737"/>
      <c r="CN6" s="737"/>
      <c r="CO6" s="737"/>
      <c r="CP6" s="737"/>
      <c r="CQ6" s="738"/>
      <c r="CR6" s="678">
        <v>118634</v>
      </c>
      <c r="CS6" s="679"/>
      <c r="CT6" s="679"/>
      <c r="CU6" s="679"/>
      <c r="CV6" s="679"/>
      <c r="CW6" s="679"/>
      <c r="CX6" s="679"/>
      <c r="CY6" s="680"/>
      <c r="CZ6" s="778">
        <v>0.9</v>
      </c>
      <c r="DA6" s="751"/>
      <c r="DB6" s="751"/>
      <c r="DC6" s="781"/>
      <c r="DD6" s="684" t="s">
        <v>139</v>
      </c>
      <c r="DE6" s="679"/>
      <c r="DF6" s="679"/>
      <c r="DG6" s="679"/>
      <c r="DH6" s="679"/>
      <c r="DI6" s="679"/>
      <c r="DJ6" s="679"/>
      <c r="DK6" s="679"/>
      <c r="DL6" s="679"/>
      <c r="DM6" s="679"/>
      <c r="DN6" s="679"/>
      <c r="DO6" s="679"/>
      <c r="DP6" s="680"/>
      <c r="DQ6" s="684">
        <v>118634</v>
      </c>
      <c r="DR6" s="679"/>
      <c r="DS6" s="679"/>
      <c r="DT6" s="679"/>
      <c r="DU6" s="679"/>
      <c r="DV6" s="679"/>
      <c r="DW6" s="679"/>
      <c r="DX6" s="679"/>
      <c r="DY6" s="679"/>
      <c r="DZ6" s="679"/>
      <c r="EA6" s="679"/>
      <c r="EB6" s="679"/>
      <c r="EC6" s="722"/>
    </row>
    <row r="7" spans="2:143" ht="11.25" customHeight="1" x14ac:dyDescent="0.15">
      <c r="B7" s="675" t="s">
        <v>236</v>
      </c>
      <c r="C7" s="676"/>
      <c r="D7" s="676"/>
      <c r="E7" s="676"/>
      <c r="F7" s="676"/>
      <c r="G7" s="676"/>
      <c r="H7" s="676"/>
      <c r="I7" s="676"/>
      <c r="J7" s="676"/>
      <c r="K7" s="676"/>
      <c r="L7" s="676"/>
      <c r="M7" s="676"/>
      <c r="N7" s="676"/>
      <c r="O7" s="676"/>
      <c r="P7" s="676"/>
      <c r="Q7" s="677"/>
      <c r="R7" s="678">
        <v>1751</v>
      </c>
      <c r="S7" s="679"/>
      <c r="T7" s="679"/>
      <c r="U7" s="679"/>
      <c r="V7" s="679"/>
      <c r="W7" s="679"/>
      <c r="X7" s="679"/>
      <c r="Y7" s="680"/>
      <c r="Z7" s="715">
        <v>0</v>
      </c>
      <c r="AA7" s="715"/>
      <c r="AB7" s="715"/>
      <c r="AC7" s="715"/>
      <c r="AD7" s="716">
        <v>1751</v>
      </c>
      <c r="AE7" s="716"/>
      <c r="AF7" s="716"/>
      <c r="AG7" s="716"/>
      <c r="AH7" s="716"/>
      <c r="AI7" s="716"/>
      <c r="AJ7" s="716"/>
      <c r="AK7" s="716"/>
      <c r="AL7" s="681">
        <v>0</v>
      </c>
      <c r="AM7" s="682"/>
      <c r="AN7" s="682"/>
      <c r="AO7" s="717"/>
      <c r="AP7" s="675" t="s">
        <v>237</v>
      </c>
      <c r="AQ7" s="676"/>
      <c r="AR7" s="676"/>
      <c r="AS7" s="676"/>
      <c r="AT7" s="676"/>
      <c r="AU7" s="676"/>
      <c r="AV7" s="676"/>
      <c r="AW7" s="676"/>
      <c r="AX7" s="676"/>
      <c r="AY7" s="676"/>
      <c r="AZ7" s="676"/>
      <c r="BA7" s="676"/>
      <c r="BB7" s="676"/>
      <c r="BC7" s="676"/>
      <c r="BD7" s="676"/>
      <c r="BE7" s="676"/>
      <c r="BF7" s="677"/>
      <c r="BG7" s="678">
        <v>726946</v>
      </c>
      <c r="BH7" s="679"/>
      <c r="BI7" s="679"/>
      <c r="BJ7" s="679"/>
      <c r="BK7" s="679"/>
      <c r="BL7" s="679"/>
      <c r="BM7" s="679"/>
      <c r="BN7" s="680"/>
      <c r="BO7" s="715">
        <v>33.299999999999997</v>
      </c>
      <c r="BP7" s="715"/>
      <c r="BQ7" s="715"/>
      <c r="BR7" s="715"/>
      <c r="BS7" s="716" t="s">
        <v>139</v>
      </c>
      <c r="BT7" s="716"/>
      <c r="BU7" s="716"/>
      <c r="BV7" s="716"/>
      <c r="BW7" s="716"/>
      <c r="BX7" s="716"/>
      <c r="BY7" s="716"/>
      <c r="BZ7" s="716"/>
      <c r="CA7" s="716"/>
      <c r="CB7" s="766"/>
      <c r="CD7" s="711" t="s">
        <v>238</v>
      </c>
      <c r="CE7" s="712"/>
      <c r="CF7" s="712"/>
      <c r="CG7" s="712"/>
      <c r="CH7" s="712"/>
      <c r="CI7" s="712"/>
      <c r="CJ7" s="712"/>
      <c r="CK7" s="712"/>
      <c r="CL7" s="712"/>
      <c r="CM7" s="712"/>
      <c r="CN7" s="712"/>
      <c r="CO7" s="712"/>
      <c r="CP7" s="712"/>
      <c r="CQ7" s="713"/>
      <c r="CR7" s="678">
        <v>2135910</v>
      </c>
      <c r="CS7" s="679"/>
      <c r="CT7" s="679"/>
      <c r="CU7" s="679"/>
      <c r="CV7" s="679"/>
      <c r="CW7" s="679"/>
      <c r="CX7" s="679"/>
      <c r="CY7" s="680"/>
      <c r="CZ7" s="715">
        <v>16.5</v>
      </c>
      <c r="DA7" s="715"/>
      <c r="DB7" s="715"/>
      <c r="DC7" s="715"/>
      <c r="DD7" s="684">
        <v>487518</v>
      </c>
      <c r="DE7" s="679"/>
      <c r="DF7" s="679"/>
      <c r="DG7" s="679"/>
      <c r="DH7" s="679"/>
      <c r="DI7" s="679"/>
      <c r="DJ7" s="679"/>
      <c r="DK7" s="679"/>
      <c r="DL7" s="679"/>
      <c r="DM7" s="679"/>
      <c r="DN7" s="679"/>
      <c r="DO7" s="679"/>
      <c r="DP7" s="680"/>
      <c r="DQ7" s="684">
        <v>1540382</v>
      </c>
      <c r="DR7" s="679"/>
      <c r="DS7" s="679"/>
      <c r="DT7" s="679"/>
      <c r="DU7" s="679"/>
      <c r="DV7" s="679"/>
      <c r="DW7" s="679"/>
      <c r="DX7" s="679"/>
      <c r="DY7" s="679"/>
      <c r="DZ7" s="679"/>
      <c r="EA7" s="679"/>
      <c r="EB7" s="679"/>
      <c r="EC7" s="722"/>
    </row>
    <row r="8" spans="2:143" ht="11.25" customHeight="1" x14ac:dyDescent="0.15">
      <c r="B8" s="675" t="s">
        <v>239</v>
      </c>
      <c r="C8" s="676"/>
      <c r="D8" s="676"/>
      <c r="E8" s="676"/>
      <c r="F8" s="676"/>
      <c r="G8" s="676"/>
      <c r="H8" s="676"/>
      <c r="I8" s="676"/>
      <c r="J8" s="676"/>
      <c r="K8" s="676"/>
      <c r="L8" s="676"/>
      <c r="M8" s="676"/>
      <c r="N8" s="676"/>
      <c r="O8" s="676"/>
      <c r="P8" s="676"/>
      <c r="Q8" s="677"/>
      <c r="R8" s="678">
        <v>11332</v>
      </c>
      <c r="S8" s="679"/>
      <c r="T8" s="679"/>
      <c r="U8" s="679"/>
      <c r="V8" s="679"/>
      <c r="W8" s="679"/>
      <c r="X8" s="679"/>
      <c r="Y8" s="680"/>
      <c r="Z8" s="715">
        <v>0.1</v>
      </c>
      <c r="AA8" s="715"/>
      <c r="AB8" s="715"/>
      <c r="AC8" s="715"/>
      <c r="AD8" s="716">
        <v>11332</v>
      </c>
      <c r="AE8" s="716"/>
      <c r="AF8" s="716"/>
      <c r="AG8" s="716"/>
      <c r="AH8" s="716"/>
      <c r="AI8" s="716"/>
      <c r="AJ8" s="716"/>
      <c r="AK8" s="716"/>
      <c r="AL8" s="681">
        <v>0.1</v>
      </c>
      <c r="AM8" s="682"/>
      <c r="AN8" s="682"/>
      <c r="AO8" s="717"/>
      <c r="AP8" s="675" t="s">
        <v>240</v>
      </c>
      <c r="AQ8" s="676"/>
      <c r="AR8" s="676"/>
      <c r="AS8" s="676"/>
      <c r="AT8" s="676"/>
      <c r="AU8" s="676"/>
      <c r="AV8" s="676"/>
      <c r="AW8" s="676"/>
      <c r="AX8" s="676"/>
      <c r="AY8" s="676"/>
      <c r="AZ8" s="676"/>
      <c r="BA8" s="676"/>
      <c r="BB8" s="676"/>
      <c r="BC8" s="676"/>
      <c r="BD8" s="676"/>
      <c r="BE8" s="676"/>
      <c r="BF8" s="677"/>
      <c r="BG8" s="678">
        <v>29755</v>
      </c>
      <c r="BH8" s="679"/>
      <c r="BI8" s="679"/>
      <c r="BJ8" s="679"/>
      <c r="BK8" s="679"/>
      <c r="BL8" s="679"/>
      <c r="BM8" s="679"/>
      <c r="BN8" s="680"/>
      <c r="BO8" s="715">
        <v>1.4</v>
      </c>
      <c r="BP8" s="715"/>
      <c r="BQ8" s="715"/>
      <c r="BR8" s="715"/>
      <c r="BS8" s="684" t="s">
        <v>139</v>
      </c>
      <c r="BT8" s="679"/>
      <c r="BU8" s="679"/>
      <c r="BV8" s="679"/>
      <c r="BW8" s="679"/>
      <c r="BX8" s="679"/>
      <c r="BY8" s="679"/>
      <c r="BZ8" s="679"/>
      <c r="CA8" s="679"/>
      <c r="CB8" s="722"/>
      <c r="CD8" s="711" t="s">
        <v>241</v>
      </c>
      <c r="CE8" s="712"/>
      <c r="CF8" s="712"/>
      <c r="CG8" s="712"/>
      <c r="CH8" s="712"/>
      <c r="CI8" s="712"/>
      <c r="CJ8" s="712"/>
      <c r="CK8" s="712"/>
      <c r="CL8" s="712"/>
      <c r="CM8" s="712"/>
      <c r="CN8" s="712"/>
      <c r="CO8" s="712"/>
      <c r="CP8" s="712"/>
      <c r="CQ8" s="713"/>
      <c r="CR8" s="678">
        <v>3332562</v>
      </c>
      <c r="CS8" s="679"/>
      <c r="CT8" s="679"/>
      <c r="CU8" s="679"/>
      <c r="CV8" s="679"/>
      <c r="CW8" s="679"/>
      <c r="CX8" s="679"/>
      <c r="CY8" s="680"/>
      <c r="CZ8" s="715">
        <v>25.8</v>
      </c>
      <c r="DA8" s="715"/>
      <c r="DB8" s="715"/>
      <c r="DC8" s="715"/>
      <c r="DD8" s="684">
        <v>470448</v>
      </c>
      <c r="DE8" s="679"/>
      <c r="DF8" s="679"/>
      <c r="DG8" s="679"/>
      <c r="DH8" s="679"/>
      <c r="DI8" s="679"/>
      <c r="DJ8" s="679"/>
      <c r="DK8" s="679"/>
      <c r="DL8" s="679"/>
      <c r="DM8" s="679"/>
      <c r="DN8" s="679"/>
      <c r="DO8" s="679"/>
      <c r="DP8" s="680"/>
      <c r="DQ8" s="684">
        <v>1903242</v>
      </c>
      <c r="DR8" s="679"/>
      <c r="DS8" s="679"/>
      <c r="DT8" s="679"/>
      <c r="DU8" s="679"/>
      <c r="DV8" s="679"/>
      <c r="DW8" s="679"/>
      <c r="DX8" s="679"/>
      <c r="DY8" s="679"/>
      <c r="DZ8" s="679"/>
      <c r="EA8" s="679"/>
      <c r="EB8" s="679"/>
      <c r="EC8" s="722"/>
    </row>
    <row r="9" spans="2:143" ht="11.25" customHeight="1" x14ac:dyDescent="0.15">
      <c r="B9" s="675" t="s">
        <v>242</v>
      </c>
      <c r="C9" s="676"/>
      <c r="D9" s="676"/>
      <c r="E9" s="676"/>
      <c r="F9" s="676"/>
      <c r="G9" s="676"/>
      <c r="H9" s="676"/>
      <c r="I9" s="676"/>
      <c r="J9" s="676"/>
      <c r="K9" s="676"/>
      <c r="L9" s="676"/>
      <c r="M9" s="676"/>
      <c r="N9" s="676"/>
      <c r="O9" s="676"/>
      <c r="P9" s="676"/>
      <c r="Q9" s="677"/>
      <c r="R9" s="678">
        <v>6046</v>
      </c>
      <c r="S9" s="679"/>
      <c r="T9" s="679"/>
      <c r="U9" s="679"/>
      <c r="V9" s="679"/>
      <c r="W9" s="679"/>
      <c r="X9" s="679"/>
      <c r="Y9" s="680"/>
      <c r="Z9" s="715">
        <v>0</v>
      </c>
      <c r="AA9" s="715"/>
      <c r="AB9" s="715"/>
      <c r="AC9" s="715"/>
      <c r="AD9" s="716">
        <v>6046</v>
      </c>
      <c r="AE9" s="716"/>
      <c r="AF9" s="716"/>
      <c r="AG9" s="716"/>
      <c r="AH9" s="716"/>
      <c r="AI9" s="716"/>
      <c r="AJ9" s="716"/>
      <c r="AK9" s="716"/>
      <c r="AL9" s="681">
        <v>0.1</v>
      </c>
      <c r="AM9" s="682"/>
      <c r="AN9" s="682"/>
      <c r="AO9" s="717"/>
      <c r="AP9" s="675" t="s">
        <v>243</v>
      </c>
      <c r="AQ9" s="676"/>
      <c r="AR9" s="676"/>
      <c r="AS9" s="676"/>
      <c r="AT9" s="676"/>
      <c r="AU9" s="676"/>
      <c r="AV9" s="676"/>
      <c r="AW9" s="676"/>
      <c r="AX9" s="676"/>
      <c r="AY9" s="676"/>
      <c r="AZ9" s="676"/>
      <c r="BA9" s="676"/>
      <c r="BB9" s="676"/>
      <c r="BC9" s="676"/>
      <c r="BD9" s="676"/>
      <c r="BE9" s="676"/>
      <c r="BF9" s="677"/>
      <c r="BG9" s="678">
        <v>575829</v>
      </c>
      <c r="BH9" s="679"/>
      <c r="BI9" s="679"/>
      <c r="BJ9" s="679"/>
      <c r="BK9" s="679"/>
      <c r="BL9" s="679"/>
      <c r="BM9" s="679"/>
      <c r="BN9" s="680"/>
      <c r="BO9" s="715">
        <v>26.3</v>
      </c>
      <c r="BP9" s="715"/>
      <c r="BQ9" s="715"/>
      <c r="BR9" s="715"/>
      <c r="BS9" s="684" t="s">
        <v>244</v>
      </c>
      <c r="BT9" s="679"/>
      <c r="BU9" s="679"/>
      <c r="BV9" s="679"/>
      <c r="BW9" s="679"/>
      <c r="BX9" s="679"/>
      <c r="BY9" s="679"/>
      <c r="BZ9" s="679"/>
      <c r="CA9" s="679"/>
      <c r="CB9" s="722"/>
      <c r="CD9" s="711" t="s">
        <v>245</v>
      </c>
      <c r="CE9" s="712"/>
      <c r="CF9" s="712"/>
      <c r="CG9" s="712"/>
      <c r="CH9" s="712"/>
      <c r="CI9" s="712"/>
      <c r="CJ9" s="712"/>
      <c r="CK9" s="712"/>
      <c r="CL9" s="712"/>
      <c r="CM9" s="712"/>
      <c r="CN9" s="712"/>
      <c r="CO9" s="712"/>
      <c r="CP9" s="712"/>
      <c r="CQ9" s="713"/>
      <c r="CR9" s="678">
        <v>891481</v>
      </c>
      <c r="CS9" s="679"/>
      <c r="CT9" s="679"/>
      <c r="CU9" s="679"/>
      <c r="CV9" s="679"/>
      <c r="CW9" s="679"/>
      <c r="CX9" s="679"/>
      <c r="CY9" s="680"/>
      <c r="CZ9" s="715">
        <v>6.9</v>
      </c>
      <c r="DA9" s="715"/>
      <c r="DB9" s="715"/>
      <c r="DC9" s="715"/>
      <c r="DD9" s="684">
        <v>22115</v>
      </c>
      <c r="DE9" s="679"/>
      <c r="DF9" s="679"/>
      <c r="DG9" s="679"/>
      <c r="DH9" s="679"/>
      <c r="DI9" s="679"/>
      <c r="DJ9" s="679"/>
      <c r="DK9" s="679"/>
      <c r="DL9" s="679"/>
      <c r="DM9" s="679"/>
      <c r="DN9" s="679"/>
      <c r="DO9" s="679"/>
      <c r="DP9" s="680"/>
      <c r="DQ9" s="684">
        <v>785453</v>
      </c>
      <c r="DR9" s="679"/>
      <c r="DS9" s="679"/>
      <c r="DT9" s="679"/>
      <c r="DU9" s="679"/>
      <c r="DV9" s="679"/>
      <c r="DW9" s="679"/>
      <c r="DX9" s="679"/>
      <c r="DY9" s="679"/>
      <c r="DZ9" s="679"/>
      <c r="EA9" s="679"/>
      <c r="EB9" s="679"/>
      <c r="EC9" s="722"/>
    </row>
    <row r="10" spans="2:143" ht="11.25" customHeight="1" x14ac:dyDescent="0.15">
      <c r="B10" s="675" t="s">
        <v>246</v>
      </c>
      <c r="C10" s="676"/>
      <c r="D10" s="676"/>
      <c r="E10" s="676"/>
      <c r="F10" s="676"/>
      <c r="G10" s="676"/>
      <c r="H10" s="676"/>
      <c r="I10" s="676"/>
      <c r="J10" s="676"/>
      <c r="K10" s="676"/>
      <c r="L10" s="676"/>
      <c r="M10" s="676"/>
      <c r="N10" s="676"/>
      <c r="O10" s="676"/>
      <c r="P10" s="676"/>
      <c r="Q10" s="677"/>
      <c r="R10" s="678" t="s">
        <v>139</v>
      </c>
      <c r="S10" s="679"/>
      <c r="T10" s="679"/>
      <c r="U10" s="679"/>
      <c r="V10" s="679"/>
      <c r="W10" s="679"/>
      <c r="X10" s="679"/>
      <c r="Y10" s="680"/>
      <c r="Z10" s="715" t="s">
        <v>139</v>
      </c>
      <c r="AA10" s="715"/>
      <c r="AB10" s="715"/>
      <c r="AC10" s="715"/>
      <c r="AD10" s="716" t="s">
        <v>139</v>
      </c>
      <c r="AE10" s="716"/>
      <c r="AF10" s="716"/>
      <c r="AG10" s="716"/>
      <c r="AH10" s="716"/>
      <c r="AI10" s="716"/>
      <c r="AJ10" s="716"/>
      <c r="AK10" s="716"/>
      <c r="AL10" s="681" t="s">
        <v>244</v>
      </c>
      <c r="AM10" s="682"/>
      <c r="AN10" s="682"/>
      <c r="AO10" s="717"/>
      <c r="AP10" s="675" t="s">
        <v>247</v>
      </c>
      <c r="AQ10" s="676"/>
      <c r="AR10" s="676"/>
      <c r="AS10" s="676"/>
      <c r="AT10" s="676"/>
      <c r="AU10" s="676"/>
      <c r="AV10" s="676"/>
      <c r="AW10" s="676"/>
      <c r="AX10" s="676"/>
      <c r="AY10" s="676"/>
      <c r="AZ10" s="676"/>
      <c r="BA10" s="676"/>
      <c r="BB10" s="676"/>
      <c r="BC10" s="676"/>
      <c r="BD10" s="676"/>
      <c r="BE10" s="676"/>
      <c r="BF10" s="677"/>
      <c r="BG10" s="678">
        <v>44240</v>
      </c>
      <c r="BH10" s="679"/>
      <c r="BI10" s="679"/>
      <c r="BJ10" s="679"/>
      <c r="BK10" s="679"/>
      <c r="BL10" s="679"/>
      <c r="BM10" s="679"/>
      <c r="BN10" s="680"/>
      <c r="BO10" s="715">
        <v>2</v>
      </c>
      <c r="BP10" s="715"/>
      <c r="BQ10" s="715"/>
      <c r="BR10" s="715"/>
      <c r="BS10" s="684" t="s">
        <v>139</v>
      </c>
      <c r="BT10" s="679"/>
      <c r="BU10" s="679"/>
      <c r="BV10" s="679"/>
      <c r="BW10" s="679"/>
      <c r="BX10" s="679"/>
      <c r="BY10" s="679"/>
      <c r="BZ10" s="679"/>
      <c r="CA10" s="679"/>
      <c r="CB10" s="722"/>
      <c r="CD10" s="711" t="s">
        <v>248</v>
      </c>
      <c r="CE10" s="712"/>
      <c r="CF10" s="712"/>
      <c r="CG10" s="712"/>
      <c r="CH10" s="712"/>
      <c r="CI10" s="712"/>
      <c r="CJ10" s="712"/>
      <c r="CK10" s="712"/>
      <c r="CL10" s="712"/>
      <c r="CM10" s="712"/>
      <c r="CN10" s="712"/>
      <c r="CO10" s="712"/>
      <c r="CP10" s="712"/>
      <c r="CQ10" s="713"/>
      <c r="CR10" s="678" t="s">
        <v>139</v>
      </c>
      <c r="CS10" s="679"/>
      <c r="CT10" s="679"/>
      <c r="CU10" s="679"/>
      <c r="CV10" s="679"/>
      <c r="CW10" s="679"/>
      <c r="CX10" s="679"/>
      <c r="CY10" s="680"/>
      <c r="CZ10" s="715" t="s">
        <v>139</v>
      </c>
      <c r="DA10" s="715"/>
      <c r="DB10" s="715"/>
      <c r="DC10" s="715"/>
      <c r="DD10" s="684" t="s">
        <v>139</v>
      </c>
      <c r="DE10" s="679"/>
      <c r="DF10" s="679"/>
      <c r="DG10" s="679"/>
      <c r="DH10" s="679"/>
      <c r="DI10" s="679"/>
      <c r="DJ10" s="679"/>
      <c r="DK10" s="679"/>
      <c r="DL10" s="679"/>
      <c r="DM10" s="679"/>
      <c r="DN10" s="679"/>
      <c r="DO10" s="679"/>
      <c r="DP10" s="680"/>
      <c r="DQ10" s="684" t="s">
        <v>138</v>
      </c>
      <c r="DR10" s="679"/>
      <c r="DS10" s="679"/>
      <c r="DT10" s="679"/>
      <c r="DU10" s="679"/>
      <c r="DV10" s="679"/>
      <c r="DW10" s="679"/>
      <c r="DX10" s="679"/>
      <c r="DY10" s="679"/>
      <c r="DZ10" s="679"/>
      <c r="EA10" s="679"/>
      <c r="EB10" s="679"/>
      <c r="EC10" s="722"/>
    </row>
    <row r="11" spans="2:143" ht="11.25" customHeight="1" x14ac:dyDescent="0.15">
      <c r="B11" s="675" t="s">
        <v>249</v>
      </c>
      <c r="C11" s="676"/>
      <c r="D11" s="676"/>
      <c r="E11" s="676"/>
      <c r="F11" s="676"/>
      <c r="G11" s="676"/>
      <c r="H11" s="676"/>
      <c r="I11" s="676"/>
      <c r="J11" s="676"/>
      <c r="K11" s="676"/>
      <c r="L11" s="676"/>
      <c r="M11" s="676"/>
      <c r="N11" s="676"/>
      <c r="O11" s="676"/>
      <c r="P11" s="676"/>
      <c r="Q11" s="677"/>
      <c r="R11" s="678">
        <v>301986</v>
      </c>
      <c r="S11" s="679"/>
      <c r="T11" s="679"/>
      <c r="U11" s="679"/>
      <c r="V11" s="679"/>
      <c r="W11" s="679"/>
      <c r="X11" s="679"/>
      <c r="Y11" s="680"/>
      <c r="Z11" s="681">
        <v>2.2999999999999998</v>
      </c>
      <c r="AA11" s="682"/>
      <c r="AB11" s="682"/>
      <c r="AC11" s="683"/>
      <c r="AD11" s="684">
        <v>301986</v>
      </c>
      <c r="AE11" s="679"/>
      <c r="AF11" s="679"/>
      <c r="AG11" s="679"/>
      <c r="AH11" s="679"/>
      <c r="AI11" s="679"/>
      <c r="AJ11" s="679"/>
      <c r="AK11" s="680"/>
      <c r="AL11" s="681">
        <v>3.7</v>
      </c>
      <c r="AM11" s="682"/>
      <c r="AN11" s="682"/>
      <c r="AO11" s="717"/>
      <c r="AP11" s="675" t="s">
        <v>250</v>
      </c>
      <c r="AQ11" s="676"/>
      <c r="AR11" s="676"/>
      <c r="AS11" s="676"/>
      <c r="AT11" s="676"/>
      <c r="AU11" s="676"/>
      <c r="AV11" s="676"/>
      <c r="AW11" s="676"/>
      <c r="AX11" s="676"/>
      <c r="AY11" s="676"/>
      <c r="AZ11" s="676"/>
      <c r="BA11" s="676"/>
      <c r="BB11" s="676"/>
      <c r="BC11" s="676"/>
      <c r="BD11" s="676"/>
      <c r="BE11" s="676"/>
      <c r="BF11" s="677"/>
      <c r="BG11" s="678">
        <v>77122</v>
      </c>
      <c r="BH11" s="679"/>
      <c r="BI11" s="679"/>
      <c r="BJ11" s="679"/>
      <c r="BK11" s="679"/>
      <c r="BL11" s="679"/>
      <c r="BM11" s="679"/>
      <c r="BN11" s="680"/>
      <c r="BO11" s="715">
        <v>3.5</v>
      </c>
      <c r="BP11" s="715"/>
      <c r="BQ11" s="715"/>
      <c r="BR11" s="715"/>
      <c r="BS11" s="684" t="s">
        <v>139</v>
      </c>
      <c r="BT11" s="679"/>
      <c r="BU11" s="679"/>
      <c r="BV11" s="679"/>
      <c r="BW11" s="679"/>
      <c r="BX11" s="679"/>
      <c r="BY11" s="679"/>
      <c r="BZ11" s="679"/>
      <c r="CA11" s="679"/>
      <c r="CB11" s="722"/>
      <c r="CD11" s="711" t="s">
        <v>251</v>
      </c>
      <c r="CE11" s="712"/>
      <c r="CF11" s="712"/>
      <c r="CG11" s="712"/>
      <c r="CH11" s="712"/>
      <c r="CI11" s="712"/>
      <c r="CJ11" s="712"/>
      <c r="CK11" s="712"/>
      <c r="CL11" s="712"/>
      <c r="CM11" s="712"/>
      <c r="CN11" s="712"/>
      <c r="CO11" s="712"/>
      <c r="CP11" s="712"/>
      <c r="CQ11" s="713"/>
      <c r="CR11" s="678">
        <v>1270329</v>
      </c>
      <c r="CS11" s="679"/>
      <c r="CT11" s="679"/>
      <c r="CU11" s="679"/>
      <c r="CV11" s="679"/>
      <c r="CW11" s="679"/>
      <c r="CX11" s="679"/>
      <c r="CY11" s="680"/>
      <c r="CZ11" s="715">
        <v>9.8000000000000007</v>
      </c>
      <c r="DA11" s="715"/>
      <c r="DB11" s="715"/>
      <c r="DC11" s="715"/>
      <c r="DD11" s="684">
        <v>397342</v>
      </c>
      <c r="DE11" s="679"/>
      <c r="DF11" s="679"/>
      <c r="DG11" s="679"/>
      <c r="DH11" s="679"/>
      <c r="DI11" s="679"/>
      <c r="DJ11" s="679"/>
      <c r="DK11" s="679"/>
      <c r="DL11" s="679"/>
      <c r="DM11" s="679"/>
      <c r="DN11" s="679"/>
      <c r="DO11" s="679"/>
      <c r="DP11" s="680"/>
      <c r="DQ11" s="684">
        <v>660472</v>
      </c>
      <c r="DR11" s="679"/>
      <c r="DS11" s="679"/>
      <c r="DT11" s="679"/>
      <c r="DU11" s="679"/>
      <c r="DV11" s="679"/>
      <c r="DW11" s="679"/>
      <c r="DX11" s="679"/>
      <c r="DY11" s="679"/>
      <c r="DZ11" s="679"/>
      <c r="EA11" s="679"/>
      <c r="EB11" s="679"/>
      <c r="EC11" s="722"/>
    </row>
    <row r="12" spans="2:143" ht="11.25" customHeight="1" x14ac:dyDescent="0.15">
      <c r="B12" s="675" t="s">
        <v>252</v>
      </c>
      <c r="C12" s="676"/>
      <c r="D12" s="676"/>
      <c r="E12" s="676"/>
      <c r="F12" s="676"/>
      <c r="G12" s="676"/>
      <c r="H12" s="676"/>
      <c r="I12" s="676"/>
      <c r="J12" s="676"/>
      <c r="K12" s="676"/>
      <c r="L12" s="676"/>
      <c r="M12" s="676"/>
      <c r="N12" s="676"/>
      <c r="O12" s="676"/>
      <c r="P12" s="676"/>
      <c r="Q12" s="677"/>
      <c r="R12" s="678">
        <v>50187</v>
      </c>
      <c r="S12" s="679"/>
      <c r="T12" s="679"/>
      <c r="U12" s="679"/>
      <c r="V12" s="679"/>
      <c r="W12" s="679"/>
      <c r="X12" s="679"/>
      <c r="Y12" s="680"/>
      <c r="Z12" s="715">
        <v>0.4</v>
      </c>
      <c r="AA12" s="715"/>
      <c r="AB12" s="715"/>
      <c r="AC12" s="715"/>
      <c r="AD12" s="716">
        <v>50187</v>
      </c>
      <c r="AE12" s="716"/>
      <c r="AF12" s="716"/>
      <c r="AG12" s="716"/>
      <c r="AH12" s="716"/>
      <c r="AI12" s="716"/>
      <c r="AJ12" s="716"/>
      <c r="AK12" s="716"/>
      <c r="AL12" s="681">
        <v>0.6</v>
      </c>
      <c r="AM12" s="682"/>
      <c r="AN12" s="682"/>
      <c r="AO12" s="717"/>
      <c r="AP12" s="675" t="s">
        <v>253</v>
      </c>
      <c r="AQ12" s="676"/>
      <c r="AR12" s="676"/>
      <c r="AS12" s="676"/>
      <c r="AT12" s="676"/>
      <c r="AU12" s="676"/>
      <c r="AV12" s="676"/>
      <c r="AW12" s="676"/>
      <c r="AX12" s="676"/>
      <c r="AY12" s="676"/>
      <c r="AZ12" s="676"/>
      <c r="BA12" s="676"/>
      <c r="BB12" s="676"/>
      <c r="BC12" s="676"/>
      <c r="BD12" s="676"/>
      <c r="BE12" s="676"/>
      <c r="BF12" s="677"/>
      <c r="BG12" s="678">
        <v>1300486</v>
      </c>
      <c r="BH12" s="679"/>
      <c r="BI12" s="679"/>
      <c r="BJ12" s="679"/>
      <c r="BK12" s="679"/>
      <c r="BL12" s="679"/>
      <c r="BM12" s="679"/>
      <c r="BN12" s="680"/>
      <c r="BO12" s="715">
        <v>59.5</v>
      </c>
      <c r="BP12" s="715"/>
      <c r="BQ12" s="715"/>
      <c r="BR12" s="715"/>
      <c r="BS12" s="684" t="s">
        <v>139</v>
      </c>
      <c r="BT12" s="679"/>
      <c r="BU12" s="679"/>
      <c r="BV12" s="679"/>
      <c r="BW12" s="679"/>
      <c r="BX12" s="679"/>
      <c r="BY12" s="679"/>
      <c r="BZ12" s="679"/>
      <c r="CA12" s="679"/>
      <c r="CB12" s="722"/>
      <c r="CD12" s="711" t="s">
        <v>254</v>
      </c>
      <c r="CE12" s="712"/>
      <c r="CF12" s="712"/>
      <c r="CG12" s="712"/>
      <c r="CH12" s="712"/>
      <c r="CI12" s="712"/>
      <c r="CJ12" s="712"/>
      <c r="CK12" s="712"/>
      <c r="CL12" s="712"/>
      <c r="CM12" s="712"/>
      <c r="CN12" s="712"/>
      <c r="CO12" s="712"/>
      <c r="CP12" s="712"/>
      <c r="CQ12" s="713"/>
      <c r="CR12" s="678">
        <v>143956</v>
      </c>
      <c r="CS12" s="679"/>
      <c r="CT12" s="679"/>
      <c r="CU12" s="679"/>
      <c r="CV12" s="679"/>
      <c r="CW12" s="679"/>
      <c r="CX12" s="679"/>
      <c r="CY12" s="680"/>
      <c r="CZ12" s="715">
        <v>1.1000000000000001</v>
      </c>
      <c r="DA12" s="715"/>
      <c r="DB12" s="715"/>
      <c r="DC12" s="715"/>
      <c r="DD12" s="684">
        <v>198</v>
      </c>
      <c r="DE12" s="679"/>
      <c r="DF12" s="679"/>
      <c r="DG12" s="679"/>
      <c r="DH12" s="679"/>
      <c r="DI12" s="679"/>
      <c r="DJ12" s="679"/>
      <c r="DK12" s="679"/>
      <c r="DL12" s="679"/>
      <c r="DM12" s="679"/>
      <c r="DN12" s="679"/>
      <c r="DO12" s="679"/>
      <c r="DP12" s="680"/>
      <c r="DQ12" s="684">
        <v>129944</v>
      </c>
      <c r="DR12" s="679"/>
      <c r="DS12" s="679"/>
      <c r="DT12" s="679"/>
      <c r="DU12" s="679"/>
      <c r="DV12" s="679"/>
      <c r="DW12" s="679"/>
      <c r="DX12" s="679"/>
      <c r="DY12" s="679"/>
      <c r="DZ12" s="679"/>
      <c r="EA12" s="679"/>
      <c r="EB12" s="679"/>
      <c r="EC12" s="722"/>
    </row>
    <row r="13" spans="2:143" ht="11.25" customHeight="1" x14ac:dyDescent="0.15">
      <c r="B13" s="675" t="s">
        <v>255</v>
      </c>
      <c r="C13" s="676"/>
      <c r="D13" s="676"/>
      <c r="E13" s="676"/>
      <c r="F13" s="676"/>
      <c r="G13" s="676"/>
      <c r="H13" s="676"/>
      <c r="I13" s="676"/>
      <c r="J13" s="676"/>
      <c r="K13" s="676"/>
      <c r="L13" s="676"/>
      <c r="M13" s="676"/>
      <c r="N13" s="676"/>
      <c r="O13" s="676"/>
      <c r="P13" s="676"/>
      <c r="Q13" s="677"/>
      <c r="R13" s="678" t="s">
        <v>138</v>
      </c>
      <c r="S13" s="679"/>
      <c r="T13" s="679"/>
      <c r="U13" s="679"/>
      <c r="V13" s="679"/>
      <c r="W13" s="679"/>
      <c r="X13" s="679"/>
      <c r="Y13" s="680"/>
      <c r="Z13" s="715" t="s">
        <v>139</v>
      </c>
      <c r="AA13" s="715"/>
      <c r="AB13" s="715"/>
      <c r="AC13" s="715"/>
      <c r="AD13" s="716" t="s">
        <v>139</v>
      </c>
      <c r="AE13" s="716"/>
      <c r="AF13" s="716"/>
      <c r="AG13" s="716"/>
      <c r="AH13" s="716"/>
      <c r="AI13" s="716"/>
      <c r="AJ13" s="716"/>
      <c r="AK13" s="716"/>
      <c r="AL13" s="681" t="s">
        <v>139</v>
      </c>
      <c r="AM13" s="682"/>
      <c r="AN13" s="682"/>
      <c r="AO13" s="717"/>
      <c r="AP13" s="675" t="s">
        <v>256</v>
      </c>
      <c r="AQ13" s="676"/>
      <c r="AR13" s="676"/>
      <c r="AS13" s="676"/>
      <c r="AT13" s="676"/>
      <c r="AU13" s="676"/>
      <c r="AV13" s="676"/>
      <c r="AW13" s="676"/>
      <c r="AX13" s="676"/>
      <c r="AY13" s="676"/>
      <c r="AZ13" s="676"/>
      <c r="BA13" s="676"/>
      <c r="BB13" s="676"/>
      <c r="BC13" s="676"/>
      <c r="BD13" s="676"/>
      <c r="BE13" s="676"/>
      <c r="BF13" s="677"/>
      <c r="BG13" s="678">
        <v>1300370</v>
      </c>
      <c r="BH13" s="679"/>
      <c r="BI13" s="679"/>
      <c r="BJ13" s="679"/>
      <c r="BK13" s="679"/>
      <c r="BL13" s="679"/>
      <c r="BM13" s="679"/>
      <c r="BN13" s="680"/>
      <c r="BO13" s="715">
        <v>59.5</v>
      </c>
      <c r="BP13" s="715"/>
      <c r="BQ13" s="715"/>
      <c r="BR13" s="715"/>
      <c r="BS13" s="684" t="s">
        <v>139</v>
      </c>
      <c r="BT13" s="679"/>
      <c r="BU13" s="679"/>
      <c r="BV13" s="679"/>
      <c r="BW13" s="679"/>
      <c r="BX13" s="679"/>
      <c r="BY13" s="679"/>
      <c r="BZ13" s="679"/>
      <c r="CA13" s="679"/>
      <c r="CB13" s="722"/>
      <c r="CD13" s="711" t="s">
        <v>257</v>
      </c>
      <c r="CE13" s="712"/>
      <c r="CF13" s="712"/>
      <c r="CG13" s="712"/>
      <c r="CH13" s="712"/>
      <c r="CI13" s="712"/>
      <c r="CJ13" s="712"/>
      <c r="CK13" s="712"/>
      <c r="CL13" s="712"/>
      <c r="CM13" s="712"/>
      <c r="CN13" s="712"/>
      <c r="CO13" s="712"/>
      <c r="CP13" s="712"/>
      <c r="CQ13" s="713"/>
      <c r="CR13" s="678">
        <v>1405646</v>
      </c>
      <c r="CS13" s="679"/>
      <c r="CT13" s="679"/>
      <c r="CU13" s="679"/>
      <c r="CV13" s="679"/>
      <c r="CW13" s="679"/>
      <c r="CX13" s="679"/>
      <c r="CY13" s="680"/>
      <c r="CZ13" s="715">
        <v>10.9</v>
      </c>
      <c r="DA13" s="715"/>
      <c r="DB13" s="715"/>
      <c r="DC13" s="715"/>
      <c r="DD13" s="684">
        <v>858350</v>
      </c>
      <c r="DE13" s="679"/>
      <c r="DF13" s="679"/>
      <c r="DG13" s="679"/>
      <c r="DH13" s="679"/>
      <c r="DI13" s="679"/>
      <c r="DJ13" s="679"/>
      <c r="DK13" s="679"/>
      <c r="DL13" s="679"/>
      <c r="DM13" s="679"/>
      <c r="DN13" s="679"/>
      <c r="DO13" s="679"/>
      <c r="DP13" s="680"/>
      <c r="DQ13" s="684">
        <v>694767</v>
      </c>
      <c r="DR13" s="679"/>
      <c r="DS13" s="679"/>
      <c r="DT13" s="679"/>
      <c r="DU13" s="679"/>
      <c r="DV13" s="679"/>
      <c r="DW13" s="679"/>
      <c r="DX13" s="679"/>
      <c r="DY13" s="679"/>
      <c r="DZ13" s="679"/>
      <c r="EA13" s="679"/>
      <c r="EB13" s="679"/>
      <c r="EC13" s="722"/>
    </row>
    <row r="14" spans="2:143" ht="11.25" customHeight="1" x14ac:dyDescent="0.15">
      <c r="B14" s="675" t="s">
        <v>258</v>
      </c>
      <c r="C14" s="676"/>
      <c r="D14" s="676"/>
      <c r="E14" s="676"/>
      <c r="F14" s="676"/>
      <c r="G14" s="676"/>
      <c r="H14" s="676"/>
      <c r="I14" s="676"/>
      <c r="J14" s="676"/>
      <c r="K14" s="676"/>
      <c r="L14" s="676"/>
      <c r="M14" s="676"/>
      <c r="N14" s="676"/>
      <c r="O14" s="676"/>
      <c r="P14" s="676"/>
      <c r="Q14" s="677"/>
      <c r="R14" s="678">
        <v>28337</v>
      </c>
      <c r="S14" s="679"/>
      <c r="T14" s="679"/>
      <c r="U14" s="679"/>
      <c r="V14" s="679"/>
      <c r="W14" s="679"/>
      <c r="X14" s="679"/>
      <c r="Y14" s="680"/>
      <c r="Z14" s="715">
        <v>0.2</v>
      </c>
      <c r="AA14" s="715"/>
      <c r="AB14" s="715"/>
      <c r="AC14" s="715"/>
      <c r="AD14" s="716">
        <v>28337</v>
      </c>
      <c r="AE14" s="716"/>
      <c r="AF14" s="716"/>
      <c r="AG14" s="716"/>
      <c r="AH14" s="716"/>
      <c r="AI14" s="716"/>
      <c r="AJ14" s="716"/>
      <c r="AK14" s="716"/>
      <c r="AL14" s="681">
        <v>0.4</v>
      </c>
      <c r="AM14" s="682"/>
      <c r="AN14" s="682"/>
      <c r="AO14" s="717"/>
      <c r="AP14" s="675" t="s">
        <v>259</v>
      </c>
      <c r="AQ14" s="676"/>
      <c r="AR14" s="676"/>
      <c r="AS14" s="676"/>
      <c r="AT14" s="676"/>
      <c r="AU14" s="676"/>
      <c r="AV14" s="676"/>
      <c r="AW14" s="676"/>
      <c r="AX14" s="676"/>
      <c r="AY14" s="676"/>
      <c r="AZ14" s="676"/>
      <c r="BA14" s="676"/>
      <c r="BB14" s="676"/>
      <c r="BC14" s="676"/>
      <c r="BD14" s="676"/>
      <c r="BE14" s="676"/>
      <c r="BF14" s="677"/>
      <c r="BG14" s="678">
        <v>68705</v>
      </c>
      <c r="BH14" s="679"/>
      <c r="BI14" s="679"/>
      <c r="BJ14" s="679"/>
      <c r="BK14" s="679"/>
      <c r="BL14" s="679"/>
      <c r="BM14" s="679"/>
      <c r="BN14" s="680"/>
      <c r="BO14" s="715">
        <v>3.1</v>
      </c>
      <c r="BP14" s="715"/>
      <c r="BQ14" s="715"/>
      <c r="BR14" s="715"/>
      <c r="BS14" s="684" t="s">
        <v>139</v>
      </c>
      <c r="BT14" s="679"/>
      <c r="BU14" s="679"/>
      <c r="BV14" s="679"/>
      <c r="BW14" s="679"/>
      <c r="BX14" s="679"/>
      <c r="BY14" s="679"/>
      <c r="BZ14" s="679"/>
      <c r="CA14" s="679"/>
      <c r="CB14" s="722"/>
      <c r="CD14" s="711" t="s">
        <v>260</v>
      </c>
      <c r="CE14" s="712"/>
      <c r="CF14" s="712"/>
      <c r="CG14" s="712"/>
      <c r="CH14" s="712"/>
      <c r="CI14" s="712"/>
      <c r="CJ14" s="712"/>
      <c r="CK14" s="712"/>
      <c r="CL14" s="712"/>
      <c r="CM14" s="712"/>
      <c r="CN14" s="712"/>
      <c r="CO14" s="712"/>
      <c r="CP14" s="712"/>
      <c r="CQ14" s="713"/>
      <c r="CR14" s="678">
        <v>522466</v>
      </c>
      <c r="CS14" s="679"/>
      <c r="CT14" s="679"/>
      <c r="CU14" s="679"/>
      <c r="CV14" s="679"/>
      <c r="CW14" s="679"/>
      <c r="CX14" s="679"/>
      <c r="CY14" s="680"/>
      <c r="CZ14" s="715">
        <v>4</v>
      </c>
      <c r="DA14" s="715"/>
      <c r="DB14" s="715"/>
      <c r="DC14" s="715"/>
      <c r="DD14" s="684">
        <v>22271</v>
      </c>
      <c r="DE14" s="679"/>
      <c r="DF14" s="679"/>
      <c r="DG14" s="679"/>
      <c r="DH14" s="679"/>
      <c r="DI14" s="679"/>
      <c r="DJ14" s="679"/>
      <c r="DK14" s="679"/>
      <c r="DL14" s="679"/>
      <c r="DM14" s="679"/>
      <c r="DN14" s="679"/>
      <c r="DO14" s="679"/>
      <c r="DP14" s="680"/>
      <c r="DQ14" s="684">
        <v>473192</v>
      </c>
      <c r="DR14" s="679"/>
      <c r="DS14" s="679"/>
      <c r="DT14" s="679"/>
      <c r="DU14" s="679"/>
      <c r="DV14" s="679"/>
      <c r="DW14" s="679"/>
      <c r="DX14" s="679"/>
      <c r="DY14" s="679"/>
      <c r="DZ14" s="679"/>
      <c r="EA14" s="679"/>
      <c r="EB14" s="679"/>
      <c r="EC14" s="722"/>
    </row>
    <row r="15" spans="2:143" ht="11.25" customHeight="1" x14ac:dyDescent="0.15">
      <c r="B15" s="675" t="s">
        <v>261</v>
      </c>
      <c r="C15" s="676"/>
      <c r="D15" s="676"/>
      <c r="E15" s="676"/>
      <c r="F15" s="676"/>
      <c r="G15" s="676"/>
      <c r="H15" s="676"/>
      <c r="I15" s="676"/>
      <c r="J15" s="676"/>
      <c r="K15" s="676"/>
      <c r="L15" s="676"/>
      <c r="M15" s="676"/>
      <c r="N15" s="676"/>
      <c r="O15" s="676"/>
      <c r="P15" s="676"/>
      <c r="Q15" s="677"/>
      <c r="R15" s="678" t="s">
        <v>244</v>
      </c>
      <c r="S15" s="679"/>
      <c r="T15" s="679"/>
      <c r="U15" s="679"/>
      <c r="V15" s="679"/>
      <c r="W15" s="679"/>
      <c r="X15" s="679"/>
      <c r="Y15" s="680"/>
      <c r="Z15" s="715" t="s">
        <v>139</v>
      </c>
      <c r="AA15" s="715"/>
      <c r="AB15" s="715"/>
      <c r="AC15" s="715"/>
      <c r="AD15" s="716" t="s">
        <v>139</v>
      </c>
      <c r="AE15" s="716"/>
      <c r="AF15" s="716"/>
      <c r="AG15" s="716"/>
      <c r="AH15" s="716"/>
      <c r="AI15" s="716"/>
      <c r="AJ15" s="716"/>
      <c r="AK15" s="716"/>
      <c r="AL15" s="681" t="s">
        <v>138</v>
      </c>
      <c r="AM15" s="682"/>
      <c r="AN15" s="682"/>
      <c r="AO15" s="717"/>
      <c r="AP15" s="675" t="s">
        <v>262</v>
      </c>
      <c r="AQ15" s="676"/>
      <c r="AR15" s="676"/>
      <c r="AS15" s="676"/>
      <c r="AT15" s="676"/>
      <c r="AU15" s="676"/>
      <c r="AV15" s="676"/>
      <c r="AW15" s="676"/>
      <c r="AX15" s="676"/>
      <c r="AY15" s="676"/>
      <c r="AZ15" s="676"/>
      <c r="BA15" s="676"/>
      <c r="BB15" s="676"/>
      <c r="BC15" s="676"/>
      <c r="BD15" s="676"/>
      <c r="BE15" s="676"/>
      <c r="BF15" s="677"/>
      <c r="BG15" s="678">
        <v>88300</v>
      </c>
      <c r="BH15" s="679"/>
      <c r="BI15" s="679"/>
      <c r="BJ15" s="679"/>
      <c r="BK15" s="679"/>
      <c r="BL15" s="679"/>
      <c r="BM15" s="679"/>
      <c r="BN15" s="680"/>
      <c r="BO15" s="715">
        <v>4</v>
      </c>
      <c r="BP15" s="715"/>
      <c r="BQ15" s="715"/>
      <c r="BR15" s="715"/>
      <c r="BS15" s="684" t="s">
        <v>244</v>
      </c>
      <c r="BT15" s="679"/>
      <c r="BU15" s="679"/>
      <c r="BV15" s="679"/>
      <c r="BW15" s="679"/>
      <c r="BX15" s="679"/>
      <c r="BY15" s="679"/>
      <c r="BZ15" s="679"/>
      <c r="CA15" s="679"/>
      <c r="CB15" s="722"/>
      <c r="CD15" s="711" t="s">
        <v>263</v>
      </c>
      <c r="CE15" s="712"/>
      <c r="CF15" s="712"/>
      <c r="CG15" s="712"/>
      <c r="CH15" s="712"/>
      <c r="CI15" s="712"/>
      <c r="CJ15" s="712"/>
      <c r="CK15" s="712"/>
      <c r="CL15" s="712"/>
      <c r="CM15" s="712"/>
      <c r="CN15" s="712"/>
      <c r="CO15" s="712"/>
      <c r="CP15" s="712"/>
      <c r="CQ15" s="713"/>
      <c r="CR15" s="678">
        <v>1030491</v>
      </c>
      <c r="CS15" s="679"/>
      <c r="CT15" s="679"/>
      <c r="CU15" s="679"/>
      <c r="CV15" s="679"/>
      <c r="CW15" s="679"/>
      <c r="CX15" s="679"/>
      <c r="CY15" s="680"/>
      <c r="CZ15" s="715">
        <v>8</v>
      </c>
      <c r="DA15" s="715"/>
      <c r="DB15" s="715"/>
      <c r="DC15" s="715"/>
      <c r="DD15" s="684">
        <v>127967</v>
      </c>
      <c r="DE15" s="679"/>
      <c r="DF15" s="679"/>
      <c r="DG15" s="679"/>
      <c r="DH15" s="679"/>
      <c r="DI15" s="679"/>
      <c r="DJ15" s="679"/>
      <c r="DK15" s="679"/>
      <c r="DL15" s="679"/>
      <c r="DM15" s="679"/>
      <c r="DN15" s="679"/>
      <c r="DO15" s="679"/>
      <c r="DP15" s="680"/>
      <c r="DQ15" s="684">
        <v>741841</v>
      </c>
      <c r="DR15" s="679"/>
      <c r="DS15" s="679"/>
      <c r="DT15" s="679"/>
      <c r="DU15" s="679"/>
      <c r="DV15" s="679"/>
      <c r="DW15" s="679"/>
      <c r="DX15" s="679"/>
      <c r="DY15" s="679"/>
      <c r="DZ15" s="679"/>
      <c r="EA15" s="679"/>
      <c r="EB15" s="679"/>
      <c r="EC15" s="722"/>
    </row>
    <row r="16" spans="2:143" ht="11.25" customHeight="1" x14ac:dyDescent="0.15">
      <c r="B16" s="675" t="s">
        <v>264</v>
      </c>
      <c r="C16" s="676"/>
      <c r="D16" s="676"/>
      <c r="E16" s="676"/>
      <c r="F16" s="676"/>
      <c r="G16" s="676"/>
      <c r="H16" s="676"/>
      <c r="I16" s="676"/>
      <c r="J16" s="676"/>
      <c r="K16" s="676"/>
      <c r="L16" s="676"/>
      <c r="M16" s="676"/>
      <c r="N16" s="676"/>
      <c r="O16" s="676"/>
      <c r="P16" s="676"/>
      <c r="Q16" s="677"/>
      <c r="R16" s="678">
        <v>7981</v>
      </c>
      <c r="S16" s="679"/>
      <c r="T16" s="679"/>
      <c r="U16" s="679"/>
      <c r="V16" s="679"/>
      <c r="W16" s="679"/>
      <c r="X16" s="679"/>
      <c r="Y16" s="680"/>
      <c r="Z16" s="715">
        <v>0.1</v>
      </c>
      <c r="AA16" s="715"/>
      <c r="AB16" s="715"/>
      <c r="AC16" s="715"/>
      <c r="AD16" s="716">
        <v>7981</v>
      </c>
      <c r="AE16" s="716"/>
      <c r="AF16" s="716"/>
      <c r="AG16" s="716"/>
      <c r="AH16" s="716"/>
      <c r="AI16" s="716"/>
      <c r="AJ16" s="716"/>
      <c r="AK16" s="716"/>
      <c r="AL16" s="681">
        <v>0.1</v>
      </c>
      <c r="AM16" s="682"/>
      <c r="AN16" s="682"/>
      <c r="AO16" s="717"/>
      <c r="AP16" s="675" t="s">
        <v>265</v>
      </c>
      <c r="AQ16" s="676"/>
      <c r="AR16" s="676"/>
      <c r="AS16" s="676"/>
      <c r="AT16" s="676"/>
      <c r="AU16" s="676"/>
      <c r="AV16" s="676"/>
      <c r="AW16" s="676"/>
      <c r="AX16" s="676"/>
      <c r="AY16" s="676"/>
      <c r="AZ16" s="676"/>
      <c r="BA16" s="676"/>
      <c r="BB16" s="676"/>
      <c r="BC16" s="676"/>
      <c r="BD16" s="676"/>
      <c r="BE16" s="676"/>
      <c r="BF16" s="677"/>
      <c r="BG16" s="678" t="s">
        <v>139</v>
      </c>
      <c r="BH16" s="679"/>
      <c r="BI16" s="679"/>
      <c r="BJ16" s="679"/>
      <c r="BK16" s="679"/>
      <c r="BL16" s="679"/>
      <c r="BM16" s="679"/>
      <c r="BN16" s="680"/>
      <c r="BO16" s="715" t="s">
        <v>139</v>
      </c>
      <c r="BP16" s="715"/>
      <c r="BQ16" s="715"/>
      <c r="BR16" s="715"/>
      <c r="BS16" s="684" t="s">
        <v>244</v>
      </c>
      <c r="BT16" s="679"/>
      <c r="BU16" s="679"/>
      <c r="BV16" s="679"/>
      <c r="BW16" s="679"/>
      <c r="BX16" s="679"/>
      <c r="BY16" s="679"/>
      <c r="BZ16" s="679"/>
      <c r="CA16" s="679"/>
      <c r="CB16" s="722"/>
      <c r="CD16" s="711" t="s">
        <v>266</v>
      </c>
      <c r="CE16" s="712"/>
      <c r="CF16" s="712"/>
      <c r="CG16" s="712"/>
      <c r="CH16" s="712"/>
      <c r="CI16" s="712"/>
      <c r="CJ16" s="712"/>
      <c r="CK16" s="712"/>
      <c r="CL16" s="712"/>
      <c r="CM16" s="712"/>
      <c r="CN16" s="712"/>
      <c r="CO16" s="712"/>
      <c r="CP16" s="712"/>
      <c r="CQ16" s="713"/>
      <c r="CR16" s="678">
        <v>45861</v>
      </c>
      <c r="CS16" s="679"/>
      <c r="CT16" s="679"/>
      <c r="CU16" s="679"/>
      <c r="CV16" s="679"/>
      <c r="CW16" s="679"/>
      <c r="CX16" s="679"/>
      <c r="CY16" s="680"/>
      <c r="CZ16" s="715">
        <v>0.4</v>
      </c>
      <c r="DA16" s="715"/>
      <c r="DB16" s="715"/>
      <c r="DC16" s="715"/>
      <c r="DD16" s="684" t="s">
        <v>139</v>
      </c>
      <c r="DE16" s="679"/>
      <c r="DF16" s="679"/>
      <c r="DG16" s="679"/>
      <c r="DH16" s="679"/>
      <c r="DI16" s="679"/>
      <c r="DJ16" s="679"/>
      <c r="DK16" s="679"/>
      <c r="DL16" s="679"/>
      <c r="DM16" s="679"/>
      <c r="DN16" s="679"/>
      <c r="DO16" s="679"/>
      <c r="DP16" s="680"/>
      <c r="DQ16" s="684">
        <v>20161</v>
      </c>
      <c r="DR16" s="679"/>
      <c r="DS16" s="679"/>
      <c r="DT16" s="679"/>
      <c r="DU16" s="679"/>
      <c r="DV16" s="679"/>
      <c r="DW16" s="679"/>
      <c r="DX16" s="679"/>
      <c r="DY16" s="679"/>
      <c r="DZ16" s="679"/>
      <c r="EA16" s="679"/>
      <c r="EB16" s="679"/>
      <c r="EC16" s="722"/>
    </row>
    <row r="17" spans="2:133" ht="11.25" customHeight="1" x14ac:dyDescent="0.15">
      <c r="B17" s="675" t="s">
        <v>267</v>
      </c>
      <c r="C17" s="676"/>
      <c r="D17" s="676"/>
      <c r="E17" s="676"/>
      <c r="F17" s="676"/>
      <c r="G17" s="676"/>
      <c r="H17" s="676"/>
      <c r="I17" s="676"/>
      <c r="J17" s="676"/>
      <c r="K17" s="676"/>
      <c r="L17" s="676"/>
      <c r="M17" s="676"/>
      <c r="N17" s="676"/>
      <c r="O17" s="676"/>
      <c r="P17" s="676"/>
      <c r="Q17" s="677"/>
      <c r="R17" s="678">
        <v>35508</v>
      </c>
      <c r="S17" s="679"/>
      <c r="T17" s="679"/>
      <c r="U17" s="679"/>
      <c r="V17" s="679"/>
      <c r="W17" s="679"/>
      <c r="X17" s="679"/>
      <c r="Y17" s="680"/>
      <c r="Z17" s="715">
        <v>0.3</v>
      </c>
      <c r="AA17" s="715"/>
      <c r="AB17" s="715"/>
      <c r="AC17" s="715"/>
      <c r="AD17" s="716">
        <v>35508</v>
      </c>
      <c r="AE17" s="716"/>
      <c r="AF17" s="716"/>
      <c r="AG17" s="716"/>
      <c r="AH17" s="716"/>
      <c r="AI17" s="716"/>
      <c r="AJ17" s="716"/>
      <c r="AK17" s="716"/>
      <c r="AL17" s="681">
        <v>0.4</v>
      </c>
      <c r="AM17" s="682"/>
      <c r="AN17" s="682"/>
      <c r="AO17" s="717"/>
      <c r="AP17" s="675" t="s">
        <v>268</v>
      </c>
      <c r="AQ17" s="676"/>
      <c r="AR17" s="676"/>
      <c r="AS17" s="676"/>
      <c r="AT17" s="676"/>
      <c r="AU17" s="676"/>
      <c r="AV17" s="676"/>
      <c r="AW17" s="676"/>
      <c r="AX17" s="676"/>
      <c r="AY17" s="676"/>
      <c r="AZ17" s="676"/>
      <c r="BA17" s="676"/>
      <c r="BB17" s="676"/>
      <c r="BC17" s="676"/>
      <c r="BD17" s="676"/>
      <c r="BE17" s="676"/>
      <c r="BF17" s="677"/>
      <c r="BG17" s="678" t="s">
        <v>139</v>
      </c>
      <c r="BH17" s="679"/>
      <c r="BI17" s="679"/>
      <c r="BJ17" s="679"/>
      <c r="BK17" s="679"/>
      <c r="BL17" s="679"/>
      <c r="BM17" s="679"/>
      <c r="BN17" s="680"/>
      <c r="BO17" s="715" t="s">
        <v>138</v>
      </c>
      <c r="BP17" s="715"/>
      <c r="BQ17" s="715"/>
      <c r="BR17" s="715"/>
      <c r="BS17" s="684" t="s">
        <v>139</v>
      </c>
      <c r="BT17" s="679"/>
      <c r="BU17" s="679"/>
      <c r="BV17" s="679"/>
      <c r="BW17" s="679"/>
      <c r="BX17" s="679"/>
      <c r="BY17" s="679"/>
      <c r="BZ17" s="679"/>
      <c r="CA17" s="679"/>
      <c r="CB17" s="722"/>
      <c r="CD17" s="711" t="s">
        <v>269</v>
      </c>
      <c r="CE17" s="712"/>
      <c r="CF17" s="712"/>
      <c r="CG17" s="712"/>
      <c r="CH17" s="712"/>
      <c r="CI17" s="712"/>
      <c r="CJ17" s="712"/>
      <c r="CK17" s="712"/>
      <c r="CL17" s="712"/>
      <c r="CM17" s="712"/>
      <c r="CN17" s="712"/>
      <c r="CO17" s="712"/>
      <c r="CP17" s="712"/>
      <c r="CQ17" s="713"/>
      <c r="CR17" s="678">
        <v>2035845</v>
      </c>
      <c r="CS17" s="679"/>
      <c r="CT17" s="679"/>
      <c r="CU17" s="679"/>
      <c r="CV17" s="679"/>
      <c r="CW17" s="679"/>
      <c r="CX17" s="679"/>
      <c r="CY17" s="680"/>
      <c r="CZ17" s="715">
        <v>15.7</v>
      </c>
      <c r="DA17" s="715"/>
      <c r="DB17" s="715"/>
      <c r="DC17" s="715"/>
      <c r="DD17" s="684" t="s">
        <v>139</v>
      </c>
      <c r="DE17" s="679"/>
      <c r="DF17" s="679"/>
      <c r="DG17" s="679"/>
      <c r="DH17" s="679"/>
      <c r="DI17" s="679"/>
      <c r="DJ17" s="679"/>
      <c r="DK17" s="679"/>
      <c r="DL17" s="679"/>
      <c r="DM17" s="679"/>
      <c r="DN17" s="679"/>
      <c r="DO17" s="679"/>
      <c r="DP17" s="680"/>
      <c r="DQ17" s="684">
        <v>2001631</v>
      </c>
      <c r="DR17" s="679"/>
      <c r="DS17" s="679"/>
      <c r="DT17" s="679"/>
      <c r="DU17" s="679"/>
      <c r="DV17" s="679"/>
      <c r="DW17" s="679"/>
      <c r="DX17" s="679"/>
      <c r="DY17" s="679"/>
      <c r="DZ17" s="679"/>
      <c r="EA17" s="679"/>
      <c r="EB17" s="679"/>
      <c r="EC17" s="722"/>
    </row>
    <row r="18" spans="2:133" ht="11.25" customHeight="1" x14ac:dyDescent="0.15">
      <c r="B18" s="675" t="s">
        <v>270</v>
      </c>
      <c r="C18" s="676"/>
      <c r="D18" s="676"/>
      <c r="E18" s="676"/>
      <c r="F18" s="676"/>
      <c r="G18" s="676"/>
      <c r="H18" s="676"/>
      <c r="I18" s="676"/>
      <c r="J18" s="676"/>
      <c r="K18" s="676"/>
      <c r="L18" s="676"/>
      <c r="M18" s="676"/>
      <c r="N18" s="676"/>
      <c r="O18" s="676"/>
      <c r="P18" s="676"/>
      <c r="Q18" s="677"/>
      <c r="R18" s="678">
        <v>7703</v>
      </c>
      <c r="S18" s="679"/>
      <c r="T18" s="679"/>
      <c r="U18" s="679"/>
      <c r="V18" s="679"/>
      <c r="W18" s="679"/>
      <c r="X18" s="679"/>
      <c r="Y18" s="680"/>
      <c r="Z18" s="715">
        <v>0.1</v>
      </c>
      <c r="AA18" s="715"/>
      <c r="AB18" s="715"/>
      <c r="AC18" s="715"/>
      <c r="AD18" s="716">
        <v>7703</v>
      </c>
      <c r="AE18" s="716"/>
      <c r="AF18" s="716"/>
      <c r="AG18" s="716"/>
      <c r="AH18" s="716"/>
      <c r="AI18" s="716"/>
      <c r="AJ18" s="716"/>
      <c r="AK18" s="716"/>
      <c r="AL18" s="681">
        <v>0.1</v>
      </c>
      <c r="AM18" s="682"/>
      <c r="AN18" s="682"/>
      <c r="AO18" s="717"/>
      <c r="AP18" s="675" t="s">
        <v>271</v>
      </c>
      <c r="AQ18" s="676"/>
      <c r="AR18" s="676"/>
      <c r="AS18" s="676"/>
      <c r="AT18" s="676"/>
      <c r="AU18" s="676"/>
      <c r="AV18" s="676"/>
      <c r="AW18" s="676"/>
      <c r="AX18" s="676"/>
      <c r="AY18" s="676"/>
      <c r="AZ18" s="676"/>
      <c r="BA18" s="676"/>
      <c r="BB18" s="676"/>
      <c r="BC18" s="676"/>
      <c r="BD18" s="676"/>
      <c r="BE18" s="676"/>
      <c r="BF18" s="677"/>
      <c r="BG18" s="678" t="s">
        <v>139</v>
      </c>
      <c r="BH18" s="679"/>
      <c r="BI18" s="679"/>
      <c r="BJ18" s="679"/>
      <c r="BK18" s="679"/>
      <c r="BL18" s="679"/>
      <c r="BM18" s="679"/>
      <c r="BN18" s="680"/>
      <c r="BO18" s="715" t="s">
        <v>139</v>
      </c>
      <c r="BP18" s="715"/>
      <c r="BQ18" s="715"/>
      <c r="BR18" s="715"/>
      <c r="BS18" s="684" t="s">
        <v>138</v>
      </c>
      <c r="BT18" s="679"/>
      <c r="BU18" s="679"/>
      <c r="BV18" s="679"/>
      <c r="BW18" s="679"/>
      <c r="BX18" s="679"/>
      <c r="BY18" s="679"/>
      <c r="BZ18" s="679"/>
      <c r="CA18" s="679"/>
      <c r="CB18" s="722"/>
      <c r="CD18" s="711" t="s">
        <v>272</v>
      </c>
      <c r="CE18" s="712"/>
      <c r="CF18" s="712"/>
      <c r="CG18" s="712"/>
      <c r="CH18" s="712"/>
      <c r="CI18" s="712"/>
      <c r="CJ18" s="712"/>
      <c r="CK18" s="712"/>
      <c r="CL18" s="712"/>
      <c r="CM18" s="712"/>
      <c r="CN18" s="712"/>
      <c r="CO18" s="712"/>
      <c r="CP18" s="712"/>
      <c r="CQ18" s="713"/>
      <c r="CR18" s="678" t="s">
        <v>139</v>
      </c>
      <c r="CS18" s="679"/>
      <c r="CT18" s="679"/>
      <c r="CU18" s="679"/>
      <c r="CV18" s="679"/>
      <c r="CW18" s="679"/>
      <c r="CX18" s="679"/>
      <c r="CY18" s="680"/>
      <c r="CZ18" s="715" t="s">
        <v>138</v>
      </c>
      <c r="DA18" s="715"/>
      <c r="DB18" s="715"/>
      <c r="DC18" s="715"/>
      <c r="DD18" s="684" t="s">
        <v>139</v>
      </c>
      <c r="DE18" s="679"/>
      <c r="DF18" s="679"/>
      <c r="DG18" s="679"/>
      <c r="DH18" s="679"/>
      <c r="DI18" s="679"/>
      <c r="DJ18" s="679"/>
      <c r="DK18" s="679"/>
      <c r="DL18" s="679"/>
      <c r="DM18" s="679"/>
      <c r="DN18" s="679"/>
      <c r="DO18" s="679"/>
      <c r="DP18" s="680"/>
      <c r="DQ18" s="684" t="s">
        <v>139</v>
      </c>
      <c r="DR18" s="679"/>
      <c r="DS18" s="679"/>
      <c r="DT18" s="679"/>
      <c r="DU18" s="679"/>
      <c r="DV18" s="679"/>
      <c r="DW18" s="679"/>
      <c r="DX18" s="679"/>
      <c r="DY18" s="679"/>
      <c r="DZ18" s="679"/>
      <c r="EA18" s="679"/>
      <c r="EB18" s="679"/>
      <c r="EC18" s="722"/>
    </row>
    <row r="19" spans="2:133" ht="11.25" customHeight="1" x14ac:dyDescent="0.15">
      <c r="B19" s="675" t="s">
        <v>273</v>
      </c>
      <c r="C19" s="676"/>
      <c r="D19" s="676"/>
      <c r="E19" s="676"/>
      <c r="F19" s="676"/>
      <c r="G19" s="676"/>
      <c r="H19" s="676"/>
      <c r="I19" s="676"/>
      <c r="J19" s="676"/>
      <c r="K19" s="676"/>
      <c r="L19" s="676"/>
      <c r="M19" s="676"/>
      <c r="N19" s="676"/>
      <c r="O19" s="676"/>
      <c r="P19" s="676"/>
      <c r="Q19" s="677"/>
      <c r="R19" s="678">
        <v>5017</v>
      </c>
      <c r="S19" s="679"/>
      <c r="T19" s="679"/>
      <c r="U19" s="679"/>
      <c r="V19" s="679"/>
      <c r="W19" s="679"/>
      <c r="X19" s="679"/>
      <c r="Y19" s="680"/>
      <c r="Z19" s="715">
        <v>0</v>
      </c>
      <c r="AA19" s="715"/>
      <c r="AB19" s="715"/>
      <c r="AC19" s="715"/>
      <c r="AD19" s="716">
        <v>5017</v>
      </c>
      <c r="AE19" s="716"/>
      <c r="AF19" s="716"/>
      <c r="AG19" s="716"/>
      <c r="AH19" s="716"/>
      <c r="AI19" s="716"/>
      <c r="AJ19" s="716"/>
      <c r="AK19" s="716"/>
      <c r="AL19" s="681">
        <v>0.1</v>
      </c>
      <c r="AM19" s="682"/>
      <c r="AN19" s="682"/>
      <c r="AO19" s="717"/>
      <c r="AP19" s="675" t="s">
        <v>274</v>
      </c>
      <c r="AQ19" s="676"/>
      <c r="AR19" s="676"/>
      <c r="AS19" s="676"/>
      <c r="AT19" s="676"/>
      <c r="AU19" s="676"/>
      <c r="AV19" s="676"/>
      <c r="AW19" s="676"/>
      <c r="AX19" s="676"/>
      <c r="AY19" s="676"/>
      <c r="AZ19" s="676"/>
      <c r="BA19" s="676"/>
      <c r="BB19" s="676"/>
      <c r="BC19" s="676"/>
      <c r="BD19" s="676"/>
      <c r="BE19" s="676"/>
      <c r="BF19" s="677"/>
      <c r="BG19" s="678">
        <v>1175</v>
      </c>
      <c r="BH19" s="679"/>
      <c r="BI19" s="679"/>
      <c r="BJ19" s="679"/>
      <c r="BK19" s="679"/>
      <c r="BL19" s="679"/>
      <c r="BM19" s="679"/>
      <c r="BN19" s="680"/>
      <c r="BO19" s="715">
        <v>0.1</v>
      </c>
      <c r="BP19" s="715"/>
      <c r="BQ19" s="715"/>
      <c r="BR19" s="715"/>
      <c r="BS19" s="684" t="s">
        <v>139</v>
      </c>
      <c r="BT19" s="679"/>
      <c r="BU19" s="679"/>
      <c r="BV19" s="679"/>
      <c r="BW19" s="679"/>
      <c r="BX19" s="679"/>
      <c r="BY19" s="679"/>
      <c r="BZ19" s="679"/>
      <c r="CA19" s="679"/>
      <c r="CB19" s="722"/>
      <c r="CD19" s="711" t="s">
        <v>275</v>
      </c>
      <c r="CE19" s="712"/>
      <c r="CF19" s="712"/>
      <c r="CG19" s="712"/>
      <c r="CH19" s="712"/>
      <c r="CI19" s="712"/>
      <c r="CJ19" s="712"/>
      <c r="CK19" s="712"/>
      <c r="CL19" s="712"/>
      <c r="CM19" s="712"/>
      <c r="CN19" s="712"/>
      <c r="CO19" s="712"/>
      <c r="CP19" s="712"/>
      <c r="CQ19" s="713"/>
      <c r="CR19" s="678" t="s">
        <v>139</v>
      </c>
      <c r="CS19" s="679"/>
      <c r="CT19" s="679"/>
      <c r="CU19" s="679"/>
      <c r="CV19" s="679"/>
      <c r="CW19" s="679"/>
      <c r="CX19" s="679"/>
      <c r="CY19" s="680"/>
      <c r="CZ19" s="715" t="s">
        <v>139</v>
      </c>
      <c r="DA19" s="715"/>
      <c r="DB19" s="715"/>
      <c r="DC19" s="715"/>
      <c r="DD19" s="684" t="s">
        <v>139</v>
      </c>
      <c r="DE19" s="679"/>
      <c r="DF19" s="679"/>
      <c r="DG19" s="679"/>
      <c r="DH19" s="679"/>
      <c r="DI19" s="679"/>
      <c r="DJ19" s="679"/>
      <c r="DK19" s="679"/>
      <c r="DL19" s="679"/>
      <c r="DM19" s="679"/>
      <c r="DN19" s="679"/>
      <c r="DO19" s="679"/>
      <c r="DP19" s="680"/>
      <c r="DQ19" s="684" t="s">
        <v>139</v>
      </c>
      <c r="DR19" s="679"/>
      <c r="DS19" s="679"/>
      <c r="DT19" s="679"/>
      <c r="DU19" s="679"/>
      <c r="DV19" s="679"/>
      <c r="DW19" s="679"/>
      <c r="DX19" s="679"/>
      <c r="DY19" s="679"/>
      <c r="DZ19" s="679"/>
      <c r="EA19" s="679"/>
      <c r="EB19" s="679"/>
      <c r="EC19" s="722"/>
    </row>
    <row r="20" spans="2:133" ht="11.25" customHeight="1" x14ac:dyDescent="0.15">
      <c r="B20" s="675" t="s">
        <v>276</v>
      </c>
      <c r="C20" s="676"/>
      <c r="D20" s="676"/>
      <c r="E20" s="676"/>
      <c r="F20" s="676"/>
      <c r="G20" s="676"/>
      <c r="H20" s="676"/>
      <c r="I20" s="676"/>
      <c r="J20" s="676"/>
      <c r="K20" s="676"/>
      <c r="L20" s="676"/>
      <c r="M20" s="676"/>
      <c r="N20" s="676"/>
      <c r="O20" s="676"/>
      <c r="P20" s="676"/>
      <c r="Q20" s="677"/>
      <c r="R20" s="678">
        <v>767</v>
      </c>
      <c r="S20" s="679"/>
      <c r="T20" s="679"/>
      <c r="U20" s="679"/>
      <c r="V20" s="679"/>
      <c r="W20" s="679"/>
      <c r="X20" s="679"/>
      <c r="Y20" s="680"/>
      <c r="Z20" s="715">
        <v>0</v>
      </c>
      <c r="AA20" s="715"/>
      <c r="AB20" s="715"/>
      <c r="AC20" s="715"/>
      <c r="AD20" s="716">
        <v>767</v>
      </c>
      <c r="AE20" s="716"/>
      <c r="AF20" s="716"/>
      <c r="AG20" s="716"/>
      <c r="AH20" s="716"/>
      <c r="AI20" s="716"/>
      <c r="AJ20" s="716"/>
      <c r="AK20" s="716"/>
      <c r="AL20" s="681">
        <v>0</v>
      </c>
      <c r="AM20" s="682"/>
      <c r="AN20" s="682"/>
      <c r="AO20" s="717"/>
      <c r="AP20" s="675" t="s">
        <v>277</v>
      </c>
      <c r="AQ20" s="676"/>
      <c r="AR20" s="676"/>
      <c r="AS20" s="676"/>
      <c r="AT20" s="676"/>
      <c r="AU20" s="676"/>
      <c r="AV20" s="676"/>
      <c r="AW20" s="676"/>
      <c r="AX20" s="676"/>
      <c r="AY20" s="676"/>
      <c r="AZ20" s="676"/>
      <c r="BA20" s="676"/>
      <c r="BB20" s="676"/>
      <c r="BC20" s="676"/>
      <c r="BD20" s="676"/>
      <c r="BE20" s="676"/>
      <c r="BF20" s="677"/>
      <c r="BG20" s="678">
        <v>1175</v>
      </c>
      <c r="BH20" s="679"/>
      <c r="BI20" s="679"/>
      <c r="BJ20" s="679"/>
      <c r="BK20" s="679"/>
      <c r="BL20" s="679"/>
      <c r="BM20" s="679"/>
      <c r="BN20" s="680"/>
      <c r="BO20" s="715">
        <v>0.1</v>
      </c>
      <c r="BP20" s="715"/>
      <c r="BQ20" s="715"/>
      <c r="BR20" s="715"/>
      <c r="BS20" s="684" t="s">
        <v>139</v>
      </c>
      <c r="BT20" s="679"/>
      <c r="BU20" s="679"/>
      <c r="BV20" s="679"/>
      <c r="BW20" s="679"/>
      <c r="BX20" s="679"/>
      <c r="BY20" s="679"/>
      <c r="BZ20" s="679"/>
      <c r="CA20" s="679"/>
      <c r="CB20" s="722"/>
      <c r="CD20" s="711" t="s">
        <v>278</v>
      </c>
      <c r="CE20" s="712"/>
      <c r="CF20" s="712"/>
      <c r="CG20" s="712"/>
      <c r="CH20" s="712"/>
      <c r="CI20" s="712"/>
      <c r="CJ20" s="712"/>
      <c r="CK20" s="712"/>
      <c r="CL20" s="712"/>
      <c r="CM20" s="712"/>
      <c r="CN20" s="712"/>
      <c r="CO20" s="712"/>
      <c r="CP20" s="712"/>
      <c r="CQ20" s="713"/>
      <c r="CR20" s="678">
        <v>12933181</v>
      </c>
      <c r="CS20" s="679"/>
      <c r="CT20" s="679"/>
      <c r="CU20" s="679"/>
      <c r="CV20" s="679"/>
      <c r="CW20" s="679"/>
      <c r="CX20" s="679"/>
      <c r="CY20" s="680"/>
      <c r="CZ20" s="715">
        <v>100</v>
      </c>
      <c r="DA20" s="715"/>
      <c r="DB20" s="715"/>
      <c r="DC20" s="715"/>
      <c r="DD20" s="684">
        <v>2386209</v>
      </c>
      <c r="DE20" s="679"/>
      <c r="DF20" s="679"/>
      <c r="DG20" s="679"/>
      <c r="DH20" s="679"/>
      <c r="DI20" s="679"/>
      <c r="DJ20" s="679"/>
      <c r="DK20" s="679"/>
      <c r="DL20" s="679"/>
      <c r="DM20" s="679"/>
      <c r="DN20" s="679"/>
      <c r="DO20" s="679"/>
      <c r="DP20" s="680"/>
      <c r="DQ20" s="684">
        <v>9069719</v>
      </c>
      <c r="DR20" s="679"/>
      <c r="DS20" s="679"/>
      <c r="DT20" s="679"/>
      <c r="DU20" s="679"/>
      <c r="DV20" s="679"/>
      <c r="DW20" s="679"/>
      <c r="DX20" s="679"/>
      <c r="DY20" s="679"/>
      <c r="DZ20" s="679"/>
      <c r="EA20" s="679"/>
      <c r="EB20" s="679"/>
      <c r="EC20" s="722"/>
    </row>
    <row r="21" spans="2:133" ht="11.25" customHeight="1" x14ac:dyDescent="0.15">
      <c r="B21" s="675" t="s">
        <v>279</v>
      </c>
      <c r="C21" s="676"/>
      <c r="D21" s="676"/>
      <c r="E21" s="676"/>
      <c r="F21" s="676"/>
      <c r="G21" s="676"/>
      <c r="H21" s="676"/>
      <c r="I21" s="676"/>
      <c r="J21" s="676"/>
      <c r="K21" s="676"/>
      <c r="L21" s="676"/>
      <c r="M21" s="676"/>
      <c r="N21" s="676"/>
      <c r="O21" s="676"/>
      <c r="P21" s="676"/>
      <c r="Q21" s="677"/>
      <c r="R21" s="678">
        <v>22021</v>
      </c>
      <c r="S21" s="679"/>
      <c r="T21" s="679"/>
      <c r="U21" s="679"/>
      <c r="V21" s="679"/>
      <c r="W21" s="679"/>
      <c r="X21" s="679"/>
      <c r="Y21" s="680"/>
      <c r="Z21" s="715">
        <v>0.2</v>
      </c>
      <c r="AA21" s="715"/>
      <c r="AB21" s="715"/>
      <c r="AC21" s="715"/>
      <c r="AD21" s="716">
        <v>22021</v>
      </c>
      <c r="AE21" s="716"/>
      <c r="AF21" s="716"/>
      <c r="AG21" s="716"/>
      <c r="AH21" s="716"/>
      <c r="AI21" s="716"/>
      <c r="AJ21" s="716"/>
      <c r="AK21" s="716"/>
      <c r="AL21" s="681">
        <v>0.3</v>
      </c>
      <c r="AM21" s="682"/>
      <c r="AN21" s="682"/>
      <c r="AO21" s="717"/>
      <c r="AP21" s="773" t="s">
        <v>280</v>
      </c>
      <c r="AQ21" s="780"/>
      <c r="AR21" s="780"/>
      <c r="AS21" s="780"/>
      <c r="AT21" s="780"/>
      <c r="AU21" s="780"/>
      <c r="AV21" s="780"/>
      <c r="AW21" s="780"/>
      <c r="AX21" s="780"/>
      <c r="AY21" s="780"/>
      <c r="AZ21" s="780"/>
      <c r="BA21" s="780"/>
      <c r="BB21" s="780"/>
      <c r="BC21" s="780"/>
      <c r="BD21" s="780"/>
      <c r="BE21" s="780"/>
      <c r="BF21" s="775"/>
      <c r="BG21" s="678">
        <v>1175</v>
      </c>
      <c r="BH21" s="679"/>
      <c r="BI21" s="679"/>
      <c r="BJ21" s="679"/>
      <c r="BK21" s="679"/>
      <c r="BL21" s="679"/>
      <c r="BM21" s="679"/>
      <c r="BN21" s="680"/>
      <c r="BO21" s="715">
        <v>0.1</v>
      </c>
      <c r="BP21" s="715"/>
      <c r="BQ21" s="715"/>
      <c r="BR21" s="715"/>
      <c r="BS21" s="684" t="s">
        <v>139</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281</v>
      </c>
      <c r="C22" s="676"/>
      <c r="D22" s="676"/>
      <c r="E22" s="676"/>
      <c r="F22" s="676"/>
      <c r="G22" s="676"/>
      <c r="H22" s="676"/>
      <c r="I22" s="676"/>
      <c r="J22" s="676"/>
      <c r="K22" s="676"/>
      <c r="L22" s="676"/>
      <c r="M22" s="676"/>
      <c r="N22" s="676"/>
      <c r="O22" s="676"/>
      <c r="P22" s="676"/>
      <c r="Q22" s="677"/>
      <c r="R22" s="678">
        <v>5772117</v>
      </c>
      <c r="S22" s="679"/>
      <c r="T22" s="679"/>
      <c r="U22" s="679"/>
      <c r="V22" s="679"/>
      <c r="W22" s="679"/>
      <c r="X22" s="679"/>
      <c r="Y22" s="680"/>
      <c r="Z22" s="715">
        <v>44.2</v>
      </c>
      <c r="AA22" s="715"/>
      <c r="AB22" s="715"/>
      <c r="AC22" s="715"/>
      <c r="AD22" s="716">
        <v>5228317</v>
      </c>
      <c r="AE22" s="716"/>
      <c r="AF22" s="716"/>
      <c r="AG22" s="716"/>
      <c r="AH22" s="716"/>
      <c r="AI22" s="716"/>
      <c r="AJ22" s="716"/>
      <c r="AK22" s="716"/>
      <c r="AL22" s="681">
        <v>64.8</v>
      </c>
      <c r="AM22" s="682"/>
      <c r="AN22" s="682"/>
      <c r="AO22" s="717"/>
      <c r="AP22" s="773" t="s">
        <v>282</v>
      </c>
      <c r="AQ22" s="780"/>
      <c r="AR22" s="780"/>
      <c r="AS22" s="780"/>
      <c r="AT22" s="780"/>
      <c r="AU22" s="780"/>
      <c r="AV22" s="780"/>
      <c r="AW22" s="780"/>
      <c r="AX22" s="780"/>
      <c r="AY22" s="780"/>
      <c r="AZ22" s="780"/>
      <c r="BA22" s="780"/>
      <c r="BB22" s="780"/>
      <c r="BC22" s="780"/>
      <c r="BD22" s="780"/>
      <c r="BE22" s="780"/>
      <c r="BF22" s="775"/>
      <c r="BG22" s="678" t="s">
        <v>139</v>
      </c>
      <c r="BH22" s="679"/>
      <c r="BI22" s="679"/>
      <c r="BJ22" s="679"/>
      <c r="BK22" s="679"/>
      <c r="BL22" s="679"/>
      <c r="BM22" s="679"/>
      <c r="BN22" s="680"/>
      <c r="BO22" s="715" t="s">
        <v>138</v>
      </c>
      <c r="BP22" s="715"/>
      <c r="BQ22" s="715"/>
      <c r="BR22" s="715"/>
      <c r="BS22" s="684" t="s">
        <v>139</v>
      </c>
      <c r="BT22" s="679"/>
      <c r="BU22" s="679"/>
      <c r="BV22" s="679"/>
      <c r="BW22" s="679"/>
      <c r="BX22" s="679"/>
      <c r="BY22" s="679"/>
      <c r="BZ22" s="679"/>
      <c r="CA22" s="679"/>
      <c r="CB22" s="722"/>
      <c r="CD22" s="782" t="s">
        <v>283</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284</v>
      </c>
      <c r="C23" s="676"/>
      <c r="D23" s="676"/>
      <c r="E23" s="676"/>
      <c r="F23" s="676"/>
      <c r="G23" s="676"/>
      <c r="H23" s="676"/>
      <c r="I23" s="676"/>
      <c r="J23" s="676"/>
      <c r="K23" s="676"/>
      <c r="L23" s="676"/>
      <c r="M23" s="676"/>
      <c r="N23" s="676"/>
      <c r="O23" s="676"/>
      <c r="P23" s="676"/>
      <c r="Q23" s="677"/>
      <c r="R23" s="678">
        <v>5228317</v>
      </c>
      <c r="S23" s="679"/>
      <c r="T23" s="679"/>
      <c r="U23" s="679"/>
      <c r="V23" s="679"/>
      <c r="W23" s="679"/>
      <c r="X23" s="679"/>
      <c r="Y23" s="680"/>
      <c r="Z23" s="715">
        <v>40.1</v>
      </c>
      <c r="AA23" s="715"/>
      <c r="AB23" s="715"/>
      <c r="AC23" s="715"/>
      <c r="AD23" s="716">
        <v>5228317</v>
      </c>
      <c r="AE23" s="716"/>
      <c r="AF23" s="716"/>
      <c r="AG23" s="716"/>
      <c r="AH23" s="716"/>
      <c r="AI23" s="716"/>
      <c r="AJ23" s="716"/>
      <c r="AK23" s="716"/>
      <c r="AL23" s="681">
        <v>64.8</v>
      </c>
      <c r="AM23" s="682"/>
      <c r="AN23" s="682"/>
      <c r="AO23" s="717"/>
      <c r="AP23" s="773" t="s">
        <v>285</v>
      </c>
      <c r="AQ23" s="780"/>
      <c r="AR23" s="780"/>
      <c r="AS23" s="780"/>
      <c r="AT23" s="780"/>
      <c r="AU23" s="780"/>
      <c r="AV23" s="780"/>
      <c r="AW23" s="780"/>
      <c r="AX23" s="780"/>
      <c r="AY23" s="780"/>
      <c r="AZ23" s="780"/>
      <c r="BA23" s="780"/>
      <c r="BB23" s="780"/>
      <c r="BC23" s="780"/>
      <c r="BD23" s="780"/>
      <c r="BE23" s="780"/>
      <c r="BF23" s="775"/>
      <c r="BG23" s="678" t="s">
        <v>139</v>
      </c>
      <c r="BH23" s="679"/>
      <c r="BI23" s="679"/>
      <c r="BJ23" s="679"/>
      <c r="BK23" s="679"/>
      <c r="BL23" s="679"/>
      <c r="BM23" s="679"/>
      <c r="BN23" s="680"/>
      <c r="BO23" s="715" t="s">
        <v>139</v>
      </c>
      <c r="BP23" s="715"/>
      <c r="BQ23" s="715"/>
      <c r="BR23" s="715"/>
      <c r="BS23" s="684" t="s">
        <v>139</v>
      </c>
      <c r="BT23" s="679"/>
      <c r="BU23" s="679"/>
      <c r="BV23" s="679"/>
      <c r="BW23" s="679"/>
      <c r="BX23" s="679"/>
      <c r="BY23" s="679"/>
      <c r="BZ23" s="679"/>
      <c r="CA23" s="679"/>
      <c r="CB23" s="722"/>
      <c r="CD23" s="782" t="s">
        <v>224</v>
      </c>
      <c r="CE23" s="783"/>
      <c r="CF23" s="783"/>
      <c r="CG23" s="783"/>
      <c r="CH23" s="783"/>
      <c r="CI23" s="783"/>
      <c r="CJ23" s="783"/>
      <c r="CK23" s="783"/>
      <c r="CL23" s="783"/>
      <c r="CM23" s="783"/>
      <c r="CN23" s="783"/>
      <c r="CO23" s="783"/>
      <c r="CP23" s="783"/>
      <c r="CQ23" s="784"/>
      <c r="CR23" s="782" t="s">
        <v>286</v>
      </c>
      <c r="CS23" s="783"/>
      <c r="CT23" s="783"/>
      <c r="CU23" s="783"/>
      <c r="CV23" s="783"/>
      <c r="CW23" s="783"/>
      <c r="CX23" s="783"/>
      <c r="CY23" s="784"/>
      <c r="CZ23" s="782" t="s">
        <v>287</v>
      </c>
      <c r="DA23" s="783"/>
      <c r="DB23" s="783"/>
      <c r="DC23" s="784"/>
      <c r="DD23" s="782" t="s">
        <v>288</v>
      </c>
      <c r="DE23" s="783"/>
      <c r="DF23" s="783"/>
      <c r="DG23" s="783"/>
      <c r="DH23" s="783"/>
      <c r="DI23" s="783"/>
      <c r="DJ23" s="783"/>
      <c r="DK23" s="784"/>
      <c r="DL23" s="791" t="s">
        <v>289</v>
      </c>
      <c r="DM23" s="792"/>
      <c r="DN23" s="792"/>
      <c r="DO23" s="792"/>
      <c r="DP23" s="792"/>
      <c r="DQ23" s="792"/>
      <c r="DR23" s="792"/>
      <c r="DS23" s="792"/>
      <c r="DT23" s="792"/>
      <c r="DU23" s="792"/>
      <c r="DV23" s="793"/>
      <c r="DW23" s="782" t="s">
        <v>290</v>
      </c>
      <c r="DX23" s="783"/>
      <c r="DY23" s="783"/>
      <c r="DZ23" s="783"/>
      <c r="EA23" s="783"/>
      <c r="EB23" s="783"/>
      <c r="EC23" s="784"/>
    </row>
    <row r="24" spans="2:133" ht="11.25" customHeight="1" x14ac:dyDescent="0.15">
      <c r="B24" s="675" t="s">
        <v>291</v>
      </c>
      <c r="C24" s="676"/>
      <c r="D24" s="676"/>
      <c r="E24" s="676"/>
      <c r="F24" s="676"/>
      <c r="G24" s="676"/>
      <c r="H24" s="676"/>
      <c r="I24" s="676"/>
      <c r="J24" s="676"/>
      <c r="K24" s="676"/>
      <c r="L24" s="676"/>
      <c r="M24" s="676"/>
      <c r="N24" s="676"/>
      <c r="O24" s="676"/>
      <c r="P24" s="676"/>
      <c r="Q24" s="677"/>
      <c r="R24" s="678">
        <v>543800</v>
      </c>
      <c r="S24" s="679"/>
      <c r="T24" s="679"/>
      <c r="U24" s="679"/>
      <c r="V24" s="679"/>
      <c r="W24" s="679"/>
      <c r="X24" s="679"/>
      <c r="Y24" s="680"/>
      <c r="Z24" s="715">
        <v>4.2</v>
      </c>
      <c r="AA24" s="715"/>
      <c r="AB24" s="715"/>
      <c r="AC24" s="715"/>
      <c r="AD24" s="716" t="s">
        <v>138</v>
      </c>
      <c r="AE24" s="716"/>
      <c r="AF24" s="716"/>
      <c r="AG24" s="716"/>
      <c r="AH24" s="716"/>
      <c r="AI24" s="716"/>
      <c r="AJ24" s="716"/>
      <c r="AK24" s="716"/>
      <c r="AL24" s="681" t="s">
        <v>139</v>
      </c>
      <c r="AM24" s="682"/>
      <c r="AN24" s="682"/>
      <c r="AO24" s="717"/>
      <c r="AP24" s="773" t="s">
        <v>292</v>
      </c>
      <c r="AQ24" s="780"/>
      <c r="AR24" s="780"/>
      <c r="AS24" s="780"/>
      <c r="AT24" s="780"/>
      <c r="AU24" s="780"/>
      <c r="AV24" s="780"/>
      <c r="AW24" s="780"/>
      <c r="AX24" s="780"/>
      <c r="AY24" s="780"/>
      <c r="AZ24" s="780"/>
      <c r="BA24" s="780"/>
      <c r="BB24" s="780"/>
      <c r="BC24" s="780"/>
      <c r="BD24" s="780"/>
      <c r="BE24" s="780"/>
      <c r="BF24" s="775"/>
      <c r="BG24" s="678" t="s">
        <v>139</v>
      </c>
      <c r="BH24" s="679"/>
      <c r="BI24" s="679"/>
      <c r="BJ24" s="679"/>
      <c r="BK24" s="679"/>
      <c r="BL24" s="679"/>
      <c r="BM24" s="679"/>
      <c r="BN24" s="680"/>
      <c r="BO24" s="715" t="s">
        <v>139</v>
      </c>
      <c r="BP24" s="715"/>
      <c r="BQ24" s="715"/>
      <c r="BR24" s="715"/>
      <c r="BS24" s="684" t="s">
        <v>139</v>
      </c>
      <c r="BT24" s="679"/>
      <c r="BU24" s="679"/>
      <c r="BV24" s="679"/>
      <c r="BW24" s="679"/>
      <c r="BX24" s="679"/>
      <c r="BY24" s="679"/>
      <c r="BZ24" s="679"/>
      <c r="CA24" s="679"/>
      <c r="CB24" s="722"/>
      <c r="CD24" s="736" t="s">
        <v>293</v>
      </c>
      <c r="CE24" s="737"/>
      <c r="CF24" s="737"/>
      <c r="CG24" s="737"/>
      <c r="CH24" s="737"/>
      <c r="CI24" s="737"/>
      <c r="CJ24" s="737"/>
      <c r="CK24" s="737"/>
      <c r="CL24" s="737"/>
      <c r="CM24" s="737"/>
      <c r="CN24" s="737"/>
      <c r="CO24" s="737"/>
      <c r="CP24" s="737"/>
      <c r="CQ24" s="738"/>
      <c r="CR24" s="733">
        <v>4942483</v>
      </c>
      <c r="CS24" s="734"/>
      <c r="CT24" s="734"/>
      <c r="CU24" s="734"/>
      <c r="CV24" s="734"/>
      <c r="CW24" s="734"/>
      <c r="CX24" s="734"/>
      <c r="CY24" s="777"/>
      <c r="CZ24" s="778">
        <v>38.200000000000003</v>
      </c>
      <c r="DA24" s="751"/>
      <c r="DB24" s="751"/>
      <c r="DC24" s="781"/>
      <c r="DD24" s="776">
        <v>4049027</v>
      </c>
      <c r="DE24" s="734"/>
      <c r="DF24" s="734"/>
      <c r="DG24" s="734"/>
      <c r="DH24" s="734"/>
      <c r="DI24" s="734"/>
      <c r="DJ24" s="734"/>
      <c r="DK24" s="777"/>
      <c r="DL24" s="776">
        <v>3268285</v>
      </c>
      <c r="DM24" s="734"/>
      <c r="DN24" s="734"/>
      <c r="DO24" s="734"/>
      <c r="DP24" s="734"/>
      <c r="DQ24" s="734"/>
      <c r="DR24" s="734"/>
      <c r="DS24" s="734"/>
      <c r="DT24" s="734"/>
      <c r="DU24" s="734"/>
      <c r="DV24" s="777"/>
      <c r="DW24" s="778">
        <v>39.200000000000003</v>
      </c>
      <c r="DX24" s="751"/>
      <c r="DY24" s="751"/>
      <c r="DZ24" s="751"/>
      <c r="EA24" s="751"/>
      <c r="EB24" s="751"/>
      <c r="EC24" s="779"/>
    </row>
    <row r="25" spans="2:133" ht="11.25" customHeight="1" x14ac:dyDescent="0.15">
      <c r="B25" s="675" t="s">
        <v>294</v>
      </c>
      <c r="C25" s="676"/>
      <c r="D25" s="676"/>
      <c r="E25" s="676"/>
      <c r="F25" s="676"/>
      <c r="G25" s="676"/>
      <c r="H25" s="676"/>
      <c r="I25" s="676"/>
      <c r="J25" s="676"/>
      <c r="K25" s="676"/>
      <c r="L25" s="676"/>
      <c r="M25" s="676"/>
      <c r="N25" s="676"/>
      <c r="O25" s="676"/>
      <c r="P25" s="676"/>
      <c r="Q25" s="677"/>
      <c r="R25" s="678" t="s">
        <v>244</v>
      </c>
      <c r="S25" s="679"/>
      <c r="T25" s="679"/>
      <c r="U25" s="679"/>
      <c r="V25" s="679"/>
      <c r="W25" s="679"/>
      <c r="X25" s="679"/>
      <c r="Y25" s="680"/>
      <c r="Z25" s="715" t="s">
        <v>139</v>
      </c>
      <c r="AA25" s="715"/>
      <c r="AB25" s="715"/>
      <c r="AC25" s="715"/>
      <c r="AD25" s="716" t="s">
        <v>139</v>
      </c>
      <c r="AE25" s="716"/>
      <c r="AF25" s="716"/>
      <c r="AG25" s="716"/>
      <c r="AH25" s="716"/>
      <c r="AI25" s="716"/>
      <c r="AJ25" s="716"/>
      <c r="AK25" s="716"/>
      <c r="AL25" s="681" t="s">
        <v>139</v>
      </c>
      <c r="AM25" s="682"/>
      <c r="AN25" s="682"/>
      <c r="AO25" s="717"/>
      <c r="AP25" s="773" t="s">
        <v>295</v>
      </c>
      <c r="AQ25" s="780"/>
      <c r="AR25" s="780"/>
      <c r="AS25" s="780"/>
      <c r="AT25" s="780"/>
      <c r="AU25" s="780"/>
      <c r="AV25" s="780"/>
      <c r="AW25" s="780"/>
      <c r="AX25" s="780"/>
      <c r="AY25" s="780"/>
      <c r="AZ25" s="780"/>
      <c r="BA25" s="780"/>
      <c r="BB25" s="780"/>
      <c r="BC25" s="780"/>
      <c r="BD25" s="780"/>
      <c r="BE25" s="780"/>
      <c r="BF25" s="775"/>
      <c r="BG25" s="678" t="s">
        <v>139</v>
      </c>
      <c r="BH25" s="679"/>
      <c r="BI25" s="679"/>
      <c r="BJ25" s="679"/>
      <c r="BK25" s="679"/>
      <c r="BL25" s="679"/>
      <c r="BM25" s="679"/>
      <c r="BN25" s="680"/>
      <c r="BO25" s="715" t="s">
        <v>139</v>
      </c>
      <c r="BP25" s="715"/>
      <c r="BQ25" s="715"/>
      <c r="BR25" s="715"/>
      <c r="BS25" s="684" t="s">
        <v>139</v>
      </c>
      <c r="BT25" s="679"/>
      <c r="BU25" s="679"/>
      <c r="BV25" s="679"/>
      <c r="BW25" s="679"/>
      <c r="BX25" s="679"/>
      <c r="BY25" s="679"/>
      <c r="BZ25" s="679"/>
      <c r="CA25" s="679"/>
      <c r="CB25" s="722"/>
      <c r="CD25" s="711" t="s">
        <v>296</v>
      </c>
      <c r="CE25" s="712"/>
      <c r="CF25" s="712"/>
      <c r="CG25" s="712"/>
      <c r="CH25" s="712"/>
      <c r="CI25" s="712"/>
      <c r="CJ25" s="712"/>
      <c r="CK25" s="712"/>
      <c r="CL25" s="712"/>
      <c r="CM25" s="712"/>
      <c r="CN25" s="712"/>
      <c r="CO25" s="712"/>
      <c r="CP25" s="712"/>
      <c r="CQ25" s="713"/>
      <c r="CR25" s="678">
        <v>1907997</v>
      </c>
      <c r="CS25" s="697"/>
      <c r="CT25" s="697"/>
      <c r="CU25" s="697"/>
      <c r="CV25" s="697"/>
      <c r="CW25" s="697"/>
      <c r="CX25" s="697"/>
      <c r="CY25" s="698"/>
      <c r="CZ25" s="681">
        <v>14.8</v>
      </c>
      <c r="DA25" s="699"/>
      <c r="DB25" s="699"/>
      <c r="DC25" s="700"/>
      <c r="DD25" s="684">
        <v>1744919</v>
      </c>
      <c r="DE25" s="697"/>
      <c r="DF25" s="697"/>
      <c r="DG25" s="697"/>
      <c r="DH25" s="697"/>
      <c r="DI25" s="697"/>
      <c r="DJ25" s="697"/>
      <c r="DK25" s="698"/>
      <c r="DL25" s="684">
        <v>1727843</v>
      </c>
      <c r="DM25" s="697"/>
      <c r="DN25" s="697"/>
      <c r="DO25" s="697"/>
      <c r="DP25" s="697"/>
      <c r="DQ25" s="697"/>
      <c r="DR25" s="697"/>
      <c r="DS25" s="697"/>
      <c r="DT25" s="697"/>
      <c r="DU25" s="697"/>
      <c r="DV25" s="698"/>
      <c r="DW25" s="681">
        <v>20.7</v>
      </c>
      <c r="DX25" s="699"/>
      <c r="DY25" s="699"/>
      <c r="DZ25" s="699"/>
      <c r="EA25" s="699"/>
      <c r="EB25" s="699"/>
      <c r="EC25" s="714"/>
    </row>
    <row r="26" spans="2:133" ht="11.25" customHeight="1" x14ac:dyDescent="0.15">
      <c r="B26" s="675" t="s">
        <v>297</v>
      </c>
      <c r="C26" s="676"/>
      <c r="D26" s="676"/>
      <c r="E26" s="676"/>
      <c r="F26" s="676"/>
      <c r="G26" s="676"/>
      <c r="H26" s="676"/>
      <c r="I26" s="676"/>
      <c r="J26" s="676"/>
      <c r="K26" s="676"/>
      <c r="L26" s="676"/>
      <c r="M26" s="676"/>
      <c r="N26" s="676"/>
      <c r="O26" s="676"/>
      <c r="P26" s="676"/>
      <c r="Q26" s="677"/>
      <c r="R26" s="678">
        <v>8552062</v>
      </c>
      <c r="S26" s="679"/>
      <c r="T26" s="679"/>
      <c r="U26" s="679"/>
      <c r="V26" s="679"/>
      <c r="W26" s="679"/>
      <c r="X26" s="679"/>
      <c r="Y26" s="680"/>
      <c r="Z26" s="715">
        <v>65.5</v>
      </c>
      <c r="AA26" s="715"/>
      <c r="AB26" s="715"/>
      <c r="AC26" s="715"/>
      <c r="AD26" s="716">
        <v>8008262</v>
      </c>
      <c r="AE26" s="716"/>
      <c r="AF26" s="716"/>
      <c r="AG26" s="716"/>
      <c r="AH26" s="716"/>
      <c r="AI26" s="716"/>
      <c r="AJ26" s="716"/>
      <c r="AK26" s="716"/>
      <c r="AL26" s="681">
        <v>99.2</v>
      </c>
      <c r="AM26" s="682"/>
      <c r="AN26" s="682"/>
      <c r="AO26" s="717"/>
      <c r="AP26" s="773" t="s">
        <v>298</v>
      </c>
      <c r="AQ26" s="774"/>
      <c r="AR26" s="774"/>
      <c r="AS26" s="774"/>
      <c r="AT26" s="774"/>
      <c r="AU26" s="774"/>
      <c r="AV26" s="774"/>
      <c r="AW26" s="774"/>
      <c r="AX26" s="774"/>
      <c r="AY26" s="774"/>
      <c r="AZ26" s="774"/>
      <c r="BA26" s="774"/>
      <c r="BB26" s="774"/>
      <c r="BC26" s="774"/>
      <c r="BD26" s="774"/>
      <c r="BE26" s="774"/>
      <c r="BF26" s="775"/>
      <c r="BG26" s="678" t="s">
        <v>244</v>
      </c>
      <c r="BH26" s="679"/>
      <c r="BI26" s="679"/>
      <c r="BJ26" s="679"/>
      <c r="BK26" s="679"/>
      <c r="BL26" s="679"/>
      <c r="BM26" s="679"/>
      <c r="BN26" s="680"/>
      <c r="BO26" s="715" t="s">
        <v>138</v>
      </c>
      <c r="BP26" s="715"/>
      <c r="BQ26" s="715"/>
      <c r="BR26" s="715"/>
      <c r="BS26" s="684" t="s">
        <v>244</v>
      </c>
      <c r="BT26" s="679"/>
      <c r="BU26" s="679"/>
      <c r="BV26" s="679"/>
      <c r="BW26" s="679"/>
      <c r="BX26" s="679"/>
      <c r="BY26" s="679"/>
      <c r="BZ26" s="679"/>
      <c r="CA26" s="679"/>
      <c r="CB26" s="722"/>
      <c r="CD26" s="711" t="s">
        <v>299</v>
      </c>
      <c r="CE26" s="712"/>
      <c r="CF26" s="712"/>
      <c r="CG26" s="712"/>
      <c r="CH26" s="712"/>
      <c r="CI26" s="712"/>
      <c r="CJ26" s="712"/>
      <c r="CK26" s="712"/>
      <c r="CL26" s="712"/>
      <c r="CM26" s="712"/>
      <c r="CN26" s="712"/>
      <c r="CO26" s="712"/>
      <c r="CP26" s="712"/>
      <c r="CQ26" s="713"/>
      <c r="CR26" s="678">
        <v>1256547</v>
      </c>
      <c r="CS26" s="679"/>
      <c r="CT26" s="679"/>
      <c r="CU26" s="679"/>
      <c r="CV26" s="679"/>
      <c r="CW26" s="679"/>
      <c r="CX26" s="679"/>
      <c r="CY26" s="680"/>
      <c r="CZ26" s="681">
        <v>9.6999999999999993</v>
      </c>
      <c r="DA26" s="699"/>
      <c r="DB26" s="699"/>
      <c r="DC26" s="700"/>
      <c r="DD26" s="684">
        <v>1115669</v>
      </c>
      <c r="DE26" s="679"/>
      <c r="DF26" s="679"/>
      <c r="DG26" s="679"/>
      <c r="DH26" s="679"/>
      <c r="DI26" s="679"/>
      <c r="DJ26" s="679"/>
      <c r="DK26" s="680"/>
      <c r="DL26" s="684" t="s">
        <v>139</v>
      </c>
      <c r="DM26" s="679"/>
      <c r="DN26" s="679"/>
      <c r="DO26" s="679"/>
      <c r="DP26" s="679"/>
      <c r="DQ26" s="679"/>
      <c r="DR26" s="679"/>
      <c r="DS26" s="679"/>
      <c r="DT26" s="679"/>
      <c r="DU26" s="679"/>
      <c r="DV26" s="680"/>
      <c r="DW26" s="681" t="s">
        <v>139</v>
      </c>
      <c r="DX26" s="699"/>
      <c r="DY26" s="699"/>
      <c r="DZ26" s="699"/>
      <c r="EA26" s="699"/>
      <c r="EB26" s="699"/>
      <c r="EC26" s="714"/>
    </row>
    <row r="27" spans="2:133" ht="11.25" customHeight="1" x14ac:dyDescent="0.15">
      <c r="B27" s="675" t="s">
        <v>300</v>
      </c>
      <c r="C27" s="676"/>
      <c r="D27" s="676"/>
      <c r="E27" s="676"/>
      <c r="F27" s="676"/>
      <c r="G27" s="676"/>
      <c r="H27" s="676"/>
      <c r="I27" s="676"/>
      <c r="J27" s="676"/>
      <c r="K27" s="676"/>
      <c r="L27" s="676"/>
      <c r="M27" s="676"/>
      <c r="N27" s="676"/>
      <c r="O27" s="676"/>
      <c r="P27" s="676"/>
      <c r="Q27" s="677"/>
      <c r="R27" s="678">
        <v>3234</v>
      </c>
      <c r="S27" s="679"/>
      <c r="T27" s="679"/>
      <c r="U27" s="679"/>
      <c r="V27" s="679"/>
      <c r="W27" s="679"/>
      <c r="X27" s="679"/>
      <c r="Y27" s="680"/>
      <c r="Z27" s="715">
        <v>0</v>
      </c>
      <c r="AA27" s="715"/>
      <c r="AB27" s="715"/>
      <c r="AC27" s="715"/>
      <c r="AD27" s="716">
        <v>3234</v>
      </c>
      <c r="AE27" s="716"/>
      <c r="AF27" s="716"/>
      <c r="AG27" s="716"/>
      <c r="AH27" s="716"/>
      <c r="AI27" s="716"/>
      <c r="AJ27" s="716"/>
      <c r="AK27" s="716"/>
      <c r="AL27" s="681">
        <v>0</v>
      </c>
      <c r="AM27" s="682"/>
      <c r="AN27" s="682"/>
      <c r="AO27" s="717"/>
      <c r="AP27" s="675" t="s">
        <v>301</v>
      </c>
      <c r="AQ27" s="676"/>
      <c r="AR27" s="676"/>
      <c r="AS27" s="676"/>
      <c r="AT27" s="676"/>
      <c r="AU27" s="676"/>
      <c r="AV27" s="676"/>
      <c r="AW27" s="676"/>
      <c r="AX27" s="676"/>
      <c r="AY27" s="676"/>
      <c r="AZ27" s="676"/>
      <c r="BA27" s="676"/>
      <c r="BB27" s="676"/>
      <c r="BC27" s="676"/>
      <c r="BD27" s="676"/>
      <c r="BE27" s="676"/>
      <c r="BF27" s="677"/>
      <c r="BG27" s="678">
        <v>2185612</v>
      </c>
      <c r="BH27" s="679"/>
      <c r="BI27" s="679"/>
      <c r="BJ27" s="679"/>
      <c r="BK27" s="679"/>
      <c r="BL27" s="679"/>
      <c r="BM27" s="679"/>
      <c r="BN27" s="680"/>
      <c r="BO27" s="715">
        <v>100</v>
      </c>
      <c r="BP27" s="715"/>
      <c r="BQ27" s="715"/>
      <c r="BR27" s="715"/>
      <c r="BS27" s="684" t="s">
        <v>244</v>
      </c>
      <c r="BT27" s="679"/>
      <c r="BU27" s="679"/>
      <c r="BV27" s="679"/>
      <c r="BW27" s="679"/>
      <c r="BX27" s="679"/>
      <c r="BY27" s="679"/>
      <c r="BZ27" s="679"/>
      <c r="CA27" s="679"/>
      <c r="CB27" s="722"/>
      <c r="CD27" s="711" t="s">
        <v>302</v>
      </c>
      <c r="CE27" s="712"/>
      <c r="CF27" s="712"/>
      <c r="CG27" s="712"/>
      <c r="CH27" s="712"/>
      <c r="CI27" s="712"/>
      <c r="CJ27" s="712"/>
      <c r="CK27" s="712"/>
      <c r="CL27" s="712"/>
      <c r="CM27" s="712"/>
      <c r="CN27" s="712"/>
      <c r="CO27" s="712"/>
      <c r="CP27" s="712"/>
      <c r="CQ27" s="713"/>
      <c r="CR27" s="678">
        <v>998642</v>
      </c>
      <c r="CS27" s="697"/>
      <c r="CT27" s="697"/>
      <c r="CU27" s="697"/>
      <c r="CV27" s="697"/>
      <c r="CW27" s="697"/>
      <c r="CX27" s="697"/>
      <c r="CY27" s="698"/>
      <c r="CZ27" s="681">
        <v>7.7</v>
      </c>
      <c r="DA27" s="699"/>
      <c r="DB27" s="699"/>
      <c r="DC27" s="700"/>
      <c r="DD27" s="684">
        <v>302478</v>
      </c>
      <c r="DE27" s="697"/>
      <c r="DF27" s="697"/>
      <c r="DG27" s="697"/>
      <c r="DH27" s="697"/>
      <c r="DI27" s="697"/>
      <c r="DJ27" s="697"/>
      <c r="DK27" s="698"/>
      <c r="DL27" s="684">
        <v>302358</v>
      </c>
      <c r="DM27" s="697"/>
      <c r="DN27" s="697"/>
      <c r="DO27" s="697"/>
      <c r="DP27" s="697"/>
      <c r="DQ27" s="697"/>
      <c r="DR27" s="697"/>
      <c r="DS27" s="697"/>
      <c r="DT27" s="697"/>
      <c r="DU27" s="697"/>
      <c r="DV27" s="698"/>
      <c r="DW27" s="681">
        <v>3.6</v>
      </c>
      <c r="DX27" s="699"/>
      <c r="DY27" s="699"/>
      <c r="DZ27" s="699"/>
      <c r="EA27" s="699"/>
      <c r="EB27" s="699"/>
      <c r="EC27" s="714"/>
    </row>
    <row r="28" spans="2:133" ht="11.25" customHeight="1" x14ac:dyDescent="0.15">
      <c r="B28" s="675" t="s">
        <v>303</v>
      </c>
      <c r="C28" s="676"/>
      <c r="D28" s="676"/>
      <c r="E28" s="676"/>
      <c r="F28" s="676"/>
      <c r="G28" s="676"/>
      <c r="H28" s="676"/>
      <c r="I28" s="676"/>
      <c r="J28" s="676"/>
      <c r="K28" s="676"/>
      <c r="L28" s="676"/>
      <c r="M28" s="676"/>
      <c r="N28" s="676"/>
      <c r="O28" s="676"/>
      <c r="P28" s="676"/>
      <c r="Q28" s="677"/>
      <c r="R28" s="678">
        <v>54462</v>
      </c>
      <c r="S28" s="679"/>
      <c r="T28" s="679"/>
      <c r="U28" s="679"/>
      <c r="V28" s="679"/>
      <c r="W28" s="679"/>
      <c r="X28" s="679"/>
      <c r="Y28" s="680"/>
      <c r="Z28" s="715">
        <v>0.4</v>
      </c>
      <c r="AA28" s="715"/>
      <c r="AB28" s="715"/>
      <c r="AC28" s="715"/>
      <c r="AD28" s="716" t="s">
        <v>139</v>
      </c>
      <c r="AE28" s="716"/>
      <c r="AF28" s="716"/>
      <c r="AG28" s="716"/>
      <c r="AH28" s="716"/>
      <c r="AI28" s="716"/>
      <c r="AJ28" s="716"/>
      <c r="AK28" s="716"/>
      <c r="AL28" s="681" t="s">
        <v>139</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304</v>
      </c>
      <c r="CE28" s="712"/>
      <c r="CF28" s="712"/>
      <c r="CG28" s="712"/>
      <c r="CH28" s="712"/>
      <c r="CI28" s="712"/>
      <c r="CJ28" s="712"/>
      <c r="CK28" s="712"/>
      <c r="CL28" s="712"/>
      <c r="CM28" s="712"/>
      <c r="CN28" s="712"/>
      <c r="CO28" s="712"/>
      <c r="CP28" s="712"/>
      <c r="CQ28" s="713"/>
      <c r="CR28" s="678">
        <v>2035844</v>
      </c>
      <c r="CS28" s="679"/>
      <c r="CT28" s="679"/>
      <c r="CU28" s="679"/>
      <c r="CV28" s="679"/>
      <c r="CW28" s="679"/>
      <c r="CX28" s="679"/>
      <c r="CY28" s="680"/>
      <c r="CZ28" s="681">
        <v>15.7</v>
      </c>
      <c r="DA28" s="699"/>
      <c r="DB28" s="699"/>
      <c r="DC28" s="700"/>
      <c r="DD28" s="684">
        <v>2001630</v>
      </c>
      <c r="DE28" s="679"/>
      <c r="DF28" s="679"/>
      <c r="DG28" s="679"/>
      <c r="DH28" s="679"/>
      <c r="DI28" s="679"/>
      <c r="DJ28" s="679"/>
      <c r="DK28" s="680"/>
      <c r="DL28" s="684">
        <v>1238084</v>
      </c>
      <c r="DM28" s="679"/>
      <c r="DN28" s="679"/>
      <c r="DO28" s="679"/>
      <c r="DP28" s="679"/>
      <c r="DQ28" s="679"/>
      <c r="DR28" s="679"/>
      <c r="DS28" s="679"/>
      <c r="DT28" s="679"/>
      <c r="DU28" s="679"/>
      <c r="DV28" s="680"/>
      <c r="DW28" s="681">
        <v>14.9</v>
      </c>
      <c r="DX28" s="699"/>
      <c r="DY28" s="699"/>
      <c r="DZ28" s="699"/>
      <c r="EA28" s="699"/>
      <c r="EB28" s="699"/>
      <c r="EC28" s="714"/>
    </row>
    <row r="29" spans="2:133" ht="11.25" customHeight="1" x14ac:dyDescent="0.15">
      <c r="B29" s="675" t="s">
        <v>305</v>
      </c>
      <c r="C29" s="676"/>
      <c r="D29" s="676"/>
      <c r="E29" s="676"/>
      <c r="F29" s="676"/>
      <c r="G29" s="676"/>
      <c r="H29" s="676"/>
      <c r="I29" s="676"/>
      <c r="J29" s="676"/>
      <c r="K29" s="676"/>
      <c r="L29" s="676"/>
      <c r="M29" s="676"/>
      <c r="N29" s="676"/>
      <c r="O29" s="676"/>
      <c r="P29" s="676"/>
      <c r="Q29" s="677"/>
      <c r="R29" s="678">
        <v>215262</v>
      </c>
      <c r="S29" s="679"/>
      <c r="T29" s="679"/>
      <c r="U29" s="679"/>
      <c r="V29" s="679"/>
      <c r="W29" s="679"/>
      <c r="X29" s="679"/>
      <c r="Y29" s="680"/>
      <c r="Z29" s="715">
        <v>1.6</v>
      </c>
      <c r="AA29" s="715"/>
      <c r="AB29" s="715"/>
      <c r="AC29" s="715"/>
      <c r="AD29" s="716">
        <v>51917</v>
      </c>
      <c r="AE29" s="716"/>
      <c r="AF29" s="716"/>
      <c r="AG29" s="716"/>
      <c r="AH29" s="716"/>
      <c r="AI29" s="716"/>
      <c r="AJ29" s="716"/>
      <c r="AK29" s="716"/>
      <c r="AL29" s="681">
        <v>0.6</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66"/>
      <c r="CD29" s="767" t="s">
        <v>306</v>
      </c>
      <c r="CE29" s="768"/>
      <c r="CF29" s="711" t="s">
        <v>70</v>
      </c>
      <c r="CG29" s="712"/>
      <c r="CH29" s="712"/>
      <c r="CI29" s="712"/>
      <c r="CJ29" s="712"/>
      <c r="CK29" s="712"/>
      <c r="CL29" s="712"/>
      <c r="CM29" s="712"/>
      <c r="CN29" s="712"/>
      <c r="CO29" s="712"/>
      <c r="CP29" s="712"/>
      <c r="CQ29" s="713"/>
      <c r="CR29" s="678">
        <v>2035835</v>
      </c>
      <c r="CS29" s="697"/>
      <c r="CT29" s="697"/>
      <c r="CU29" s="697"/>
      <c r="CV29" s="697"/>
      <c r="CW29" s="697"/>
      <c r="CX29" s="697"/>
      <c r="CY29" s="698"/>
      <c r="CZ29" s="681">
        <v>15.7</v>
      </c>
      <c r="DA29" s="699"/>
      <c r="DB29" s="699"/>
      <c r="DC29" s="700"/>
      <c r="DD29" s="684">
        <v>2001621</v>
      </c>
      <c r="DE29" s="697"/>
      <c r="DF29" s="697"/>
      <c r="DG29" s="697"/>
      <c r="DH29" s="697"/>
      <c r="DI29" s="697"/>
      <c r="DJ29" s="697"/>
      <c r="DK29" s="698"/>
      <c r="DL29" s="684">
        <v>1238075</v>
      </c>
      <c r="DM29" s="697"/>
      <c r="DN29" s="697"/>
      <c r="DO29" s="697"/>
      <c r="DP29" s="697"/>
      <c r="DQ29" s="697"/>
      <c r="DR29" s="697"/>
      <c r="DS29" s="697"/>
      <c r="DT29" s="697"/>
      <c r="DU29" s="697"/>
      <c r="DV29" s="698"/>
      <c r="DW29" s="681">
        <v>14.9</v>
      </c>
      <c r="DX29" s="699"/>
      <c r="DY29" s="699"/>
      <c r="DZ29" s="699"/>
      <c r="EA29" s="699"/>
      <c r="EB29" s="699"/>
      <c r="EC29" s="714"/>
    </row>
    <row r="30" spans="2:133" ht="11.25" customHeight="1" x14ac:dyDescent="0.15">
      <c r="B30" s="675" t="s">
        <v>307</v>
      </c>
      <c r="C30" s="676"/>
      <c r="D30" s="676"/>
      <c r="E30" s="676"/>
      <c r="F30" s="676"/>
      <c r="G30" s="676"/>
      <c r="H30" s="676"/>
      <c r="I30" s="676"/>
      <c r="J30" s="676"/>
      <c r="K30" s="676"/>
      <c r="L30" s="676"/>
      <c r="M30" s="676"/>
      <c r="N30" s="676"/>
      <c r="O30" s="676"/>
      <c r="P30" s="676"/>
      <c r="Q30" s="677"/>
      <c r="R30" s="678">
        <v>51796</v>
      </c>
      <c r="S30" s="679"/>
      <c r="T30" s="679"/>
      <c r="U30" s="679"/>
      <c r="V30" s="679"/>
      <c r="W30" s="679"/>
      <c r="X30" s="679"/>
      <c r="Y30" s="680"/>
      <c r="Z30" s="715">
        <v>0.4</v>
      </c>
      <c r="AA30" s="715"/>
      <c r="AB30" s="715"/>
      <c r="AC30" s="715"/>
      <c r="AD30" s="716" t="s">
        <v>244</v>
      </c>
      <c r="AE30" s="716"/>
      <c r="AF30" s="716"/>
      <c r="AG30" s="716"/>
      <c r="AH30" s="716"/>
      <c r="AI30" s="716"/>
      <c r="AJ30" s="716"/>
      <c r="AK30" s="716"/>
      <c r="AL30" s="681" t="s">
        <v>139</v>
      </c>
      <c r="AM30" s="682"/>
      <c r="AN30" s="682"/>
      <c r="AO30" s="717"/>
      <c r="AP30" s="739" t="s">
        <v>224</v>
      </c>
      <c r="AQ30" s="740"/>
      <c r="AR30" s="740"/>
      <c r="AS30" s="740"/>
      <c r="AT30" s="740"/>
      <c r="AU30" s="740"/>
      <c r="AV30" s="740"/>
      <c r="AW30" s="740"/>
      <c r="AX30" s="740"/>
      <c r="AY30" s="740"/>
      <c r="AZ30" s="740"/>
      <c r="BA30" s="740"/>
      <c r="BB30" s="740"/>
      <c r="BC30" s="740"/>
      <c r="BD30" s="740"/>
      <c r="BE30" s="740"/>
      <c r="BF30" s="741"/>
      <c r="BG30" s="739" t="s">
        <v>308</v>
      </c>
      <c r="BH30" s="764"/>
      <c r="BI30" s="764"/>
      <c r="BJ30" s="764"/>
      <c r="BK30" s="764"/>
      <c r="BL30" s="764"/>
      <c r="BM30" s="764"/>
      <c r="BN30" s="764"/>
      <c r="BO30" s="764"/>
      <c r="BP30" s="764"/>
      <c r="BQ30" s="765"/>
      <c r="BR30" s="739" t="s">
        <v>309</v>
      </c>
      <c r="BS30" s="764"/>
      <c r="BT30" s="764"/>
      <c r="BU30" s="764"/>
      <c r="BV30" s="764"/>
      <c r="BW30" s="764"/>
      <c r="BX30" s="764"/>
      <c r="BY30" s="764"/>
      <c r="BZ30" s="764"/>
      <c r="CA30" s="764"/>
      <c r="CB30" s="765"/>
      <c r="CD30" s="769"/>
      <c r="CE30" s="770"/>
      <c r="CF30" s="711" t="s">
        <v>310</v>
      </c>
      <c r="CG30" s="712"/>
      <c r="CH30" s="712"/>
      <c r="CI30" s="712"/>
      <c r="CJ30" s="712"/>
      <c r="CK30" s="712"/>
      <c r="CL30" s="712"/>
      <c r="CM30" s="712"/>
      <c r="CN30" s="712"/>
      <c r="CO30" s="712"/>
      <c r="CP30" s="712"/>
      <c r="CQ30" s="713"/>
      <c r="CR30" s="678">
        <v>1957551</v>
      </c>
      <c r="CS30" s="679"/>
      <c r="CT30" s="679"/>
      <c r="CU30" s="679"/>
      <c r="CV30" s="679"/>
      <c r="CW30" s="679"/>
      <c r="CX30" s="679"/>
      <c r="CY30" s="680"/>
      <c r="CZ30" s="681">
        <v>15.1</v>
      </c>
      <c r="DA30" s="699"/>
      <c r="DB30" s="699"/>
      <c r="DC30" s="700"/>
      <c r="DD30" s="684">
        <v>1925107</v>
      </c>
      <c r="DE30" s="679"/>
      <c r="DF30" s="679"/>
      <c r="DG30" s="679"/>
      <c r="DH30" s="679"/>
      <c r="DI30" s="679"/>
      <c r="DJ30" s="679"/>
      <c r="DK30" s="680"/>
      <c r="DL30" s="684">
        <v>1161561</v>
      </c>
      <c r="DM30" s="679"/>
      <c r="DN30" s="679"/>
      <c r="DO30" s="679"/>
      <c r="DP30" s="679"/>
      <c r="DQ30" s="679"/>
      <c r="DR30" s="679"/>
      <c r="DS30" s="679"/>
      <c r="DT30" s="679"/>
      <c r="DU30" s="679"/>
      <c r="DV30" s="680"/>
      <c r="DW30" s="681">
        <v>13.9</v>
      </c>
      <c r="DX30" s="699"/>
      <c r="DY30" s="699"/>
      <c r="DZ30" s="699"/>
      <c r="EA30" s="699"/>
      <c r="EB30" s="699"/>
      <c r="EC30" s="714"/>
    </row>
    <row r="31" spans="2:133" ht="11.25" customHeight="1" x14ac:dyDescent="0.15">
      <c r="B31" s="675" t="s">
        <v>311</v>
      </c>
      <c r="C31" s="676"/>
      <c r="D31" s="676"/>
      <c r="E31" s="676"/>
      <c r="F31" s="676"/>
      <c r="G31" s="676"/>
      <c r="H31" s="676"/>
      <c r="I31" s="676"/>
      <c r="J31" s="676"/>
      <c r="K31" s="676"/>
      <c r="L31" s="676"/>
      <c r="M31" s="676"/>
      <c r="N31" s="676"/>
      <c r="O31" s="676"/>
      <c r="P31" s="676"/>
      <c r="Q31" s="677"/>
      <c r="R31" s="678">
        <v>685197</v>
      </c>
      <c r="S31" s="679"/>
      <c r="T31" s="679"/>
      <c r="U31" s="679"/>
      <c r="V31" s="679"/>
      <c r="W31" s="679"/>
      <c r="X31" s="679"/>
      <c r="Y31" s="680"/>
      <c r="Z31" s="715">
        <v>5.3</v>
      </c>
      <c r="AA31" s="715"/>
      <c r="AB31" s="715"/>
      <c r="AC31" s="715"/>
      <c r="AD31" s="716" t="s">
        <v>138</v>
      </c>
      <c r="AE31" s="716"/>
      <c r="AF31" s="716"/>
      <c r="AG31" s="716"/>
      <c r="AH31" s="716"/>
      <c r="AI31" s="716"/>
      <c r="AJ31" s="716"/>
      <c r="AK31" s="716"/>
      <c r="AL31" s="681" t="s">
        <v>139</v>
      </c>
      <c r="AM31" s="682"/>
      <c r="AN31" s="682"/>
      <c r="AO31" s="717"/>
      <c r="AP31" s="753" t="s">
        <v>312</v>
      </c>
      <c r="AQ31" s="754"/>
      <c r="AR31" s="754"/>
      <c r="AS31" s="754"/>
      <c r="AT31" s="759" t="s">
        <v>313</v>
      </c>
      <c r="AU31" s="231"/>
      <c r="AV31" s="231"/>
      <c r="AW31" s="231"/>
      <c r="AX31" s="746" t="s">
        <v>189</v>
      </c>
      <c r="AY31" s="747"/>
      <c r="AZ31" s="747"/>
      <c r="BA31" s="747"/>
      <c r="BB31" s="747"/>
      <c r="BC31" s="747"/>
      <c r="BD31" s="747"/>
      <c r="BE31" s="747"/>
      <c r="BF31" s="748"/>
      <c r="BG31" s="749">
        <v>99.2</v>
      </c>
      <c r="BH31" s="750"/>
      <c r="BI31" s="750"/>
      <c r="BJ31" s="750"/>
      <c r="BK31" s="750"/>
      <c r="BL31" s="750"/>
      <c r="BM31" s="751">
        <v>96.3</v>
      </c>
      <c r="BN31" s="750"/>
      <c r="BO31" s="750"/>
      <c r="BP31" s="750"/>
      <c r="BQ31" s="752"/>
      <c r="BR31" s="749">
        <v>99.2</v>
      </c>
      <c r="BS31" s="750"/>
      <c r="BT31" s="750"/>
      <c r="BU31" s="750"/>
      <c r="BV31" s="750"/>
      <c r="BW31" s="750"/>
      <c r="BX31" s="751">
        <v>95.4</v>
      </c>
      <c r="BY31" s="750"/>
      <c r="BZ31" s="750"/>
      <c r="CA31" s="750"/>
      <c r="CB31" s="752"/>
      <c r="CD31" s="769"/>
      <c r="CE31" s="770"/>
      <c r="CF31" s="711" t="s">
        <v>314</v>
      </c>
      <c r="CG31" s="712"/>
      <c r="CH31" s="712"/>
      <c r="CI31" s="712"/>
      <c r="CJ31" s="712"/>
      <c r="CK31" s="712"/>
      <c r="CL31" s="712"/>
      <c r="CM31" s="712"/>
      <c r="CN31" s="712"/>
      <c r="CO31" s="712"/>
      <c r="CP31" s="712"/>
      <c r="CQ31" s="713"/>
      <c r="CR31" s="678">
        <v>78284</v>
      </c>
      <c r="CS31" s="697"/>
      <c r="CT31" s="697"/>
      <c r="CU31" s="697"/>
      <c r="CV31" s="697"/>
      <c r="CW31" s="697"/>
      <c r="CX31" s="697"/>
      <c r="CY31" s="698"/>
      <c r="CZ31" s="681">
        <v>0.6</v>
      </c>
      <c r="DA31" s="699"/>
      <c r="DB31" s="699"/>
      <c r="DC31" s="700"/>
      <c r="DD31" s="684">
        <v>76514</v>
      </c>
      <c r="DE31" s="697"/>
      <c r="DF31" s="697"/>
      <c r="DG31" s="697"/>
      <c r="DH31" s="697"/>
      <c r="DI31" s="697"/>
      <c r="DJ31" s="697"/>
      <c r="DK31" s="698"/>
      <c r="DL31" s="684">
        <v>76514</v>
      </c>
      <c r="DM31" s="697"/>
      <c r="DN31" s="697"/>
      <c r="DO31" s="697"/>
      <c r="DP31" s="697"/>
      <c r="DQ31" s="697"/>
      <c r="DR31" s="697"/>
      <c r="DS31" s="697"/>
      <c r="DT31" s="697"/>
      <c r="DU31" s="697"/>
      <c r="DV31" s="698"/>
      <c r="DW31" s="681">
        <v>0.9</v>
      </c>
      <c r="DX31" s="699"/>
      <c r="DY31" s="699"/>
      <c r="DZ31" s="699"/>
      <c r="EA31" s="699"/>
      <c r="EB31" s="699"/>
      <c r="EC31" s="714"/>
    </row>
    <row r="32" spans="2:133" ht="11.25" customHeight="1" x14ac:dyDescent="0.15">
      <c r="B32" s="742" t="s">
        <v>315</v>
      </c>
      <c r="C32" s="743"/>
      <c r="D32" s="743"/>
      <c r="E32" s="743"/>
      <c r="F32" s="743"/>
      <c r="G32" s="743"/>
      <c r="H32" s="743"/>
      <c r="I32" s="743"/>
      <c r="J32" s="743"/>
      <c r="K32" s="743"/>
      <c r="L32" s="743"/>
      <c r="M32" s="743"/>
      <c r="N32" s="743"/>
      <c r="O32" s="743"/>
      <c r="P32" s="743"/>
      <c r="Q32" s="744"/>
      <c r="R32" s="678" t="s">
        <v>139</v>
      </c>
      <c r="S32" s="679"/>
      <c r="T32" s="679"/>
      <c r="U32" s="679"/>
      <c r="V32" s="679"/>
      <c r="W32" s="679"/>
      <c r="X32" s="679"/>
      <c r="Y32" s="680"/>
      <c r="Z32" s="715" t="s">
        <v>244</v>
      </c>
      <c r="AA32" s="715"/>
      <c r="AB32" s="715"/>
      <c r="AC32" s="715"/>
      <c r="AD32" s="716" t="s">
        <v>139</v>
      </c>
      <c r="AE32" s="716"/>
      <c r="AF32" s="716"/>
      <c r="AG32" s="716"/>
      <c r="AH32" s="716"/>
      <c r="AI32" s="716"/>
      <c r="AJ32" s="716"/>
      <c r="AK32" s="716"/>
      <c r="AL32" s="681" t="s">
        <v>139</v>
      </c>
      <c r="AM32" s="682"/>
      <c r="AN32" s="682"/>
      <c r="AO32" s="717"/>
      <c r="AP32" s="755"/>
      <c r="AQ32" s="756"/>
      <c r="AR32" s="756"/>
      <c r="AS32" s="756"/>
      <c r="AT32" s="760"/>
      <c r="AU32" s="230" t="s">
        <v>316</v>
      </c>
      <c r="AV32" s="230"/>
      <c r="AW32" s="230"/>
      <c r="AX32" s="675" t="s">
        <v>317</v>
      </c>
      <c r="AY32" s="676"/>
      <c r="AZ32" s="676"/>
      <c r="BA32" s="676"/>
      <c r="BB32" s="676"/>
      <c r="BC32" s="676"/>
      <c r="BD32" s="676"/>
      <c r="BE32" s="676"/>
      <c r="BF32" s="677"/>
      <c r="BG32" s="762">
        <v>99.6</v>
      </c>
      <c r="BH32" s="697"/>
      <c r="BI32" s="697"/>
      <c r="BJ32" s="697"/>
      <c r="BK32" s="697"/>
      <c r="BL32" s="697"/>
      <c r="BM32" s="682">
        <v>97.9</v>
      </c>
      <c r="BN32" s="763"/>
      <c r="BO32" s="763"/>
      <c r="BP32" s="763"/>
      <c r="BQ32" s="721"/>
      <c r="BR32" s="762">
        <v>99.4</v>
      </c>
      <c r="BS32" s="697"/>
      <c r="BT32" s="697"/>
      <c r="BU32" s="697"/>
      <c r="BV32" s="697"/>
      <c r="BW32" s="697"/>
      <c r="BX32" s="682">
        <v>97.5</v>
      </c>
      <c r="BY32" s="763"/>
      <c r="BZ32" s="763"/>
      <c r="CA32" s="763"/>
      <c r="CB32" s="721"/>
      <c r="CD32" s="771"/>
      <c r="CE32" s="772"/>
      <c r="CF32" s="711" t="s">
        <v>318</v>
      </c>
      <c r="CG32" s="712"/>
      <c r="CH32" s="712"/>
      <c r="CI32" s="712"/>
      <c r="CJ32" s="712"/>
      <c r="CK32" s="712"/>
      <c r="CL32" s="712"/>
      <c r="CM32" s="712"/>
      <c r="CN32" s="712"/>
      <c r="CO32" s="712"/>
      <c r="CP32" s="712"/>
      <c r="CQ32" s="713"/>
      <c r="CR32" s="678">
        <v>9</v>
      </c>
      <c r="CS32" s="679"/>
      <c r="CT32" s="679"/>
      <c r="CU32" s="679"/>
      <c r="CV32" s="679"/>
      <c r="CW32" s="679"/>
      <c r="CX32" s="679"/>
      <c r="CY32" s="680"/>
      <c r="CZ32" s="681">
        <v>0</v>
      </c>
      <c r="DA32" s="699"/>
      <c r="DB32" s="699"/>
      <c r="DC32" s="700"/>
      <c r="DD32" s="684">
        <v>9</v>
      </c>
      <c r="DE32" s="679"/>
      <c r="DF32" s="679"/>
      <c r="DG32" s="679"/>
      <c r="DH32" s="679"/>
      <c r="DI32" s="679"/>
      <c r="DJ32" s="679"/>
      <c r="DK32" s="680"/>
      <c r="DL32" s="684">
        <v>9</v>
      </c>
      <c r="DM32" s="679"/>
      <c r="DN32" s="679"/>
      <c r="DO32" s="679"/>
      <c r="DP32" s="679"/>
      <c r="DQ32" s="679"/>
      <c r="DR32" s="679"/>
      <c r="DS32" s="679"/>
      <c r="DT32" s="679"/>
      <c r="DU32" s="679"/>
      <c r="DV32" s="680"/>
      <c r="DW32" s="681">
        <v>0</v>
      </c>
      <c r="DX32" s="699"/>
      <c r="DY32" s="699"/>
      <c r="DZ32" s="699"/>
      <c r="EA32" s="699"/>
      <c r="EB32" s="699"/>
      <c r="EC32" s="714"/>
    </row>
    <row r="33" spans="2:133" ht="11.25" customHeight="1" x14ac:dyDescent="0.15">
      <c r="B33" s="675" t="s">
        <v>319</v>
      </c>
      <c r="C33" s="676"/>
      <c r="D33" s="676"/>
      <c r="E33" s="676"/>
      <c r="F33" s="676"/>
      <c r="G33" s="676"/>
      <c r="H33" s="676"/>
      <c r="I33" s="676"/>
      <c r="J33" s="676"/>
      <c r="K33" s="676"/>
      <c r="L33" s="676"/>
      <c r="M33" s="676"/>
      <c r="N33" s="676"/>
      <c r="O33" s="676"/>
      <c r="P33" s="676"/>
      <c r="Q33" s="677"/>
      <c r="R33" s="678">
        <v>808679</v>
      </c>
      <c r="S33" s="679"/>
      <c r="T33" s="679"/>
      <c r="U33" s="679"/>
      <c r="V33" s="679"/>
      <c r="W33" s="679"/>
      <c r="X33" s="679"/>
      <c r="Y33" s="680"/>
      <c r="Z33" s="715">
        <v>6.2</v>
      </c>
      <c r="AA33" s="715"/>
      <c r="AB33" s="715"/>
      <c r="AC33" s="715"/>
      <c r="AD33" s="716" t="s">
        <v>139</v>
      </c>
      <c r="AE33" s="716"/>
      <c r="AF33" s="716"/>
      <c r="AG33" s="716"/>
      <c r="AH33" s="716"/>
      <c r="AI33" s="716"/>
      <c r="AJ33" s="716"/>
      <c r="AK33" s="716"/>
      <c r="AL33" s="681" t="s">
        <v>139</v>
      </c>
      <c r="AM33" s="682"/>
      <c r="AN33" s="682"/>
      <c r="AO33" s="717"/>
      <c r="AP33" s="757"/>
      <c r="AQ33" s="758"/>
      <c r="AR33" s="758"/>
      <c r="AS33" s="758"/>
      <c r="AT33" s="761"/>
      <c r="AU33" s="232"/>
      <c r="AV33" s="232"/>
      <c r="AW33" s="232"/>
      <c r="AX33" s="659" t="s">
        <v>320</v>
      </c>
      <c r="AY33" s="660"/>
      <c r="AZ33" s="660"/>
      <c r="BA33" s="660"/>
      <c r="BB33" s="660"/>
      <c r="BC33" s="660"/>
      <c r="BD33" s="660"/>
      <c r="BE33" s="660"/>
      <c r="BF33" s="661"/>
      <c r="BG33" s="745">
        <v>99</v>
      </c>
      <c r="BH33" s="663"/>
      <c r="BI33" s="663"/>
      <c r="BJ33" s="663"/>
      <c r="BK33" s="663"/>
      <c r="BL33" s="663"/>
      <c r="BM33" s="706">
        <v>95.1</v>
      </c>
      <c r="BN33" s="663"/>
      <c r="BO33" s="663"/>
      <c r="BP33" s="663"/>
      <c r="BQ33" s="727"/>
      <c r="BR33" s="745">
        <v>99</v>
      </c>
      <c r="BS33" s="663"/>
      <c r="BT33" s="663"/>
      <c r="BU33" s="663"/>
      <c r="BV33" s="663"/>
      <c r="BW33" s="663"/>
      <c r="BX33" s="706">
        <v>93.8</v>
      </c>
      <c r="BY33" s="663"/>
      <c r="BZ33" s="663"/>
      <c r="CA33" s="663"/>
      <c r="CB33" s="727"/>
      <c r="CD33" s="711" t="s">
        <v>321</v>
      </c>
      <c r="CE33" s="712"/>
      <c r="CF33" s="712"/>
      <c r="CG33" s="712"/>
      <c r="CH33" s="712"/>
      <c r="CI33" s="712"/>
      <c r="CJ33" s="712"/>
      <c r="CK33" s="712"/>
      <c r="CL33" s="712"/>
      <c r="CM33" s="712"/>
      <c r="CN33" s="712"/>
      <c r="CO33" s="712"/>
      <c r="CP33" s="712"/>
      <c r="CQ33" s="713"/>
      <c r="CR33" s="678">
        <v>5558628</v>
      </c>
      <c r="CS33" s="697"/>
      <c r="CT33" s="697"/>
      <c r="CU33" s="697"/>
      <c r="CV33" s="697"/>
      <c r="CW33" s="697"/>
      <c r="CX33" s="697"/>
      <c r="CY33" s="698"/>
      <c r="CZ33" s="681">
        <v>43</v>
      </c>
      <c r="DA33" s="699"/>
      <c r="DB33" s="699"/>
      <c r="DC33" s="700"/>
      <c r="DD33" s="684">
        <v>4570671</v>
      </c>
      <c r="DE33" s="697"/>
      <c r="DF33" s="697"/>
      <c r="DG33" s="697"/>
      <c r="DH33" s="697"/>
      <c r="DI33" s="697"/>
      <c r="DJ33" s="697"/>
      <c r="DK33" s="698"/>
      <c r="DL33" s="684">
        <v>3733968</v>
      </c>
      <c r="DM33" s="697"/>
      <c r="DN33" s="697"/>
      <c r="DO33" s="697"/>
      <c r="DP33" s="697"/>
      <c r="DQ33" s="697"/>
      <c r="DR33" s="697"/>
      <c r="DS33" s="697"/>
      <c r="DT33" s="697"/>
      <c r="DU33" s="697"/>
      <c r="DV33" s="698"/>
      <c r="DW33" s="681">
        <v>44.8</v>
      </c>
      <c r="DX33" s="699"/>
      <c r="DY33" s="699"/>
      <c r="DZ33" s="699"/>
      <c r="EA33" s="699"/>
      <c r="EB33" s="699"/>
      <c r="EC33" s="714"/>
    </row>
    <row r="34" spans="2:133" ht="11.25" customHeight="1" x14ac:dyDescent="0.15">
      <c r="B34" s="675" t="s">
        <v>322</v>
      </c>
      <c r="C34" s="676"/>
      <c r="D34" s="676"/>
      <c r="E34" s="676"/>
      <c r="F34" s="676"/>
      <c r="G34" s="676"/>
      <c r="H34" s="676"/>
      <c r="I34" s="676"/>
      <c r="J34" s="676"/>
      <c r="K34" s="676"/>
      <c r="L34" s="676"/>
      <c r="M34" s="676"/>
      <c r="N34" s="676"/>
      <c r="O34" s="676"/>
      <c r="P34" s="676"/>
      <c r="Q34" s="677"/>
      <c r="R34" s="678">
        <v>100553</v>
      </c>
      <c r="S34" s="679"/>
      <c r="T34" s="679"/>
      <c r="U34" s="679"/>
      <c r="V34" s="679"/>
      <c r="W34" s="679"/>
      <c r="X34" s="679"/>
      <c r="Y34" s="680"/>
      <c r="Z34" s="715">
        <v>0.8</v>
      </c>
      <c r="AA34" s="715"/>
      <c r="AB34" s="715"/>
      <c r="AC34" s="715"/>
      <c r="AD34" s="716" t="s">
        <v>138</v>
      </c>
      <c r="AE34" s="716"/>
      <c r="AF34" s="716"/>
      <c r="AG34" s="716"/>
      <c r="AH34" s="716"/>
      <c r="AI34" s="716"/>
      <c r="AJ34" s="716"/>
      <c r="AK34" s="716"/>
      <c r="AL34" s="681" t="s">
        <v>139</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323</v>
      </c>
      <c r="CE34" s="712"/>
      <c r="CF34" s="712"/>
      <c r="CG34" s="712"/>
      <c r="CH34" s="712"/>
      <c r="CI34" s="712"/>
      <c r="CJ34" s="712"/>
      <c r="CK34" s="712"/>
      <c r="CL34" s="712"/>
      <c r="CM34" s="712"/>
      <c r="CN34" s="712"/>
      <c r="CO34" s="712"/>
      <c r="CP34" s="712"/>
      <c r="CQ34" s="713"/>
      <c r="CR34" s="678">
        <v>1639436</v>
      </c>
      <c r="CS34" s="679"/>
      <c r="CT34" s="679"/>
      <c r="CU34" s="679"/>
      <c r="CV34" s="679"/>
      <c r="CW34" s="679"/>
      <c r="CX34" s="679"/>
      <c r="CY34" s="680"/>
      <c r="CZ34" s="681">
        <v>12.7</v>
      </c>
      <c r="DA34" s="699"/>
      <c r="DB34" s="699"/>
      <c r="DC34" s="700"/>
      <c r="DD34" s="684">
        <v>1141295</v>
      </c>
      <c r="DE34" s="679"/>
      <c r="DF34" s="679"/>
      <c r="DG34" s="679"/>
      <c r="DH34" s="679"/>
      <c r="DI34" s="679"/>
      <c r="DJ34" s="679"/>
      <c r="DK34" s="680"/>
      <c r="DL34" s="684">
        <v>1029199</v>
      </c>
      <c r="DM34" s="679"/>
      <c r="DN34" s="679"/>
      <c r="DO34" s="679"/>
      <c r="DP34" s="679"/>
      <c r="DQ34" s="679"/>
      <c r="DR34" s="679"/>
      <c r="DS34" s="679"/>
      <c r="DT34" s="679"/>
      <c r="DU34" s="679"/>
      <c r="DV34" s="680"/>
      <c r="DW34" s="681">
        <v>12.3</v>
      </c>
      <c r="DX34" s="699"/>
      <c r="DY34" s="699"/>
      <c r="DZ34" s="699"/>
      <c r="EA34" s="699"/>
      <c r="EB34" s="699"/>
      <c r="EC34" s="714"/>
    </row>
    <row r="35" spans="2:133" ht="11.25" customHeight="1" x14ac:dyDescent="0.15">
      <c r="B35" s="675" t="s">
        <v>324</v>
      </c>
      <c r="C35" s="676"/>
      <c r="D35" s="676"/>
      <c r="E35" s="676"/>
      <c r="F35" s="676"/>
      <c r="G35" s="676"/>
      <c r="H35" s="676"/>
      <c r="I35" s="676"/>
      <c r="J35" s="676"/>
      <c r="K35" s="676"/>
      <c r="L35" s="676"/>
      <c r="M35" s="676"/>
      <c r="N35" s="676"/>
      <c r="O35" s="676"/>
      <c r="P35" s="676"/>
      <c r="Q35" s="677"/>
      <c r="R35" s="678">
        <v>28913</v>
      </c>
      <c r="S35" s="679"/>
      <c r="T35" s="679"/>
      <c r="U35" s="679"/>
      <c r="V35" s="679"/>
      <c r="W35" s="679"/>
      <c r="X35" s="679"/>
      <c r="Y35" s="680"/>
      <c r="Z35" s="715">
        <v>0.2</v>
      </c>
      <c r="AA35" s="715"/>
      <c r="AB35" s="715"/>
      <c r="AC35" s="715"/>
      <c r="AD35" s="716" t="s">
        <v>139</v>
      </c>
      <c r="AE35" s="716"/>
      <c r="AF35" s="716"/>
      <c r="AG35" s="716"/>
      <c r="AH35" s="716"/>
      <c r="AI35" s="716"/>
      <c r="AJ35" s="716"/>
      <c r="AK35" s="716"/>
      <c r="AL35" s="681" t="s">
        <v>138</v>
      </c>
      <c r="AM35" s="682"/>
      <c r="AN35" s="682"/>
      <c r="AO35" s="717"/>
      <c r="AP35" s="235"/>
      <c r="AQ35" s="739" t="s">
        <v>325</v>
      </c>
      <c r="AR35" s="740"/>
      <c r="AS35" s="740"/>
      <c r="AT35" s="740"/>
      <c r="AU35" s="740"/>
      <c r="AV35" s="740"/>
      <c r="AW35" s="740"/>
      <c r="AX35" s="740"/>
      <c r="AY35" s="740"/>
      <c r="AZ35" s="740"/>
      <c r="BA35" s="740"/>
      <c r="BB35" s="740"/>
      <c r="BC35" s="740"/>
      <c r="BD35" s="740"/>
      <c r="BE35" s="740"/>
      <c r="BF35" s="741"/>
      <c r="BG35" s="739" t="s">
        <v>326</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327</v>
      </c>
      <c r="CE35" s="712"/>
      <c r="CF35" s="712"/>
      <c r="CG35" s="712"/>
      <c r="CH35" s="712"/>
      <c r="CI35" s="712"/>
      <c r="CJ35" s="712"/>
      <c r="CK35" s="712"/>
      <c r="CL35" s="712"/>
      <c r="CM35" s="712"/>
      <c r="CN35" s="712"/>
      <c r="CO35" s="712"/>
      <c r="CP35" s="712"/>
      <c r="CQ35" s="713"/>
      <c r="CR35" s="678">
        <v>75511</v>
      </c>
      <c r="CS35" s="697"/>
      <c r="CT35" s="697"/>
      <c r="CU35" s="697"/>
      <c r="CV35" s="697"/>
      <c r="CW35" s="697"/>
      <c r="CX35" s="697"/>
      <c r="CY35" s="698"/>
      <c r="CZ35" s="681">
        <v>0.6</v>
      </c>
      <c r="DA35" s="699"/>
      <c r="DB35" s="699"/>
      <c r="DC35" s="700"/>
      <c r="DD35" s="684">
        <v>48970</v>
      </c>
      <c r="DE35" s="697"/>
      <c r="DF35" s="697"/>
      <c r="DG35" s="697"/>
      <c r="DH35" s="697"/>
      <c r="DI35" s="697"/>
      <c r="DJ35" s="697"/>
      <c r="DK35" s="698"/>
      <c r="DL35" s="684">
        <v>48970</v>
      </c>
      <c r="DM35" s="697"/>
      <c r="DN35" s="697"/>
      <c r="DO35" s="697"/>
      <c r="DP35" s="697"/>
      <c r="DQ35" s="697"/>
      <c r="DR35" s="697"/>
      <c r="DS35" s="697"/>
      <c r="DT35" s="697"/>
      <c r="DU35" s="697"/>
      <c r="DV35" s="698"/>
      <c r="DW35" s="681">
        <v>0.6</v>
      </c>
      <c r="DX35" s="699"/>
      <c r="DY35" s="699"/>
      <c r="DZ35" s="699"/>
      <c r="EA35" s="699"/>
      <c r="EB35" s="699"/>
      <c r="EC35" s="714"/>
    </row>
    <row r="36" spans="2:133" ht="11.25" customHeight="1" x14ac:dyDescent="0.15">
      <c r="B36" s="675" t="s">
        <v>328</v>
      </c>
      <c r="C36" s="676"/>
      <c r="D36" s="676"/>
      <c r="E36" s="676"/>
      <c r="F36" s="676"/>
      <c r="G36" s="676"/>
      <c r="H36" s="676"/>
      <c r="I36" s="676"/>
      <c r="J36" s="676"/>
      <c r="K36" s="676"/>
      <c r="L36" s="676"/>
      <c r="M36" s="676"/>
      <c r="N36" s="676"/>
      <c r="O36" s="676"/>
      <c r="P36" s="676"/>
      <c r="Q36" s="677"/>
      <c r="R36" s="678">
        <v>116574</v>
      </c>
      <c r="S36" s="679"/>
      <c r="T36" s="679"/>
      <c r="U36" s="679"/>
      <c r="V36" s="679"/>
      <c r="W36" s="679"/>
      <c r="X36" s="679"/>
      <c r="Y36" s="680"/>
      <c r="Z36" s="715">
        <v>0.9</v>
      </c>
      <c r="AA36" s="715"/>
      <c r="AB36" s="715"/>
      <c r="AC36" s="715"/>
      <c r="AD36" s="716" t="s">
        <v>139</v>
      </c>
      <c r="AE36" s="716"/>
      <c r="AF36" s="716"/>
      <c r="AG36" s="716"/>
      <c r="AH36" s="716"/>
      <c r="AI36" s="716"/>
      <c r="AJ36" s="716"/>
      <c r="AK36" s="716"/>
      <c r="AL36" s="681" t="s">
        <v>244</v>
      </c>
      <c r="AM36" s="682"/>
      <c r="AN36" s="682"/>
      <c r="AO36" s="717"/>
      <c r="AP36" s="235"/>
      <c r="AQ36" s="730" t="s">
        <v>329</v>
      </c>
      <c r="AR36" s="731"/>
      <c r="AS36" s="731"/>
      <c r="AT36" s="731"/>
      <c r="AU36" s="731"/>
      <c r="AV36" s="731"/>
      <c r="AW36" s="731"/>
      <c r="AX36" s="731"/>
      <c r="AY36" s="732"/>
      <c r="AZ36" s="733">
        <v>1892124</v>
      </c>
      <c r="BA36" s="734"/>
      <c r="BB36" s="734"/>
      <c r="BC36" s="734"/>
      <c r="BD36" s="734"/>
      <c r="BE36" s="734"/>
      <c r="BF36" s="735"/>
      <c r="BG36" s="736" t="s">
        <v>330</v>
      </c>
      <c r="BH36" s="737"/>
      <c r="BI36" s="737"/>
      <c r="BJ36" s="737"/>
      <c r="BK36" s="737"/>
      <c r="BL36" s="737"/>
      <c r="BM36" s="737"/>
      <c r="BN36" s="737"/>
      <c r="BO36" s="737"/>
      <c r="BP36" s="737"/>
      <c r="BQ36" s="737"/>
      <c r="BR36" s="737"/>
      <c r="BS36" s="737"/>
      <c r="BT36" s="737"/>
      <c r="BU36" s="738"/>
      <c r="BV36" s="733">
        <v>14423</v>
      </c>
      <c r="BW36" s="734"/>
      <c r="BX36" s="734"/>
      <c r="BY36" s="734"/>
      <c r="BZ36" s="734"/>
      <c r="CA36" s="734"/>
      <c r="CB36" s="735"/>
      <c r="CD36" s="711" t="s">
        <v>331</v>
      </c>
      <c r="CE36" s="712"/>
      <c r="CF36" s="712"/>
      <c r="CG36" s="712"/>
      <c r="CH36" s="712"/>
      <c r="CI36" s="712"/>
      <c r="CJ36" s="712"/>
      <c r="CK36" s="712"/>
      <c r="CL36" s="712"/>
      <c r="CM36" s="712"/>
      <c r="CN36" s="712"/>
      <c r="CO36" s="712"/>
      <c r="CP36" s="712"/>
      <c r="CQ36" s="713"/>
      <c r="CR36" s="678">
        <v>1532704</v>
      </c>
      <c r="CS36" s="679"/>
      <c r="CT36" s="679"/>
      <c r="CU36" s="679"/>
      <c r="CV36" s="679"/>
      <c r="CW36" s="679"/>
      <c r="CX36" s="679"/>
      <c r="CY36" s="680"/>
      <c r="CZ36" s="681">
        <v>11.9</v>
      </c>
      <c r="DA36" s="699"/>
      <c r="DB36" s="699"/>
      <c r="DC36" s="700"/>
      <c r="DD36" s="684">
        <v>1236232</v>
      </c>
      <c r="DE36" s="679"/>
      <c r="DF36" s="679"/>
      <c r="DG36" s="679"/>
      <c r="DH36" s="679"/>
      <c r="DI36" s="679"/>
      <c r="DJ36" s="679"/>
      <c r="DK36" s="680"/>
      <c r="DL36" s="684">
        <v>1157329</v>
      </c>
      <c r="DM36" s="679"/>
      <c r="DN36" s="679"/>
      <c r="DO36" s="679"/>
      <c r="DP36" s="679"/>
      <c r="DQ36" s="679"/>
      <c r="DR36" s="679"/>
      <c r="DS36" s="679"/>
      <c r="DT36" s="679"/>
      <c r="DU36" s="679"/>
      <c r="DV36" s="680"/>
      <c r="DW36" s="681">
        <v>13.9</v>
      </c>
      <c r="DX36" s="699"/>
      <c r="DY36" s="699"/>
      <c r="DZ36" s="699"/>
      <c r="EA36" s="699"/>
      <c r="EB36" s="699"/>
      <c r="EC36" s="714"/>
    </row>
    <row r="37" spans="2:133" ht="11.25" customHeight="1" x14ac:dyDescent="0.15">
      <c r="B37" s="675" t="s">
        <v>332</v>
      </c>
      <c r="C37" s="676"/>
      <c r="D37" s="676"/>
      <c r="E37" s="676"/>
      <c r="F37" s="676"/>
      <c r="G37" s="676"/>
      <c r="H37" s="676"/>
      <c r="I37" s="676"/>
      <c r="J37" s="676"/>
      <c r="K37" s="676"/>
      <c r="L37" s="676"/>
      <c r="M37" s="676"/>
      <c r="N37" s="676"/>
      <c r="O37" s="676"/>
      <c r="P37" s="676"/>
      <c r="Q37" s="677"/>
      <c r="R37" s="678">
        <v>51133</v>
      </c>
      <c r="S37" s="679"/>
      <c r="T37" s="679"/>
      <c r="U37" s="679"/>
      <c r="V37" s="679"/>
      <c r="W37" s="679"/>
      <c r="X37" s="679"/>
      <c r="Y37" s="680"/>
      <c r="Z37" s="715">
        <v>0.4</v>
      </c>
      <c r="AA37" s="715"/>
      <c r="AB37" s="715"/>
      <c r="AC37" s="715"/>
      <c r="AD37" s="716" t="s">
        <v>139</v>
      </c>
      <c r="AE37" s="716"/>
      <c r="AF37" s="716"/>
      <c r="AG37" s="716"/>
      <c r="AH37" s="716"/>
      <c r="AI37" s="716"/>
      <c r="AJ37" s="716"/>
      <c r="AK37" s="716"/>
      <c r="AL37" s="681" t="s">
        <v>139</v>
      </c>
      <c r="AM37" s="682"/>
      <c r="AN37" s="682"/>
      <c r="AO37" s="717"/>
      <c r="AQ37" s="718" t="s">
        <v>333</v>
      </c>
      <c r="AR37" s="719"/>
      <c r="AS37" s="719"/>
      <c r="AT37" s="719"/>
      <c r="AU37" s="719"/>
      <c r="AV37" s="719"/>
      <c r="AW37" s="719"/>
      <c r="AX37" s="719"/>
      <c r="AY37" s="720"/>
      <c r="AZ37" s="678">
        <v>729254</v>
      </c>
      <c r="BA37" s="679"/>
      <c r="BB37" s="679"/>
      <c r="BC37" s="679"/>
      <c r="BD37" s="697"/>
      <c r="BE37" s="697"/>
      <c r="BF37" s="721"/>
      <c r="BG37" s="711" t="s">
        <v>334</v>
      </c>
      <c r="BH37" s="712"/>
      <c r="BI37" s="712"/>
      <c r="BJ37" s="712"/>
      <c r="BK37" s="712"/>
      <c r="BL37" s="712"/>
      <c r="BM37" s="712"/>
      <c r="BN37" s="712"/>
      <c r="BO37" s="712"/>
      <c r="BP37" s="712"/>
      <c r="BQ37" s="712"/>
      <c r="BR37" s="712"/>
      <c r="BS37" s="712"/>
      <c r="BT37" s="712"/>
      <c r="BU37" s="713"/>
      <c r="BV37" s="678">
        <v>-9454</v>
      </c>
      <c r="BW37" s="679"/>
      <c r="BX37" s="679"/>
      <c r="BY37" s="679"/>
      <c r="BZ37" s="679"/>
      <c r="CA37" s="679"/>
      <c r="CB37" s="722"/>
      <c r="CD37" s="711" t="s">
        <v>335</v>
      </c>
      <c r="CE37" s="712"/>
      <c r="CF37" s="712"/>
      <c r="CG37" s="712"/>
      <c r="CH37" s="712"/>
      <c r="CI37" s="712"/>
      <c r="CJ37" s="712"/>
      <c r="CK37" s="712"/>
      <c r="CL37" s="712"/>
      <c r="CM37" s="712"/>
      <c r="CN37" s="712"/>
      <c r="CO37" s="712"/>
      <c r="CP37" s="712"/>
      <c r="CQ37" s="713"/>
      <c r="CR37" s="678">
        <v>642358</v>
      </c>
      <c r="CS37" s="697"/>
      <c r="CT37" s="697"/>
      <c r="CU37" s="697"/>
      <c r="CV37" s="697"/>
      <c r="CW37" s="697"/>
      <c r="CX37" s="697"/>
      <c r="CY37" s="698"/>
      <c r="CZ37" s="681">
        <v>5</v>
      </c>
      <c r="DA37" s="699"/>
      <c r="DB37" s="699"/>
      <c r="DC37" s="700"/>
      <c r="DD37" s="684">
        <v>637668</v>
      </c>
      <c r="DE37" s="697"/>
      <c r="DF37" s="697"/>
      <c r="DG37" s="697"/>
      <c r="DH37" s="697"/>
      <c r="DI37" s="697"/>
      <c r="DJ37" s="697"/>
      <c r="DK37" s="698"/>
      <c r="DL37" s="684">
        <v>637668</v>
      </c>
      <c r="DM37" s="697"/>
      <c r="DN37" s="697"/>
      <c r="DO37" s="697"/>
      <c r="DP37" s="697"/>
      <c r="DQ37" s="697"/>
      <c r="DR37" s="697"/>
      <c r="DS37" s="697"/>
      <c r="DT37" s="697"/>
      <c r="DU37" s="697"/>
      <c r="DV37" s="698"/>
      <c r="DW37" s="681">
        <v>7.7</v>
      </c>
      <c r="DX37" s="699"/>
      <c r="DY37" s="699"/>
      <c r="DZ37" s="699"/>
      <c r="EA37" s="699"/>
      <c r="EB37" s="699"/>
      <c r="EC37" s="714"/>
    </row>
    <row r="38" spans="2:133" ht="11.25" customHeight="1" x14ac:dyDescent="0.15">
      <c r="B38" s="675" t="s">
        <v>336</v>
      </c>
      <c r="C38" s="676"/>
      <c r="D38" s="676"/>
      <c r="E38" s="676"/>
      <c r="F38" s="676"/>
      <c r="G38" s="676"/>
      <c r="H38" s="676"/>
      <c r="I38" s="676"/>
      <c r="J38" s="676"/>
      <c r="K38" s="676"/>
      <c r="L38" s="676"/>
      <c r="M38" s="676"/>
      <c r="N38" s="676"/>
      <c r="O38" s="676"/>
      <c r="P38" s="676"/>
      <c r="Q38" s="677"/>
      <c r="R38" s="678">
        <v>303723</v>
      </c>
      <c r="S38" s="679"/>
      <c r="T38" s="679"/>
      <c r="U38" s="679"/>
      <c r="V38" s="679"/>
      <c r="W38" s="679"/>
      <c r="X38" s="679"/>
      <c r="Y38" s="680"/>
      <c r="Z38" s="715">
        <v>2.2999999999999998</v>
      </c>
      <c r="AA38" s="715"/>
      <c r="AB38" s="715"/>
      <c r="AC38" s="715"/>
      <c r="AD38" s="716">
        <v>9720</v>
      </c>
      <c r="AE38" s="716"/>
      <c r="AF38" s="716"/>
      <c r="AG38" s="716"/>
      <c r="AH38" s="716"/>
      <c r="AI38" s="716"/>
      <c r="AJ38" s="716"/>
      <c r="AK38" s="716"/>
      <c r="AL38" s="681">
        <v>0.1</v>
      </c>
      <c r="AM38" s="682"/>
      <c r="AN38" s="682"/>
      <c r="AO38" s="717"/>
      <c r="AQ38" s="718" t="s">
        <v>337</v>
      </c>
      <c r="AR38" s="719"/>
      <c r="AS38" s="719"/>
      <c r="AT38" s="719"/>
      <c r="AU38" s="719"/>
      <c r="AV38" s="719"/>
      <c r="AW38" s="719"/>
      <c r="AX38" s="719"/>
      <c r="AY38" s="720"/>
      <c r="AZ38" s="678">
        <v>100267</v>
      </c>
      <c r="BA38" s="679"/>
      <c r="BB38" s="679"/>
      <c r="BC38" s="679"/>
      <c r="BD38" s="697"/>
      <c r="BE38" s="697"/>
      <c r="BF38" s="721"/>
      <c r="BG38" s="711" t="s">
        <v>338</v>
      </c>
      <c r="BH38" s="712"/>
      <c r="BI38" s="712"/>
      <c r="BJ38" s="712"/>
      <c r="BK38" s="712"/>
      <c r="BL38" s="712"/>
      <c r="BM38" s="712"/>
      <c r="BN38" s="712"/>
      <c r="BO38" s="712"/>
      <c r="BP38" s="712"/>
      <c r="BQ38" s="712"/>
      <c r="BR38" s="712"/>
      <c r="BS38" s="712"/>
      <c r="BT38" s="712"/>
      <c r="BU38" s="713"/>
      <c r="BV38" s="678">
        <v>2409</v>
      </c>
      <c r="BW38" s="679"/>
      <c r="BX38" s="679"/>
      <c r="BY38" s="679"/>
      <c r="BZ38" s="679"/>
      <c r="CA38" s="679"/>
      <c r="CB38" s="722"/>
      <c r="CD38" s="711" t="s">
        <v>339</v>
      </c>
      <c r="CE38" s="712"/>
      <c r="CF38" s="712"/>
      <c r="CG38" s="712"/>
      <c r="CH38" s="712"/>
      <c r="CI38" s="712"/>
      <c r="CJ38" s="712"/>
      <c r="CK38" s="712"/>
      <c r="CL38" s="712"/>
      <c r="CM38" s="712"/>
      <c r="CN38" s="712"/>
      <c r="CO38" s="712"/>
      <c r="CP38" s="712"/>
      <c r="CQ38" s="713"/>
      <c r="CR38" s="678">
        <v>1766394</v>
      </c>
      <c r="CS38" s="679"/>
      <c r="CT38" s="679"/>
      <c r="CU38" s="679"/>
      <c r="CV38" s="679"/>
      <c r="CW38" s="679"/>
      <c r="CX38" s="679"/>
      <c r="CY38" s="680"/>
      <c r="CZ38" s="681">
        <v>13.7</v>
      </c>
      <c r="DA38" s="699"/>
      <c r="DB38" s="699"/>
      <c r="DC38" s="700"/>
      <c r="DD38" s="684">
        <v>1620973</v>
      </c>
      <c r="DE38" s="679"/>
      <c r="DF38" s="679"/>
      <c r="DG38" s="679"/>
      <c r="DH38" s="679"/>
      <c r="DI38" s="679"/>
      <c r="DJ38" s="679"/>
      <c r="DK38" s="680"/>
      <c r="DL38" s="684">
        <v>1498470</v>
      </c>
      <c r="DM38" s="679"/>
      <c r="DN38" s="679"/>
      <c r="DO38" s="679"/>
      <c r="DP38" s="679"/>
      <c r="DQ38" s="679"/>
      <c r="DR38" s="679"/>
      <c r="DS38" s="679"/>
      <c r="DT38" s="679"/>
      <c r="DU38" s="679"/>
      <c r="DV38" s="680"/>
      <c r="DW38" s="681">
        <v>18</v>
      </c>
      <c r="DX38" s="699"/>
      <c r="DY38" s="699"/>
      <c r="DZ38" s="699"/>
      <c r="EA38" s="699"/>
      <c r="EB38" s="699"/>
      <c r="EC38" s="714"/>
    </row>
    <row r="39" spans="2:133" ht="11.25" customHeight="1" x14ac:dyDescent="0.15">
      <c r="B39" s="675" t="s">
        <v>340</v>
      </c>
      <c r="C39" s="676"/>
      <c r="D39" s="676"/>
      <c r="E39" s="676"/>
      <c r="F39" s="676"/>
      <c r="G39" s="676"/>
      <c r="H39" s="676"/>
      <c r="I39" s="676"/>
      <c r="J39" s="676"/>
      <c r="K39" s="676"/>
      <c r="L39" s="676"/>
      <c r="M39" s="676"/>
      <c r="N39" s="676"/>
      <c r="O39" s="676"/>
      <c r="P39" s="676"/>
      <c r="Q39" s="677"/>
      <c r="R39" s="678">
        <v>2076468</v>
      </c>
      <c r="S39" s="679"/>
      <c r="T39" s="679"/>
      <c r="U39" s="679"/>
      <c r="V39" s="679"/>
      <c r="W39" s="679"/>
      <c r="X39" s="679"/>
      <c r="Y39" s="680"/>
      <c r="Z39" s="715">
        <v>15.9</v>
      </c>
      <c r="AA39" s="715"/>
      <c r="AB39" s="715"/>
      <c r="AC39" s="715"/>
      <c r="AD39" s="716" t="s">
        <v>139</v>
      </c>
      <c r="AE39" s="716"/>
      <c r="AF39" s="716"/>
      <c r="AG39" s="716"/>
      <c r="AH39" s="716"/>
      <c r="AI39" s="716"/>
      <c r="AJ39" s="716"/>
      <c r="AK39" s="716"/>
      <c r="AL39" s="681" t="s">
        <v>139</v>
      </c>
      <c r="AM39" s="682"/>
      <c r="AN39" s="682"/>
      <c r="AO39" s="717"/>
      <c r="AQ39" s="718" t="s">
        <v>341</v>
      </c>
      <c r="AR39" s="719"/>
      <c r="AS39" s="719"/>
      <c r="AT39" s="719"/>
      <c r="AU39" s="719"/>
      <c r="AV39" s="719"/>
      <c r="AW39" s="719"/>
      <c r="AX39" s="719"/>
      <c r="AY39" s="720"/>
      <c r="AZ39" s="678">
        <v>38599</v>
      </c>
      <c r="BA39" s="679"/>
      <c r="BB39" s="679"/>
      <c r="BC39" s="679"/>
      <c r="BD39" s="697"/>
      <c r="BE39" s="697"/>
      <c r="BF39" s="721"/>
      <c r="BG39" s="711" t="s">
        <v>342</v>
      </c>
      <c r="BH39" s="712"/>
      <c r="BI39" s="712"/>
      <c r="BJ39" s="712"/>
      <c r="BK39" s="712"/>
      <c r="BL39" s="712"/>
      <c r="BM39" s="712"/>
      <c r="BN39" s="712"/>
      <c r="BO39" s="712"/>
      <c r="BP39" s="712"/>
      <c r="BQ39" s="712"/>
      <c r="BR39" s="712"/>
      <c r="BS39" s="712"/>
      <c r="BT39" s="712"/>
      <c r="BU39" s="713"/>
      <c r="BV39" s="678">
        <v>3837</v>
      </c>
      <c r="BW39" s="679"/>
      <c r="BX39" s="679"/>
      <c r="BY39" s="679"/>
      <c r="BZ39" s="679"/>
      <c r="CA39" s="679"/>
      <c r="CB39" s="722"/>
      <c r="CD39" s="711" t="s">
        <v>343</v>
      </c>
      <c r="CE39" s="712"/>
      <c r="CF39" s="712"/>
      <c r="CG39" s="712"/>
      <c r="CH39" s="712"/>
      <c r="CI39" s="712"/>
      <c r="CJ39" s="712"/>
      <c r="CK39" s="712"/>
      <c r="CL39" s="712"/>
      <c r="CM39" s="712"/>
      <c r="CN39" s="712"/>
      <c r="CO39" s="712"/>
      <c r="CP39" s="712"/>
      <c r="CQ39" s="713"/>
      <c r="CR39" s="678">
        <v>544583</v>
      </c>
      <c r="CS39" s="697"/>
      <c r="CT39" s="697"/>
      <c r="CU39" s="697"/>
      <c r="CV39" s="697"/>
      <c r="CW39" s="697"/>
      <c r="CX39" s="697"/>
      <c r="CY39" s="698"/>
      <c r="CZ39" s="681">
        <v>4.2</v>
      </c>
      <c r="DA39" s="699"/>
      <c r="DB39" s="699"/>
      <c r="DC39" s="700"/>
      <c r="DD39" s="684">
        <v>523201</v>
      </c>
      <c r="DE39" s="697"/>
      <c r="DF39" s="697"/>
      <c r="DG39" s="697"/>
      <c r="DH39" s="697"/>
      <c r="DI39" s="697"/>
      <c r="DJ39" s="697"/>
      <c r="DK39" s="698"/>
      <c r="DL39" s="684" t="s">
        <v>139</v>
      </c>
      <c r="DM39" s="697"/>
      <c r="DN39" s="697"/>
      <c r="DO39" s="697"/>
      <c r="DP39" s="697"/>
      <c r="DQ39" s="697"/>
      <c r="DR39" s="697"/>
      <c r="DS39" s="697"/>
      <c r="DT39" s="697"/>
      <c r="DU39" s="697"/>
      <c r="DV39" s="698"/>
      <c r="DW39" s="681" t="s">
        <v>139</v>
      </c>
      <c r="DX39" s="699"/>
      <c r="DY39" s="699"/>
      <c r="DZ39" s="699"/>
      <c r="EA39" s="699"/>
      <c r="EB39" s="699"/>
      <c r="EC39" s="714"/>
    </row>
    <row r="40" spans="2:133" ht="11.25" customHeight="1" x14ac:dyDescent="0.15">
      <c r="B40" s="675" t="s">
        <v>344</v>
      </c>
      <c r="C40" s="676"/>
      <c r="D40" s="676"/>
      <c r="E40" s="676"/>
      <c r="F40" s="676"/>
      <c r="G40" s="676"/>
      <c r="H40" s="676"/>
      <c r="I40" s="676"/>
      <c r="J40" s="676"/>
      <c r="K40" s="676"/>
      <c r="L40" s="676"/>
      <c r="M40" s="676"/>
      <c r="N40" s="676"/>
      <c r="O40" s="676"/>
      <c r="P40" s="676"/>
      <c r="Q40" s="677"/>
      <c r="R40" s="678" t="s">
        <v>139</v>
      </c>
      <c r="S40" s="679"/>
      <c r="T40" s="679"/>
      <c r="U40" s="679"/>
      <c r="V40" s="679"/>
      <c r="W40" s="679"/>
      <c r="X40" s="679"/>
      <c r="Y40" s="680"/>
      <c r="Z40" s="715" t="s">
        <v>139</v>
      </c>
      <c r="AA40" s="715"/>
      <c r="AB40" s="715"/>
      <c r="AC40" s="715"/>
      <c r="AD40" s="716" t="s">
        <v>138</v>
      </c>
      <c r="AE40" s="716"/>
      <c r="AF40" s="716"/>
      <c r="AG40" s="716"/>
      <c r="AH40" s="716"/>
      <c r="AI40" s="716"/>
      <c r="AJ40" s="716"/>
      <c r="AK40" s="716"/>
      <c r="AL40" s="681" t="s">
        <v>139</v>
      </c>
      <c r="AM40" s="682"/>
      <c r="AN40" s="682"/>
      <c r="AO40" s="717"/>
      <c r="AQ40" s="718" t="s">
        <v>345</v>
      </c>
      <c r="AR40" s="719"/>
      <c r="AS40" s="719"/>
      <c r="AT40" s="719"/>
      <c r="AU40" s="719"/>
      <c r="AV40" s="719"/>
      <c r="AW40" s="719"/>
      <c r="AX40" s="719"/>
      <c r="AY40" s="720"/>
      <c r="AZ40" s="678">
        <v>37542</v>
      </c>
      <c r="BA40" s="679"/>
      <c r="BB40" s="679"/>
      <c r="BC40" s="679"/>
      <c r="BD40" s="697"/>
      <c r="BE40" s="697"/>
      <c r="BF40" s="721"/>
      <c r="BG40" s="723" t="s">
        <v>346</v>
      </c>
      <c r="BH40" s="724"/>
      <c r="BI40" s="724"/>
      <c r="BJ40" s="724"/>
      <c r="BK40" s="724"/>
      <c r="BL40" s="236"/>
      <c r="BM40" s="712" t="s">
        <v>347</v>
      </c>
      <c r="BN40" s="712"/>
      <c r="BO40" s="712"/>
      <c r="BP40" s="712"/>
      <c r="BQ40" s="712"/>
      <c r="BR40" s="712"/>
      <c r="BS40" s="712"/>
      <c r="BT40" s="712"/>
      <c r="BU40" s="713"/>
      <c r="BV40" s="678">
        <v>92</v>
      </c>
      <c r="BW40" s="679"/>
      <c r="BX40" s="679"/>
      <c r="BY40" s="679"/>
      <c r="BZ40" s="679"/>
      <c r="CA40" s="679"/>
      <c r="CB40" s="722"/>
      <c r="CD40" s="711" t="s">
        <v>348</v>
      </c>
      <c r="CE40" s="712"/>
      <c r="CF40" s="712"/>
      <c r="CG40" s="712"/>
      <c r="CH40" s="712"/>
      <c r="CI40" s="712"/>
      <c r="CJ40" s="712"/>
      <c r="CK40" s="712"/>
      <c r="CL40" s="712"/>
      <c r="CM40" s="712"/>
      <c r="CN40" s="712"/>
      <c r="CO40" s="712"/>
      <c r="CP40" s="712"/>
      <c r="CQ40" s="713"/>
      <c r="CR40" s="678" t="s">
        <v>139</v>
      </c>
      <c r="CS40" s="679"/>
      <c r="CT40" s="679"/>
      <c r="CU40" s="679"/>
      <c r="CV40" s="679"/>
      <c r="CW40" s="679"/>
      <c r="CX40" s="679"/>
      <c r="CY40" s="680"/>
      <c r="CZ40" s="681" t="s">
        <v>139</v>
      </c>
      <c r="DA40" s="699"/>
      <c r="DB40" s="699"/>
      <c r="DC40" s="700"/>
      <c r="DD40" s="684" t="s">
        <v>139</v>
      </c>
      <c r="DE40" s="679"/>
      <c r="DF40" s="679"/>
      <c r="DG40" s="679"/>
      <c r="DH40" s="679"/>
      <c r="DI40" s="679"/>
      <c r="DJ40" s="679"/>
      <c r="DK40" s="680"/>
      <c r="DL40" s="684" t="s">
        <v>139</v>
      </c>
      <c r="DM40" s="679"/>
      <c r="DN40" s="679"/>
      <c r="DO40" s="679"/>
      <c r="DP40" s="679"/>
      <c r="DQ40" s="679"/>
      <c r="DR40" s="679"/>
      <c r="DS40" s="679"/>
      <c r="DT40" s="679"/>
      <c r="DU40" s="679"/>
      <c r="DV40" s="680"/>
      <c r="DW40" s="681" t="s">
        <v>138</v>
      </c>
      <c r="DX40" s="699"/>
      <c r="DY40" s="699"/>
      <c r="DZ40" s="699"/>
      <c r="EA40" s="699"/>
      <c r="EB40" s="699"/>
      <c r="EC40" s="714"/>
    </row>
    <row r="41" spans="2:133" ht="11.25" customHeight="1" x14ac:dyDescent="0.15">
      <c r="B41" s="675" t="s">
        <v>349</v>
      </c>
      <c r="C41" s="676"/>
      <c r="D41" s="676"/>
      <c r="E41" s="676"/>
      <c r="F41" s="676"/>
      <c r="G41" s="676"/>
      <c r="H41" s="676"/>
      <c r="I41" s="676"/>
      <c r="J41" s="676"/>
      <c r="K41" s="676"/>
      <c r="L41" s="676"/>
      <c r="M41" s="676"/>
      <c r="N41" s="676"/>
      <c r="O41" s="676"/>
      <c r="P41" s="676"/>
      <c r="Q41" s="677"/>
      <c r="R41" s="678">
        <v>262168</v>
      </c>
      <c r="S41" s="679"/>
      <c r="T41" s="679"/>
      <c r="U41" s="679"/>
      <c r="V41" s="679"/>
      <c r="W41" s="679"/>
      <c r="X41" s="679"/>
      <c r="Y41" s="680"/>
      <c r="Z41" s="715">
        <v>2</v>
      </c>
      <c r="AA41" s="715"/>
      <c r="AB41" s="715"/>
      <c r="AC41" s="715"/>
      <c r="AD41" s="716" t="s">
        <v>139</v>
      </c>
      <c r="AE41" s="716"/>
      <c r="AF41" s="716"/>
      <c r="AG41" s="716"/>
      <c r="AH41" s="716"/>
      <c r="AI41" s="716"/>
      <c r="AJ41" s="716"/>
      <c r="AK41" s="716"/>
      <c r="AL41" s="681" t="s">
        <v>138</v>
      </c>
      <c r="AM41" s="682"/>
      <c r="AN41" s="682"/>
      <c r="AO41" s="717"/>
      <c r="AQ41" s="718" t="s">
        <v>350</v>
      </c>
      <c r="AR41" s="719"/>
      <c r="AS41" s="719"/>
      <c r="AT41" s="719"/>
      <c r="AU41" s="719"/>
      <c r="AV41" s="719"/>
      <c r="AW41" s="719"/>
      <c r="AX41" s="719"/>
      <c r="AY41" s="720"/>
      <c r="AZ41" s="678">
        <v>158657</v>
      </c>
      <c r="BA41" s="679"/>
      <c r="BB41" s="679"/>
      <c r="BC41" s="679"/>
      <c r="BD41" s="697"/>
      <c r="BE41" s="697"/>
      <c r="BF41" s="721"/>
      <c r="BG41" s="723"/>
      <c r="BH41" s="724"/>
      <c r="BI41" s="724"/>
      <c r="BJ41" s="724"/>
      <c r="BK41" s="724"/>
      <c r="BL41" s="236"/>
      <c r="BM41" s="712" t="s">
        <v>351</v>
      </c>
      <c r="BN41" s="712"/>
      <c r="BO41" s="712"/>
      <c r="BP41" s="712"/>
      <c r="BQ41" s="712"/>
      <c r="BR41" s="712"/>
      <c r="BS41" s="712"/>
      <c r="BT41" s="712"/>
      <c r="BU41" s="713"/>
      <c r="BV41" s="678" t="s">
        <v>139</v>
      </c>
      <c r="BW41" s="679"/>
      <c r="BX41" s="679"/>
      <c r="BY41" s="679"/>
      <c r="BZ41" s="679"/>
      <c r="CA41" s="679"/>
      <c r="CB41" s="722"/>
      <c r="CD41" s="711" t="s">
        <v>352</v>
      </c>
      <c r="CE41" s="712"/>
      <c r="CF41" s="712"/>
      <c r="CG41" s="712"/>
      <c r="CH41" s="712"/>
      <c r="CI41" s="712"/>
      <c r="CJ41" s="712"/>
      <c r="CK41" s="712"/>
      <c r="CL41" s="712"/>
      <c r="CM41" s="712"/>
      <c r="CN41" s="712"/>
      <c r="CO41" s="712"/>
      <c r="CP41" s="712"/>
      <c r="CQ41" s="713"/>
      <c r="CR41" s="678" t="s">
        <v>139</v>
      </c>
      <c r="CS41" s="697"/>
      <c r="CT41" s="697"/>
      <c r="CU41" s="697"/>
      <c r="CV41" s="697"/>
      <c r="CW41" s="697"/>
      <c r="CX41" s="697"/>
      <c r="CY41" s="698"/>
      <c r="CZ41" s="681" t="s">
        <v>139</v>
      </c>
      <c r="DA41" s="699"/>
      <c r="DB41" s="699"/>
      <c r="DC41" s="700"/>
      <c r="DD41" s="684" t="s">
        <v>139</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353</v>
      </c>
      <c r="C42" s="660"/>
      <c r="D42" s="660"/>
      <c r="E42" s="660"/>
      <c r="F42" s="660"/>
      <c r="G42" s="660"/>
      <c r="H42" s="660"/>
      <c r="I42" s="660"/>
      <c r="J42" s="660"/>
      <c r="K42" s="660"/>
      <c r="L42" s="660"/>
      <c r="M42" s="660"/>
      <c r="N42" s="660"/>
      <c r="O42" s="660"/>
      <c r="P42" s="660"/>
      <c r="Q42" s="661"/>
      <c r="R42" s="662">
        <v>13048056</v>
      </c>
      <c r="S42" s="701"/>
      <c r="T42" s="701"/>
      <c r="U42" s="701"/>
      <c r="V42" s="701"/>
      <c r="W42" s="701"/>
      <c r="X42" s="701"/>
      <c r="Y42" s="703"/>
      <c r="Z42" s="704">
        <v>100</v>
      </c>
      <c r="AA42" s="704"/>
      <c r="AB42" s="704"/>
      <c r="AC42" s="704"/>
      <c r="AD42" s="705">
        <v>8073133</v>
      </c>
      <c r="AE42" s="705"/>
      <c r="AF42" s="705"/>
      <c r="AG42" s="705"/>
      <c r="AH42" s="705"/>
      <c r="AI42" s="705"/>
      <c r="AJ42" s="705"/>
      <c r="AK42" s="705"/>
      <c r="AL42" s="665">
        <v>100</v>
      </c>
      <c r="AM42" s="706"/>
      <c r="AN42" s="706"/>
      <c r="AO42" s="707"/>
      <c r="AQ42" s="708" t="s">
        <v>354</v>
      </c>
      <c r="AR42" s="709"/>
      <c r="AS42" s="709"/>
      <c r="AT42" s="709"/>
      <c r="AU42" s="709"/>
      <c r="AV42" s="709"/>
      <c r="AW42" s="709"/>
      <c r="AX42" s="709"/>
      <c r="AY42" s="710"/>
      <c r="AZ42" s="662">
        <v>827805</v>
      </c>
      <c r="BA42" s="701"/>
      <c r="BB42" s="701"/>
      <c r="BC42" s="701"/>
      <c r="BD42" s="663"/>
      <c r="BE42" s="663"/>
      <c r="BF42" s="727"/>
      <c r="BG42" s="725"/>
      <c r="BH42" s="726"/>
      <c r="BI42" s="726"/>
      <c r="BJ42" s="726"/>
      <c r="BK42" s="726"/>
      <c r="BL42" s="237"/>
      <c r="BM42" s="728" t="s">
        <v>355</v>
      </c>
      <c r="BN42" s="728"/>
      <c r="BO42" s="728"/>
      <c r="BP42" s="728"/>
      <c r="BQ42" s="728"/>
      <c r="BR42" s="728"/>
      <c r="BS42" s="728"/>
      <c r="BT42" s="728"/>
      <c r="BU42" s="729"/>
      <c r="BV42" s="662">
        <v>380</v>
      </c>
      <c r="BW42" s="701"/>
      <c r="BX42" s="701"/>
      <c r="BY42" s="701"/>
      <c r="BZ42" s="701"/>
      <c r="CA42" s="701"/>
      <c r="CB42" s="702"/>
      <c r="CD42" s="675" t="s">
        <v>356</v>
      </c>
      <c r="CE42" s="676"/>
      <c r="CF42" s="676"/>
      <c r="CG42" s="676"/>
      <c r="CH42" s="676"/>
      <c r="CI42" s="676"/>
      <c r="CJ42" s="676"/>
      <c r="CK42" s="676"/>
      <c r="CL42" s="676"/>
      <c r="CM42" s="676"/>
      <c r="CN42" s="676"/>
      <c r="CO42" s="676"/>
      <c r="CP42" s="676"/>
      <c r="CQ42" s="677"/>
      <c r="CR42" s="678">
        <v>2432070</v>
      </c>
      <c r="CS42" s="679"/>
      <c r="CT42" s="679"/>
      <c r="CU42" s="679"/>
      <c r="CV42" s="679"/>
      <c r="CW42" s="679"/>
      <c r="CX42" s="679"/>
      <c r="CY42" s="680"/>
      <c r="CZ42" s="681">
        <v>18.8</v>
      </c>
      <c r="DA42" s="682"/>
      <c r="DB42" s="682"/>
      <c r="DC42" s="683"/>
      <c r="DD42" s="684">
        <v>450021</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357</v>
      </c>
      <c r="CE43" s="676"/>
      <c r="CF43" s="676"/>
      <c r="CG43" s="676"/>
      <c r="CH43" s="676"/>
      <c r="CI43" s="676"/>
      <c r="CJ43" s="676"/>
      <c r="CK43" s="676"/>
      <c r="CL43" s="676"/>
      <c r="CM43" s="676"/>
      <c r="CN43" s="676"/>
      <c r="CO43" s="676"/>
      <c r="CP43" s="676"/>
      <c r="CQ43" s="677"/>
      <c r="CR43" s="678">
        <v>45633</v>
      </c>
      <c r="CS43" s="697"/>
      <c r="CT43" s="697"/>
      <c r="CU43" s="697"/>
      <c r="CV43" s="697"/>
      <c r="CW43" s="697"/>
      <c r="CX43" s="697"/>
      <c r="CY43" s="698"/>
      <c r="CZ43" s="681">
        <v>0.4</v>
      </c>
      <c r="DA43" s="699"/>
      <c r="DB43" s="699"/>
      <c r="DC43" s="700"/>
      <c r="DD43" s="684">
        <v>45633</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306</v>
      </c>
      <c r="CE44" s="692"/>
      <c r="CF44" s="675" t="s">
        <v>358</v>
      </c>
      <c r="CG44" s="676"/>
      <c r="CH44" s="676"/>
      <c r="CI44" s="676"/>
      <c r="CJ44" s="676"/>
      <c r="CK44" s="676"/>
      <c r="CL44" s="676"/>
      <c r="CM44" s="676"/>
      <c r="CN44" s="676"/>
      <c r="CO44" s="676"/>
      <c r="CP44" s="676"/>
      <c r="CQ44" s="677"/>
      <c r="CR44" s="678">
        <v>2386209</v>
      </c>
      <c r="CS44" s="679"/>
      <c r="CT44" s="679"/>
      <c r="CU44" s="679"/>
      <c r="CV44" s="679"/>
      <c r="CW44" s="679"/>
      <c r="CX44" s="679"/>
      <c r="CY44" s="680"/>
      <c r="CZ44" s="681">
        <v>18.5</v>
      </c>
      <c r="DA44" s="682"/>
      <c r="DB44" s="682"/>
      <c r="DC44" s="683"/>
      <c r="DD44" s="684">
        <v>429860</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359</v>
      </c>
      <c r="CG45" s="676"/>
      <c r="CH45" s="676"/>
      <c r="CI45" s="676"/>
      <c r="CJ45" s="676"/>
      <c r="CK45" s="676"/>
      <c r="CL45" s="676"/>
      <c r="CM45" s="676"/>
      <c r="CN45" s="676"/>
      <c r="CO45" s="676"/>
      <c r="CP45" s="676"/>
      <c r="CQ45" s="677"/>
      <c r="CR45" s="678">
        <v>267546</v>
      </c>
      <c r="CS45" s="697"/>
      <c r="CT45" s="697"/>
      <c r="CU45" s="697"/>
      <c r="CV45" s="697"/>
      <c r="CW45" s="697"/>
      <c r="CX45" s="697"/>
      <c r="CY45" s="698"/>
      <c r="CZ45" s="681">
        <v>2.1</v>
      </c>
      <c r="DA45" s="699"/>
      <c r="DB45" s="699"/>
      <c r="DC45" s="700"/>
      <c r="DD45" s="684">
        <v>6747</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360</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361</v>
      </c>
      <c r="CG46" s="676"/>
      <c r="CH46" s="676"/>
      <c r="CI46" s="676"/>
      <c r="CJ46" s="676"/>
      <c r="CK46" s="676"/>
      <c r="CL46" s="676"/>
      <c r="CM46" s="676"/>
      <c r="CN46" s="676"/>
      <c r="CO46" s="676"/>
      <c r="CP46" s="676"/>
      <c r="CQ46" s="677"/>
      <c r="CR46" s="678">
        <v>2082503</v>
      </c>
      <c r="CS46" s="679"/>
      <c r="CT46" s="679"/>
      <c r="CU46" s="679"/>
      <c r="CV46" s="679"/>
      <c r="CW46" s="679"/>
      <c r="CX46" s="679"/>
      <c r="CY46" s="680"/>
      <c r="CZ46" s="681">
        <v>16.100000000000001</v>
      </c>
      <c r="DA46" s="682"/>
      <c r="DB46" s="682"/>
      <c r="DC46" s="683"/>
      <c r="DD46" s="684">
        <v>422329</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362</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363</v>
      </c>
      <c r="CG47" s="676"/>
      <c r="CH47" s="676"/>
      <c r="CI47" s="676"/>
      <c r="CJ47" s="676"/>
      <c r="CK47" s="676"/>
      <c r="CL47" s="676"/>
      <c r="CM47" s="676"/>
      <c r="CN47" s="676"/>
      <c r="CO47" s="676"/>
      <c r="CP47" s="676"/>
      <c r="CQ47" s="677"/>
      <c r="CR47" s="678">
        <v>45861</v>
      </c>
      <c r="CS47" s="697"/>
      <c r="CT47" s="697"/>
      <c r="CU47" s="697"/>
      <c r="CV47" s="697"/>
      <c r="CW47" s="697"/>
      <c r="CX47" s="697"/>
      <c r="CY47" s="698"/>
      <c r="CZ47" s="681">
        <v>0.4</v>
      </c>
      <c r="DA47" s="699"/>
      <c r="DB47" s="699"/>
      <c r="DC47" s="700"/>
      <c r="DD47" s="684">
        <v>20161</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364</v>
      </c>
      <c r="CD48" s="695"/>
      <c r="CE48" s="696"/>
      <c r="CF48" s="675" t="s">
        <v>365</v>
      </c>
      <c r="CG48" s="676"/>
      <c r="CH48" s="676"/>
      <c r="CI48" s="676"/>
      <c r="CJ48" s="676"/>
      <c r="CK48" s="676"/>
      <c r="CL48" s="676"/>
      <c r="CM48" s="676"/>
      <c r="CN48" s="676"/>
      <c r="CO48" s="676"/>
      <c r="CP48" s="676"/>
      <c r="CQ48" s="677"/>
      <c r="CR48" s="678" t="s">
        <v>244</v>
      </c>
      <c r="CS48" s="679"/>
      <c r="CT48" s="679"/>
      <c r="CU48" s="679"/>
      <c r="CV48" s="679"/>
      <c r="CW48" s="679"/>
      <c r="CX48" s="679"/>
      <c r="CY48" s="680"/>
      <c r="CZ48" s="681" t="s">
        <v>138</v>
      </c>
      <c r="DA48" s="682"/>
      <c r="DB48" s="682"/>
      <c r="DC48" s="683"/>
      <c r="DD48" s="684" t="s">
        <v>139</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366</v>
      </c>
      <c r="CE49" s="660"/>
      <c r="CF49" s="660"/>
      <c r="CG49" s="660"/>
      <c r="CH49" s="660"/>
      <c r="CI49" s="660"/>
      <c r="CJ49" s="660"/>
      <c r="CK49" s="660"/>
      <c r="CL49" s="660"/>
      <c r="CM49" s="660"/>
      <c r="CN49" s="660"/>
      <c r="CO49" s="660"/>
      <c r="CP49" s="660"/>
      <c r="CQ49" s="661"/>
      <c r="CR49" s="662">
        <v>12933181</v>
      </c>
      <c r="CS49" s="663"/>
      <c r="CT49" s="663"/>
      <c r="CU49" s="663"/>
      <c r="CV49" s="663"/>
      <c r="CW49" s="663"/>
      <c r="CX49" s="663"/>
      <c r="CY49" s="664"/>
      <c r="CZ49" s="665">
        <v>100</v>
      </c>
      <c r="DA49" s="666"/>
      <c r="DB49" s="666"/>
      <c r="DC49" s="667"/>
      <c r="DD49" s="668">
        <v>9069719</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fngldPx8Sz/Y0b9p44kawcBUvwPazHCiIv144mC8p3KcMnzjLQKr72pUq3XwOMCy9C5PxJ0HcvziaUKo7rIRMQ==" saltValue="IMyw9zalZD8RgNjMhLKVx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opLeftCell="A25"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367</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368</v>
      </c>
      <c r="DK2" s="1204"/>
      <c r="DL2" s="1204"/>
      <c r="DM2" s="1204"/>
      <c r="DN2" s="1204"/>
      <c r="DO2" s="1205"/>
      <c r="DP2" s="250"/>
      <c r="DQ2" s="1203" t="s">
        <v>369</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370</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371</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372</v>
      </c>
      <c r="B5" s="1089"/>
      <c r="C5" s="1089"/>
      <c r="D5" s="1089"/>
      <c r="E5" s="1089"/>
      <c r="F5" s="1089"/>
      <c r="G5" s="1089"/>
      <c r="H5" s="1089"/>
      <c r="I5" s="1089"/>
      <c r="J5" s="1089"/>
      <c r="K5" s="1089"/>
      <c r="L5" s="1089"/>
      <c r="M5" s="1089"/>
      <c r="N5" s="1089"/>
      <c r="O5" s="1089"/>
      <c r="P5" s="1090"/>
      <c r="Q5" s="1094" t="s">
        <v>373</v>
      </c>
      <c r="R5" s="1095"/>
      <c r="S5" s="1095"/>
      <c r="T5" s="1095"/>
      <c r="U5" s="1096"/>
      <c r="V5" s="1094" t="s">
        <v>374</v>
      </c>
      <c r="W5" s="1095"/>
      <c r="X5" s="1095"/>
      <c r="Y5" s="1095"/>
      <c r="Z5" s="1096"/>
      <c r="AA5" s="1094" t="s">
        <v>375</v>
      </c>
      <c r="AB5" s="1095"/>
      <c r="AC5" s="1095"/>
      <c r="AD5" s="1095"/>
      <c r="AE5" s="1095"/>
      <c r="AF5" s="1206" t="s">
        <v>376</v>
      </c>
      <c r="AG5" s="1095"/>
      <c r="AH5" s="1095"/>
      <c r="AI5" s="1095"/>
      <c r="AJ5" s="1110"/>
      <c r="AK5" s="1095" t="s">
        <v>377</v>
      </c>
      <c r="AL5" s="1095"/>
      <c r="AM5" s="1095"/>
      <c r="AN5" s="1095"/>
      <c r="AO5" s="1096"/>
      <c r="AP5" s="1094" t="s">
        <v>378</v>
      </c>
      <c r="AQ5" s="1095"/>
      <c r="AR5" s="1095"/>
      <c r="AS5" s="1095"/>
      <c r="AT5" s="1096"/>
      <c r="AU5" s="1094" t="s">
        <v>379</v>
      </c>
      <c r="AV5" s="1095"/>
      <c r="AW5" s="1095"/>
      <c r="AX5" s="1095"/>
      <c r="AY5" s="1110"/>
      <c r="AZ5" s="257"/>
      <c r="BA5" s="257"/>
      <c r="BB5" s="257"/>
      <c r="BC5" s="257"/>
      <c r="BD5" s="257"/>
      <c r="BE5" s="258"/>
      <c r="BF5" s="258"/>
      <c r="BG5" s="258"/>
      <c r="BH5" s="258"/>
      <c r="BI5" s="258"/>
      <c r="BJ5" s="258"/>
      <c r="BK5" s="258"/>
      <c r="BL5" s="258"/>
      <c r="BM5" s="258"/>
      <c r="BN5" s="258"/>
      <c r="BO5" s="258"/>
      <c r="BP5" s="258"/>
      <c r="BQ5" s="1088" t="s">
        <v>380</v>
      </c>
      <c r="BR5" s="1089"/>
      <c r="BS5" s="1089"/>
      <c r="BT5" s="1089"/>
      <c r="BU5" s="1089"/>
      <c r="BV5" s="1089"/>
      <c r="BW5" s="1089"/>
      <c r="BX5" s="1089"/>
      <c r="BY5" s="1089"/>
      <c r="BZ5" s="1089"/>
      <c r="CA5" s="1089"/>
      <c r="CB5" s="1089"/>
      <c r="CC5" s="1089"/>
      <c r="CD5" s="1089"/>
      <c r="CE5" s="1089"/>
      <c r="CF5" s="1089"/>
      <c r="CG5" s="1090"/>
      <c r="CH5" s="1094" t="s">
        <v>381</v>
      </c>
      <c r="CI5" s="1095"/>
      <c r="CJ5" s="1095"/>
      <c r="CK5" s="1095"/>
      <c r="CL5" s="1096"/>
      <c r="CM5" s="1094" t="s">
        <v>382</v>
      </c>
      <c r="CN5" s="1095"/>
      <c r="CO5" s="1095"/>
      <c r="CP5" s="1095"/>
      <c r="CQ5" s="1096"/>
      <c r="CR5" s="1094" t="s">
        <v>383</v>
      </c>
      <c r="CS5" s="1095"/>
      <c r="CT5" s="1095"/>
      <c r="CU5" s="1095"/>
      <c r="CV5" s="1096"/>
      <c r="CW5" s="1094" t="s">
        <v>384</v>
      </c>
      <c r="CX5" s="1095"/>
      <c r="CY5" s="1095"/>
      <c r="CZ5" s="1095"/>
      <c r="DA5" s="1096"/>
      <c r="DB5" s="1094" t="s">
        <v>385</v>
      </c>
      <c r="DC5" s="1095"/>
      <c r="DD5" s="1095"/>
      <c r="DE5" s="1095"/>
      <c r="DF5" s="1096"/>
      <c r="DG5" s="1191" t="s">
        <v>386</v>
      </c>
      <c r="DH5" s="1192"/>
      <c r="DI5" s="1192"/>
      <c r="DJ5" s="1192"/>
      <c r="DK5" s="1193"/>
      <c r="DL5" s="1191" t="s">
        <v>387</v>
      </c>
      <c r="DM5" s="1192"/>
      <c r="DN5" s="1192"/>
      <c r="DO5" s="1192"/>
      <c r="DP5" s="1193"/>
      <c r="DQ5" s="1094" t="s">
        <v>388</v>
      </c>
      <c r="DR5" s="1095"/>
      <c r="DS5" s="1095"/>
      <c r="DT5" s="1095"/>
      <c r="DU5" s="1096"/>
      <c r="DV5" s="1094" t="s">
        <v>379</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389</v>
      </c>
      <c r="C7" s="1144"/>
      <c r="D7" s="1144"/>
      <c r="E7" s="1144"/>
      <c r="F7" s="1144"/>
      <c r="G7" s="1144"/>
      <c r="H7" s="1144"/>
      <c r="I7" s="1144"/>
      <c r="J7" s="1144"/>
      <c r="K7" s="1144"/>
      <c r="L7" s="1144"/>
      <c r="M7" s="1144"/>
      <c r="N7" s="1144"/>
      <c r="O7" s="1144"/>
      <c r="P7" s="1145"/>
      <c r="Q7" s="1197">
        <v>12954</v>
      </c>
      <c r="R7" s="1198"/>
      <c r="S7" s="1198"/>
      <c r="T7" s="1198"/>
      <c r="U7" s="1198"/>
      <c r="V7" s="1198">
        <v>12840</v>
      </c>
      <c r="W7" s="1198"/>
      <c r="X7" s="1198"/>
      <c r="Y7" s="1198"/>
      <c r="Z7" s="1198"/>
      <c r="AA7" s="1198">
        <v>114</v>
      </c>
      <c r="AB7" s="1198"/>
      <c r="AC7" s="1198"/>
      <c r="AD7" s="1198"/>
      <c r="AE7" s="1199"/>
      <c r="AF7" s="1200">
        <v>101</v>
      </c>
      <c r="AG7" s="1201"/>
      <c r="AH7" s="1201"/>
      <c r="AI7" s="1201"/>
      <c r="AJ7" s="1202"/>
      <c r="AK7" s="1184">
        <v>189</v>
      </c>
      <c r="AL7" s="1185"/>
      <c r="AM7" s="1185"/>
      <c r="AN7" s="1185"/>
      <c r="AO7" s="1185"/>
      <c r="AP7" s="1185">
        <v>13052</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c r="BT7" s="1189"/>
      <c r="BU7" s="1189"/>
      <c r="BV7" s="1189"/>
      <c r="BW7" s="1189"/>
      <c r="BX7" s="1189"/>
      <c r="BY7" s="1189"/>
      <c r="BZ7" s="1189"/>
      <c r="CA7" s="1189"/>
      <c r="CB7" s="1189"/>
      <c r="CC7" s="1189"/>
      <c r="CD7" s="1189"/>
      <c r="CE7" s="1189"/>
      <c r="CF7" s="1189"/>
      <c r="CG7" s="1190"/>
      <c r="CH7" s="1181"/>
      <c r="CI7" s="1182"/>
      <c r="CJ7" s="1182"/>
      <c r="CK7" s="1182"/>
      <c r="CL7" s="1183"/>
      <c r="CM7" s="1181"/>
      <c r="CN7" s="1182"/>
      <c r="CO7" s="1182"/>
      <c r="CP7" s="1182"/>
      <c r="CQ7" s="1183"/>
      <c r="CR7" s="1181"/>
      <c r="CS7" s="1182"/>
      <c r="CT7" s="1182"/>
      <c r="CU7" s="1182"/>
      <c r="CV7" s="1183"/>
      <c r="CW7" s="1181"/>
      <c r="CX7" s="1182"/>
      <c r="CY7" s="1182"/>
      <c r="CZ7" s="1182"/>
      <c r="DA7" s="1183"/>
      <c r="DB7" s="1181"/>
      <c r="DC7" s="1182"/>
      <c r="DD7" s="1182"/>
      <c r="DE7" s="1182"/>
      <c r="DF7" s="1183"/>
      <c r="DG7" s="1181"/>
      <c r="DH7" s="1182"/>
      <c r="DI7" s="1182"/>
      <c r="DJ7" s="1182"/>
      <c r="DK7" s="1183"/>
      <c r="DL7" s="1181"/>
      <c r="DM7" s="1182"/>
      <c r="DN7" s="1182"/>
      <c r="DO7" s="1182"/>
      <c r="DP7" s="1183"/>
      <c r="DQ7" s="1181"/>
      <c r="DR7" s="1182"/>
      <c r="DS7" s="1182"/>
      <c r="DT7" s="1182"/>
      <c r="DU7" s="1183"/>
      <c r="DV7" s="1208"/>
      <c r="DW7" s="1209"/>
      <c r="DX7" s="1209"/>
      <c r="DY7" s="1209"/>
      <c r="DZ7" s="1210"/>
      <c r="EA7" s="255"/>
    </row>
    <row r="8" spans="1:131" s="256" customFormat="1" ht="26.25" customHeight="1" x14ac:dyDescent="0.15">
      <c r="A8" s="262">
        <v>2</v>
      </c>
      <c r="B8" s="1124" t="s">
        <v>390</v>
      </c>
      <c r="C8" s="1125"/>
      <c r="D8" s="1125"/>
      <c r="E8" s="1125"/>
      <c r="F8" s="1125"/>
      <c r="G8" s="1125"/>
      <c r="H8" s="1125"/>
      <c r="I8" s="1125"/>
      <c r="J8" s="1125"/>
      <c r="K8" s="1125"/>
      <c r="L8" s="1125"/>
      <c r="M8" s="1125"/>
      <c r="N8" s="1125"/>
      <c r="O8" s="1125"/>
      <c r="P8" s="1126"/>
      <c r="Q8" s="1136">
        <v>73</v>
      </c>
      <c r="R8" s="1137"/>
      <c r="S8" s="1137"/>
      <c r="T8" s="1137"/>
      <c r="U8" s="1137"/>
      <c r="V8" s="1137">
        <v>73</v>
      </c>
      <c r="W8" s="1137"/>
      <c r="X8" s="1137"/>
      <c r="Y8" s="1137"/>
      <c r="Z8" s="1137"/>
      <c r="AA8" s="1137">
        <v>0</v>
      </c>
      <c r="AB8" s="1137"/>
      <c r="AC8" s="1137"/>
      <c r="AD8" s="1137"/>
      <c r="AE8" s="1138"/>
      <c r="AF8" s="1130">
        <v>0</v>
      </c>
      <c r="AG8" s="1131"/>
      <c r="AH8" s="1131"/>
      <c r="AI8" s="1131"/>
      <c r="AJ8" s="1132"/>
      <c r="AK8" s="1179">
        <v>0</v>
      </c>
      <c r="AL8" s="1180"/>
      <c r="AM8" s="1180"/>
      <c r="AN8" s="1180"/>
      <c r="AO8" s="1180"/>
      <c r="AP8" s="1180">
        <v>0</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x14ac:dyDescent="0.15">
      <c r="A9" s="262">
        <v>3</v>
      </c>
      <c r="B9" s="1124" t="s">
        <v>391</v>
      </c>
      <c r="C9" s="1125"/>
      <c r="D9" s="1125"/>
      <c r="E9" s="1125"/>
      <c r="F9" s="1125"/>
      <c r="G9" s="1125"/>
      <c r="H9" s="1125"/>
      <c r="I9" s="1125"/>
      <c r="J9" s="1125"/>
      <c r="K9" s="1125"/>
      <c r="L9" s="1125"/>
      <c r="M9" s="1125"/>
      <c r="N9" s="1125"/>
      <c r="O9" s="1125"/>
      <c r="P9" s="1126"/>
      <c r="Q9" s="1136">
        <v>102</v>
      </c>
      <c r="R9" s="1137"/>
      <c r="S9" s="1137"/>
      <c r="T9" s="1137"/>
      <c r="U9" s="1137"/>
      <c r="V9" s="1137">
        <v>102</v>
      </c>
      <c r="W9" s="1137"/>
      <c r="X9" s="1137"/>
      <c r="Y9" s="1137"/>
      <c r="Z9" s="1137"/>
      <c r="AA9" s="1137">
        <v>0</v>
      </c>
      <c r="AB9" s="1137"/>
      <c r="AC9" s="1137"/>
      <c r="AD9" s="1137"/>
      <c r="AE9" s="1138"/>
      <c r="AF9" s="1130" t="s">
        <v>392</v>
      </c>
      <c r="AG9" s="1131"/>
      <c r="AH9" s="1131"/>
      <c r="AI9" s="1131"/>
      <c r="AJ9" s="1132"/>
      <c r="AK9" s="1179">
        <v>25</v>
      </c>
      <c r="AL9" s="1180"/>
      <c r="AM9" s="1180"/>
      <c r="AN9" s="1180"/>
      <c r="AO9" s="1180"/>
      <c r="AP9" s="1180">
        <v>0</v>
      </c>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15">
      <c r="A10" s="262">
        <v>4</v>
      </c>
      <c r="B10" s="1124" t="s">
        <v>393</v>
      </c>
      <c r="C10" s="1125"/>
      <c r="D10" s="1125"/>
      <c r="E10" s="1125"/>
      <c r="F10" s="1125"/>
      <c r="G10" s="1125"/>
      <c r="H10" s="1125"/>
      <c r="I10" s="1125"/>
      <c r="J10" s="1125"/>
      <c r="K10" s="1125"/>
      <c r="L10" s="1125"/>
      <c r="M10" s="1125"/>
      <c r="N10" s="1125"/>
      <c r="O10" s="1125"/>
      <c r="P10" s="1126"/>
      <c r="Q10" s="1136">
        <v>110</v>
      </c>
      <c r="R10" s="1137"/>
      <c r="S10" s="1137"/>
      <c r="T10" s="1137"/>
      <c r="U10" s="1137"/>
      <c r="V10" s="1137">
        <v>110</v>
      </c>
      <c r="W10" s="1137"/>
      <c r="X10" s="1137"/>
      <c r="Y10" s="1137"/>
      <c r="Z10" s="1137"/>
      <c r="AA10" s="1137">
        <v>0</v>
      </c>
      <c r="AB10" s="1137"/>
      <c r="AC10" s="1137"/>
      <c r="AD10" s="1137"/>
      <c r="AE10" s="1138"/>
      <c r="AF10" s="1130">
        <v>0</v>
      </c>
      <c r="AG10" s="1131"/>
      <c r="AH10" s="1131"/>
      <c r="AI10" s="1131"/>
      <c r="AJ10" s="1132"/>
      <c r="AK10" s="1179">
        <v>16</v>
      </c>
      <c r="AL10" s="1180"/>
      <c r="AM10" s="1180"/>
      <c r="AN10" s="1180"/>
      <c r="AO10" s="1180"/>
      <c r="AP10" s="1180">
        <v>0</v>
      </c>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5</v>
      </c>
      <c r="B11" s="1124"/>
      <c r="C11" s="1125"/>
      <c r="D11" s="1125"/>
      <c r="E11" s="1125"/>
      <c r="F11" s="1125"/>
      <c r="G11" s="1125"/>
      <c r="H11" s="1125"/>
      <c r="I11" s="1125"/>
      <c r="J11" s="1125"/>
      <c r="K11" s="1125"/>
      <c r="L11" s="1125"/>
      <c r="M11" s="1125"/>
      <c r="N11" s="1125"/>
      <c r="O11" s="1125"/>
      <c r="P11" s="1126"/>
      <c r="Q11" s="1136"/>
      <c r="R11" s="1137"/>
      <c r="S11" s="1137"/>
      <c r="T11" s="1137"/>
      <c r="U11" s="1137"/>
      <c r="V11" s="1137"/>
      <c r="W11" s="1137"/>
      <c r="X11" s="1137"/>
      <c r="Y11" s="1137"/>
      <c r="Z11" s="1137"/>
      <c r="AA11" s="1137"/>
      <c r="AB11" s="1137"/>
      <c r="AC11" s="1137"/>
      <c r="AD11" s="1137"/>
      <c r="AE11" s="1138"/>
      <c r="AF11" s="1130"/>
      <c r="AG11" s="1131"/>
      <c r="AH11" s="1131"/>
      <c r="AI11" s="1131"/>
      <c r="AJ11" s="1132"/>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24"/>
      <c r="C12" s="1125"/>
      <c r="D12" s="1125"/>
      <c r="E12" s="1125"/>
      <c r="F12" s="1125"/>
      <c r="G12" s="1125"/>
      <c r="H12" s="1125"/>
      <c r="I12" s="1125"/>
      <c r="J12" s="1125"/>
      <c r="K12" s="1125"/>
      <c r="L12" s="1125"/>
      <c r="M12" s="1125"/>
      <c r="N12" s="1125"/>
      <c r="O12" s="1125"/>
      <c r="P12" s="1126"/>
      <c r="Q12" s="1136"/>
      <c r="R12" s="1137"/>
      <c r="S12" s="1137"/>
      <c r="T12" s="1137"/>
      <c r="U12" s="1137"/>
      <c r="V12" s="1137"/>
      <c r="W12" s="1137"/>
      <c r="X12" s="1137"/>
      <c r="Y12" s="1137"/>
      <c r="Z12" s="1137"/>
      <c r="AA12" s="1137"/>
      <c r="AB12" s="1137"/>
      <c r="AC12" s="1137"/>
      <c r="AD12" s="1137"/>
      <c r="AE12" s="1138"/>
      <c r="AF12" s="1130"/>
      <c r="AG12" s="1131"/>
      <c r="AH12" s="1131"/>
      <c r="AI12" s="1131"/>
      <c r="AJ12" s="1132"/>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24"/>
      <c r="C13" s="1125"/>
      <c r="D13" s="1125"/>
      <c r="E13" s="1125"/>
      <c r="F13" s="1125"/>
      <c r="G13" s="1125"/>
      <c r="H13" s="1125"/>
      <c r="I13" s="1125"/>
      <c r="J13" s="1125"/>
      <c r="K13" s="1125"/>
      <c r="L13" s="1125"/>
      <c r="M13" s="1125"/>
      <c r="N13" s="1125"/>
      <c r="O13" s="1125"/>
      <c r="P13" s="1126"/>
      <c r="Q13" s="1136"/>
      <c r="R13" s="1137"/>
      <c r="S13" s="1137"/>
      <c r="T13" s="1137"/>
      <c r="U13" s="1137"/>
      <c r="V13" s="1137"/>
      <c r="W13" s="1137"/>
      <c r="X13" s="1137"/>
      <c r="Y13" s="1137"/>
      <c r="Z13" s="1137"/>
      <c r="AA13" s="1137"/>
      <c r="AB13" s="1137"/>
      <c r="AC13" s="1137"/>
      <c r="AD13" s="1137"/>
      <c r="AE13" s="1138"/>
      <c r="AF13" s="1130"/>
      <c r="AG13" s="1131"/>
      <c r="AH13" s="1131"/>
      <c r="AI13" s="1131"/>
      <c r="AJ13" s="1132"/>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24"/>
      <c r="C14" s="1125"/>
      <c r="D14" s="1125"/>
      <c r="E14" s="1125"/>
      <c r="F14" s="1125"/>
      <c r="G14" s="1125"/>
      <c r="H14" s="1125"/>
      <c r="I14" s="1125"/>
      <c r="J14" s="1125"/>
      <c r="K14" s="1125"/>
      <c r="L14" s="1125"/>
      <c r="M14" s="1125"/>
      <c r="N14" s="1125"/>
      <c r="O14" s="1125"/>
      <c r="P14" s="1126"/>
      <c r="Q14" s="1136"/>
      <c r="R14" s="1137"/>
      <c r="S14" s="1137"/>
      <c r="T14" s="1137"/>
      <c r="U14" s="1137"/>
      <c r="V14" s="1137"/>
      <c r="W14" s="1137"/>
      <c r="X14" s="1137"/>
      <c r="Y14" s="1137"/>
      <c r="Z14" s="1137"/>
      <c r="AA14" s="1137"/>
      <c r="AB14" s="1137"/>
      <c r="AC14" s="1137"/>
      <c r="AD14" s="1137"/>
      <c r="AE14" s="1138"/>
      <c r="AF14" s="1130"/>
      <c r="AG14" s="1131"/>
      <c r="AH14" s="1131"/>
      <c r="AI14" s="1131"/>
      <c r="AJ14" s="1132"/>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24"/>
      <c r="C15" s="1125"/>
      <c r="D15" s="1125"/>
      <c r="E15" s="1125"/>
      <c r="F15" s="1125"/>
      <c r="G15" s="1125"/>
      <c r="H15" s="1125"/>
      <c r="I15" s="1125"/>
      <c r="J15" s="1125"/>
      <c r="K15" s="1125"/>
      <c r="L15" s="1125"/>
      <c r="M15" s="1125"/>
      <c r="N15" s="1125"/>
      <c r="O15" s="1125"/>
      <c r="P15" s="1126"/>
      <c r="Q15" s="1136"/>
      <c r="R15" s="1137"/>
      <c r="S15" s="1137"/>
      <c r="T15" s="1137"/>
      <c r="U15" s="1137"/>
      <c r="V15" s="1137"/>
      <c r="W15" s="1137"/>
      <c r="X15" s="1137"/>
      <c r="Y15" s="1137"/>
      <c r="Z15" s="1137"/>
      <c r="AA15" s="1137"/>
      <c r="AB15" s="1137"/>
      <c r="AC15" s="1137"/>
      <c r="AD15" s="1137"/>
      <c r="AE15" s="1138"/>
      <c r="AF15" s="1130"/>
      <c r="AG15" s="1131"/>
      <c r="AH15" s="1131"/>
      <c r="AI15" s="1131"/>
      <c r="AJ15" s="1132"/>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24"/>
      <c r="C16" s="1125"/>
      <c r="D16" s="1125"/>
      <c r="E16" s="1125"/>
      <c r="F16" s="1125"/>
      <c r="G16" s="1125"/>
      <c r="H16" s="1125"/>
      <c r="I16" s="1125"/>
      <c r="J16" s="1125"/>
      <c r="K16" s="1125"/>
      <c r="L16" s="1125"/>
      <c r="M16" s="1125"/>
      <c r="N16" s="1125"/>
      <c r="O16" s="1125"/>
      <c r="P16" s="1126"/>
      <c r="Q16" s="1136"/>
      <c r="R16" s="1137"/>
      <c r="S16" s="1137"/>
      <c r="T16" s="1137"/>
      <c r="U16" s="1137"/>
      <c r="V16" s="1137"/>
      <c r="W16" s="1137"/>
      <c r="X16" s="1137"/>
      <c r="Y16" s="1137"/>
      <c r="Z16" s="1137"/>
      <c r="AA16" s="1137"/>
      <c r="AB16" s="1137"/>
      <c r="AC16" s="1137"/>
      <c r="AD16" s="1137"/>
      <c r="AE16" s="1138"/>
      <c r="AF16" s="1130"/>
      <c r="AG16" s="1131"/>
      <c r="AH16" s="1131"/>
      <c r="AI16" s="1131"/>
      <c r="AJ16" s="1132"/>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24"/>
      <c r="C17" s="1125"/>
      <c r="D17" s="1125"/>
      <c r="E17" s="1125"/>
      <c r="F17" s="1125"/>
      <c r="G17" s="1125"/>
      <c r="H17" s="1125"/>
      <c r="I17" s="1125"/>
      <c r="J17" s="1125"/>
      <c r="K17" s="1125"/>
      <c r="L17" s="1125"/>
      <c r="M17" s="1125"/>
      <c r="N17" s="1125"/>
      <c r="O17" s="1125"/>
      <c r="P17" s="1126"/>
      <c r="Q17" s="1136"/>
      <c r="R17" s="1137"/>
      <c r="S17" s="1137"/>
      <c r="T17" s="1137"/>
      <c r="U17" s="1137"/>
      <c r="V17" s="1137"/>
      <c r="W17" s="1137"/>
      <c r="X17" s="1137"/>
      <c r="Y17" s="1137"/>
      <c r="Z17" s="1137"/>
      <c r="AA17" s="1137"/>
      <c r="AB17" s="1137"/>
      <c r="AC17" s="1137"/>
      <c r="AD17" s="1137"/>
      <c r="AE17" s="1138"/>
      <c r="AF17" s="1130"/>
      <c r="AG17" s="1131"/>
      <c r="AH17" s="1131"/>
      <c r="AI17" s="1131"/>
      <c r="AJ17" s="1132"/>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24"/>
      <c r="C18" s="1125"/>
      <c r="D18" s="1125"/>
      <c r="E18" s="1125"/>
      <c r="F18" s="1125"/>
      <c r="G18" s="1125"/>
      <c r="H18" s="1125"/>
      <c r="I18" s="1125"/>
      <c r="J18" s="1125"/>
      <c r="K18" s="1125"/>
      <c r="L18" s="1125"/>
      <c r="M18" s="1125"/>
      <c r="N18" s="1125"/>
      <c r="O18" s="1125"/>
      <c r="P18" s="1126"/>
      <c r="Q18" s="1136"/>
      <c r="R18" s="1137"/>
      <c r="S18" s="1137"/>
      <c r="T18" s="1137"/>
      <c r="U18" s="1137"/>
      <c r="V18" s="1137"/>
      <c r="W18" s="1137"/>
      <c r="X18" s="1137"/>
      <c r="Y18" s="1137"/>
      <c r="Z18" s="1137"/>
      <c r="AA18" s="1137"/>
      <c r="AB18" s="1137"/>
      <c r="AC18" s="1137"/>
      <c r="AD18" s="1137"/>
      <c r="AE18" s="1138"/>
      <c r="AF18" s="1130"/>
      <c r="AG18" s="1131"/>
      <c r="AH18" s="1131"/>
      <c r="AI18" s="1131"/>
      <c r="AJ18" s="1132"/>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24"/>
      <c r="C19" s="1125"/>
      <c r="D19" s="1125"/>
      <c r="E19" s="1125"/>
      <c r="F19" s="1125"/>
      <c r="G19" s="1125"/>
      <c r="H19" s="1125"/>
      <c r="I19" s="1125"/>
      <c r="J19" s="1125"/>
      <c r="K19" s="1125"/>
      <c r="L19" s="1125"/>
      <c r="M19" s="1125"/>
      <c r="N19" s="1125"/>
      <c r="O19" s="1125"/>
      <c r="P19" s="1126"/>
      <c r="Q19" s="1136"/>
      <c r="R19" s="1137"/>
      <c r="S19" s="1137"/>
      <c r="T19" s="1137"/>
      <c r="U19" s="1137"/>
      <c r="V19" s="1137"/>
      <c r="W19" s="1137"/>
      <c r="X19" s="1137"/>
      <c r="Y19" s="1137"/>
      <c r="Z19" s="1137"/>
      <c r="AA19" s="1137"/>
      <c r="AB19" s="1137"/>
      <c r="AC19" s="1137"/>
      <c r="AD19" s="1137"/>
      <c r="AE19" s="1138"/>
      <c r="AF19" s="1130"/>
      <c r="AG19" s="1131"/>
      <c r="AH19" s="1131"/>
      <c r="AI19" s="1131"/>
      <c r="AJ19" s="1132"/>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24"/>
      <c r="C20" s="1125"/>
      <c r="D20" s="1125"/>
      <c r="E20" s="1125"/>
      <c r="F20" s="1125"/>
      <c r="G20" s="1125"/>
      <c r="H20" s="1125"/>
      <c r="I20" s="1125"/>
      <c r="J20" s="1125"/>
      <c r="K20" s="1125"/>
      <c r="L20" s="1125"/>
      <c r="M20" s="1125"/>
      <c r="N20" s="1125"/>
      <c r="O20" s="1125"/>
      <c r="P20" s="1126"/>
      <c r="Q20" s="1136"/>
      <c r="R20" s="1137"/>
      <c r="S20" s="1137"/>
      <c r="T20" s="1137"/>
      <c r="U20" s="1137"/>
      <c r="V20" s="1137"/>
      <c r="W20" s="1137"/>
      <c r="X20" s="1137"/>
      <c r="Y20" s="1137"/>
      <c r="Z20" s="1137"/>
      <c r="AA20" s="1137"/>
      <c r="AB20" s="1137"/>
      <c r="AC20" s="1137"/>
      <c r="AD20" s="1137"/>
      <c r="AE20" s="1138"/>
      <c r="AF20" s="1130"/>
      <c r="AG20" s="1131"/>
      <c r="AH20" s="1131"/>
      <c r="AI20" s="1131"/>
      <c r="AJ20" s="1132"/>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24"/>
      <c r="C21" s="1125"/>
      <c r="D21" s="1125"/>
      <c r="E21" s="1125"/>
      <c r="F21" s="1125"/>
      <c r="G21" s="1125"/>
      <c r="H21" s="1125"/>
      <c r="I21" s="1125"/>
      <c r="J21" s="1125"/>
      <c r="K21" s="1125"/>
      <c r="L21" s="1125"/>
      <c r="M21" s="1125"/>
      <c r="N21" s="1125"/>
      <c r="O21" s="1125"/>
      <c r="P21" s="1126"/>
      <c r="Q21" s="1136"/>
      <c r="R21" s="1137"/>
      <c r="S21" s="1137"/>
      <c r="T21" s="1137"/>
      <c r="U21" s="1137"/>
      <c r="V21" s="1137"/>
      <c r="W21" s="1137"/>
      <c r="X21" s="1137"/>
      <c r="Y21" s="1137"/>
      <c r="Z21" s="1137"/>
      <c r="AA21" s="1137"/>
      <c r="AB21" s="1137"/>
      <c r="AC21" s="1137"/>
      <c r="AD21" s="1137"/>
      <c r="AE21" s="1138"/>
      <c r="AF21" s="1130"/>
      <c r="AG21" s="1131"/>
      <c r="AH21" s="1131"/>
      <c r="AI21" s="1131"/>
      <c r="AJ21" s="1132"/>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24"/>
      <c r="C22" s="1125"/>
      <c r="D22" s="1125"/>
      <c r="E22" s="1125"/>
      <c r="F22" s="1125"/>
      <c r="G22" s="1125"/>
      <c r="H22" s="1125"/>
      <c r="I22" s="1125"/>
      <c r="J22" s="1125"/>
      <c r="K22" s="1125"/>
      <c r="L22" s="1125"/>
      <c r="M22" s="1125"/>
      <c r="N22" s="1125"/>
      <c r="O22" s="1125"/>
      <c r="P22" s="1126"/>
      <c r="Q22" s="1174"/>
      <c r="R22" s="1175"/>
      <c r="S22" s="1175"/>
      <c r="T22" s="1175"/>
      <c r="U22" s="1175"/>
      <c r="V22" s="1175"/>
      <c r="W22" s="1175"/>
      <c r="X22" s="1175"/>
      <c r="Y22" s="1175"/>
      <c r="Z22" s="1175"/>
      <c r="AA22" s="1175"/>
      <c r="AB22" s="1175"/>
      <c r="AC22" s="1175"/>
      <c r="AD22" s="1175"/>
      <c r="AE22" s="1176"/>
      <c r="AF22" s="1130"/>
      <c r="AG22" s="1131"/>
      <c r="AH22" s="1131"/>
      <c r="AI22" s="1131"/>
      <c r="AJ22" s="1132"/>
      <c r="AK22" s="1170"/>
      <c r="AL22" s="1171"/>
      <c r="AM22" s="1171"/>
      <c r="AN22" s="1171"/>
      <c r="AO22" s="1171"/>
      <c r="AP22" s="1171"/>
      <c r="AQ22" s="1171"/>
      <c r="AR22" s="1171"/>
      <c r="AS22" s="1171"/>
      <c r="AT22" s="1171"/>
      <c r="AU22" s="1172"/>
      <c r="AV22" s="1172"/>
      <c r="AW22" s="1172"/>
      <c r="AX22" s="1172"/>
      <c r="AY22" s="1173"/>
      <c r="AZ22" s="1122" t="s">
        <v>394</v>
      </c>
      <c r="BA22" s="1122"/>
      <c r="BB22" s="1122"/>
      <c r="BC22" s="1122"/>
      <c r="BD22" s="1123"/>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395</v>
      </c>
      <c r="B23" s="1037" t="s">
        <v>396</v>
      </c>
      <c r="C23" s="1038"/>
      <c r="D23" s="1038"/>
      <c r="E23" s="1038"/>
      <c r="F23" s="1038"/>
      <c r="G23" s="1038"/>
      <c r="H23" s="1038"/>
      <c r="I23" s="1038"/>
      <c r="J23" s="1038"/>
      <c r="K23" s="1038"/>
      <c r="L23" s="1038"/>
      <c r="M23" s="1038"/>
      <c r="N23" s="1038"/>
      <c r="O23" s="1038"/>
      <c r="P23" s="1039"/>
      <c r="Q23" s="1161">
        <v>13048</v>
      </c>
      <c r="R23" s="1162"/>
      <c r="S23" s="1162"/>
      <c r="T23" s="1162"/>
      <c r="U23" s="1162"/>
      <c r="V23" s="1162">
        <v>12933</v>
      </c>
      <c r="W23" s="1162"/>
      <c r="X23" s="1162"/>
      <c r="Y23" s="1162"/>
      <c r="Z23" s="1162"/>
      <c r="AA23" s="1162">
        <v>115</v>
      </c>
      <c r="AB23" s="1162"/>
      <c r="AC23" s="1162"/>
      <c r="AD23" s="1162"/>
      <c r="AE23" s="1163"/>
      <c r="AF23" s="1164">
        <v>102</v>
      </c>
      <c r="AG23" s="1162"/>
      <c r="AH23" s="1162"/>
      <c r="AI23" s="1162"/>
      <c r="AJ23" s="1165"/>
      <c r="AK23" s="1166"/>
      <c r="AL23" s="1167"/>
      <c r="AM23" s="1167"/>
      <c r="AN23" s="1167"/>
      <c r="AO23" s="1167"/>
      <c r="AP23" s="1162">
        <v>13052</v>
      </c>
      <c r="AQ23" s="1162"/>
      <c r="AR23" s="1162"/>
      <c r="AS23" s="1162"/>
      <c r="AT23" s="1162"/>
      <c r="AU23" s="1168"/>
      <c r="AV23" s="1168"/>
      <c r="AW23" s="1168"/>
      <c r="AX23" s="1168"/>
      <c r="AY23" s="1169"/>
      <c r="AZ23" s="1158" t="s">
        <v>139</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397</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398</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372</v>
      </c>
      <c r="B26" s="1089"/>
      <c r="C26" s="1089"/>
      <c r="D26" s="1089"/>
      <c r="E26" s="1089"/>
      <c r="F26" s="1089"/>
      <c r="G26" s="1089"/>
      <c r="H26" s="1089"/>
      <c r="I26" s="1089"/>
      <c r="J26" s="1089"/>
      <c r="K26" s="1089"/>
      <c r="L26" s="1089"/>
      <c r="M26" s="1089"/>
      <c r="N26" s="1089"/>
      <c r="O26" s="1089"/>
      <c r="P26" s="1090"/>
      <c r="Q26" s="1094" t="s">
        <v>399</v>
      </c>
      <c r="R26" s="1095"/>
      <c r="S26" s="1095"/>
      <c r="T26" s="1095"/>
      <c r="U26" s="1096"/>
      <c r="V26" s="1094" t="s">
        <v>400</v>
      </c>
      <c r="W26" s="1095"/>
      <c r="X26" s="1095"/>
      <c r="Y26" s="1095"/>
      <c r="Z26" s="1096"/>
      <c r="AA26" s="1094" t="s">
        <v>401</v>
      </c>
      <c r="AB26" s="1095"/>
      <c r="AC26" s="1095"/>
      <c r="AD26" s="1095"/>
      <c r="AE26" s="1095"/>
      <c r="AF26" s="1152" t="s">
        <v>402</v>
      </c>
      <c r="AG26" s="1101"/>
      <c r="AH26" s="1101"/>
      <c r="AI26" s="1101"/>
      <c r="AJ26" s="1153"/>
      <c r="AK26" s="1095" t="s">
        <v>403</v>
      </c>
      <c r="AL26" s="1095"/>
      <c r="AM26" s="1095"/>
      <c r="AN26" s="1095"/>
      <c r="AO26" s="1096"/>
      <c r="AP26" s="1094" t="s">
        <v>404</v>
      </c>
      <c r="AQ26" s="1095"/>
      <c r="AR26" s="1095"/>
      <c r="AS26" s="1095"/>
      <c r="AT26" s="1096"/>
      <c r="AU26" s="1094" t="s">
        <v>405</v>
      </c>
      <c r="AV26" s="1095"/>
      <c r="AW26" s="1095"/>
      <c r="AX26" s="1095"/>
      <c r="AY26" s="1096"/>
      <c r="AZ26" s="1094" t="s">
        <v>406</v>
      </c>
      <c r="BA26" s="1095"/>
      <c r="BB26" s="1095"/>
      <c r="BC26" s="1095"/>
      <c r="BD26" s="1096"/>
      <c r="BE26" s="1094" t="s">
        <v>379</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407</v>
      </c>
      <c r="C28" s="1144"/>
      <c r="D28" s="1144"/>
      <c r="E28" s="1144"/>
      <c r="F28" s="1144"/>
      <c r="G28" s="1144"/>
      <c r="H28" s="1144"/>
      <c r="I28" s="1144"/>
      <c r="J28" s="1144"/>
      <c r="K28" s="1144"/>
      <c r="L28" s="1144"/>
      <c r="M28" s="1144"/>
      <c r="N28" s="1144"/>
      <c r="O28" s="1144"/>
      <c r="P28" s="1145"/>
      <c r="Q28" s="1146">
        <v>2091</v>
      </c>
      <c r="R28" s="1147"/>
      <c r="S28" s="1147"/>
      <c r="T28" s="1147"/>
      <c r="U28" s="1147"/>
      <c r="V28" s="1147">
        <v>2076</v>
      </c>
      <c r="W28" s="1147"/>
      <c r="X28" s="1147"/>
      <c r="Y28" s="1147"/>
      <c r="Z28" s="1147"/>
      <c r="AA28" s="1147">
        <v>14</v>
      </c>
      <c r="AB28" s="1147"/>
      <c r="AC28" s="1147"/>
      <c r="AD28" s="1147"/>
      <c r="AE28" s="1148"/>
      <c r="AF28" s="1149">
        <v>14</v>
      </c>
      <c r="AG28" s="1147"/>
      <c r="AH28" s="1147"/>
      <c r="AI28" s="1147"/>
      <c r="AJ28" s="1150"/>
      <c r="AK28" s="1151">
        <v>189</v>
      </c>
      <c r="AL28" s="1139"/>
      <c r="AM28" s="1139"/>
      <c r="AN28" s="1139"/>
      <c r="AO28" s="1139"/>
      <c r="AP28" s="1139">
        <v>0</v>
      </c>
      <c r="AQ28" s="1139"/>
      <c r="AR28" s="1139"/>
      <c r="AS28" s="1139"/>
      <c r="AT28" s="1139"/>
      <c r="AU28" s="1139">
        <v>0</v>
      </c>
      <c r="AV28" s="1139"/>
      <c r="AW28" s="1139"/>
      <c r="AX28" s="1139"/>
      <c r="AY28" s="1139"/>
      <c r="AZ28" s="1140"/>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24" t="s">
        <v>408</v>
      </c>
      <c r="C29" s="1125"/>
      <c r="D29" s="1125"/>
      <c r="E29" s="1125"/>
      <c r="F29" s="1125"/>
      <c r="G29" s="1125"/>
      <c r="H29" s="1125"/>
      <c r="I29" s="1125"/>
      <c r="J29" s="1125"/>
      <c r="K29" s="1125"/>
      <c r="L29" s="1125"/>
      <c r="M29" s="1125"/>
      <c r="N29" s="1125"/>
      <c r="O29" s="1125"/>
      <c r="P29" s="1126"/>
      <c r="Q29" s="1136">
        <v>298</v>
      </c>
      <c r="R29" s="1137"/>
      <c r="S29" s="1137"/>
      <c r="T29" s="1137"/>
      <c r="U29" s="1137"/>
      <c r="V29" s="1137">
        <v>293</v>
      </c>
      <c r="W29" s="1137"/>
      <c r="X29" s="1137"/>
      <c r="Y29" s="1137"/>
      <c r="Z29" s="1137"/>
      <c r="AA29" s="1137">
        <v>4</v>
      </c>
      <c r="AB29" s="1137"/>
      <c r="AC29" s="1137"/>
      <c r="AD29" s="1137"/>
      <c r="AE29" s="1138"/>
      <c r="AF29" s="1130">
        <v>4</v>
      </c>
      <c r="AG29" s="1131"/>
      <c r="AH29" s="1131"/>
      <c r="AI29" s="1131"/>
      <c r="AJ29" s="1132"/>
      <c r="AK29" s="1073">
        <v>87</v>
      </c>
      <c r="AL29" s="1064"/>
      <c r="AM29" s="1064"/>
      <c r="AN29" s="1064"/>
      <c r="AO29" s="1064"/>
      <c r="AP29" s="1064">
        <v>0</v>
      </c>
      <c r="AQ29" s="1064"/>
      <c r="AR29" s="1064"/>
      <c r="AS29" s="1064"/>
      <c r="AT29" s="1064"/>
      <c r="AU29" s="1064">
        <v>0</v>
      </c>
      <c r="AV29" s="1064"/>
      <c r="AW29" s="1064"/>
      <c r="AX29" s="1064"/>
      <c r="AY29" s="1064"/>
      <c r="AZ29" s="1135"/>
      <c r="BA29" s="1135"/>
      <c r="BB29" s="1135"/>
      <c r="BC29" s="1135"/>
      <c r="BD29" s="1135"/>
      <c r="BE29" s="1119"/>
      <c r="BF29" s="1119"/>
      <c r="BG29" s="1119"/>
      <c r="BH29" s="1119"/>
      <c r="BI29" s="1120"/>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24" t="s">
        <v>409</v>
      </c>
      <c r="C30" s="1125"/>
      <c r="D30" s="1125"/>
      <c r="E30" s="1125"/>
      <c r="F30" s="1125"/>
      <c r="G30" s="1125"/>
      <c r="H30" s="1125"/>
      <c r="I30" s="1125"/>
      <c r="J30" s="1125"/>
      <c r="K30" s="1125"/>
      <c r="L30" s="1125"/>
      <c r="M30" s="1125"/>
      <c r="N30" s="1125"/>
      <c r="O30" s="1125"/>
      <c r="P30" s="1126"/>
      <c r="Q30" s="1136">
        <v>2748</v>
      </c>
      <c r="R30" s="1137"/>
      <c r="S30" s="1137"/>
      <c r="T30" s="1137"/>
      <c r="U30" s="1137"/>
      <c r="V30" s="1137">
        <v>2743</v>
      </c>
      <c r="W30" s="1137"/>
      <c r="X30" s="1137"/>
      <c r="Y30" s="1137"/>
      <c r="Z30" s="1137"/>
      <c r="AA30" s="1137">
        <v>5</v>
      </c>
      <c r="AB30" s="1137"/>
      <c r="AC30" s="1137"/>
      <c r="AD30" s="1137"/>
      <c r="AE30" s="1138"/>
      <c r="AF30" s="1130">
        <v>5</v>
      </c>
      <c r="AG30" s="1131"/>
      <c r="AH30" s="1131"/>
      <c r="AI30" s="1131"/>
      <c r="AJ30" s="1132"/>
      <c r="AK30" s="1073">
        <v>464</v>
      </c>
      <c r="AL30" s="1064"/>
      <c r="AM30" s="1064"/>
      <c r="AN30" s="1064"/>
      <c r="AO30" s="1064"/>
      <c r="AP30" s="1064">
        <v>0</v>
      </c>
      <c r="AQ30" s="1064"/>
      <c r="AR30" s="1064"/>
      <c r="AS30" s="1064"/>
      <c r="AT30" s="1064"/>
      <c r="AU30" s="1064">
        <v>0</v>
      </c>
      <c r="AV30" s="1064"/>
      <c r="AW30" s="1064"/>
      <c r="AX30" s="1064"/>
      <c r="AY30" s="1064"/>
      <c r="AZ30" s="1135"/>
      <c r="BA30" s="1135"/>
      <c r="BB30" s="1135"/>
      <c r="BC30" s="1135"/>
      <c r="BD30" s="1135"/>
      <c r="BE30" s="1119"/>
      <c r="BF30" s="1119"/>
      <c r="BG30" s="1119"/>
      <c r="BH30" s="1119"/>
      <c r="BI30" s="1120"/>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24" t="s">
        <v>410</v>
      </c>
      <c r="C31" s="1125"/>
      <c r="D31" s="1125"/>
      <c r="E31" s="1125"/>
      <c r="F31" s="1125"/>
      <c r="G31" s="1125"/>
      <c r="H31" s="1125"/>
      <c r="I31" s="1125"/>
      <c r="J31" s="1125"/>
      <c r="K31" s="1125"/>
      <c r="L31" s="1125"/>
      <c r="M31" s="1125"/>
      <c r="N31" s="1125"/>
      <c r="O31" s="1125"/>
      <c r="P31" s="1126"/>
      <c r="Q31" s="1136">
        <v>218</v>
      </c>
      <c r="R31" s="1137"/>
      <c r="S31" s="1137"/>
      <c r="T31" s="1137"/>
      <c r="U31" s="1137"/>
      <c r="V31" s="1137">
        <v>220</v>
      </c>
      <c r="W31" s="1137"/>
      <c r="X31" s="1137"/>
      <c r="Y31" s="1137"/>
      <c r="Z31" s="1137"/>
      <c r="AA31" s="1137">
        <v>-2</v>
      </c>
      <c r="AB31" s="1137"/>
      <c r="AC31" s="1137"/>
      <c r="AD31" s="1137"/>
      <c r="AE31" s="1138"/>
      <c r="AF31" s="1130">
        <v>567</v>
      </c>
      <c r="AG31" s="1131"/>
      <c r="AH31" s="1131"/>
      <c r="AI31" s="1131"/>
      <c r="AJ31" s="1132"/>
      <c r="AK31" s="1073">
        <v>100</v>
      </c>
      <c r="AL31" s="1064"/>
      <c r="AM31" s="1064"/>
      <c r="AN31" s="1064"/>
      <c r="AO31" s="1064"/>
      <c r="AP31" s="1064">
        <v>675</v>
      </c>
      <c r="AQ31" s="1064"/>
      <c r="AR31" s="1064"/>
      <c r="AS31" s="1064"/>
      <c r="AT31" s="1064"/>
      <c r="AU31" s="1064">
        <v>219</v>
      </c>
      <c r="AV31" s="1064"/>
      <c r="AW31" s="1064"/>
      <c r="AX31" s="1064"/>
      <c r="AY31" s="1064"/>
      <c r="AZ31" s="1135"/>
      <c r="BA31" s="1135"/>
      <c r="BB31" s="1135"/>
      <c r="BC31" s="1135"/>
      <c r="BD31" s="1135"/>
      <c r="BE31" s="1119" t="s">
        <v>411</v>
      </c>
      <c r="BF31" s="1119"/>
      <c r="BG31" s="1119"/>
      <c r="BH31" s="1119"/>
      <c r="BI31" s="1120"/>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24" t="s">
        <v>412</v>
      </c>
      <c r="C32" s="1125"/>
      <c r="D32" s="1125"/>
      <c r="E32" s="1125"/>
      <c r="F32" s="1125"/>
      <c r="G32" s="1125"/>
      <c r="H32" s="1125"/>
      <c r="I32" s="1125"/>
      <c r="J32" s="1125"/>
      <c r="K32" s="1125"/>
      <c r="L32" s="1125"/>
      <c r="M32" s="1125"/>
      <c r="N32" s="1125"/>
      <c r="O32" s="1125"/>
      <c r="P32" s="1126"/>
      <c r="Q32" s="1136">
        <v>140</v>
      </c>
      <c r="R32" s="1137"/>
      <c r="S32" s="1137"/>
      <c r="T32" s="1137"/>
      <c r="U32" s="1137"/>
      <c r="V32" s="1137">
        <v>140</v>
      </c>
      <c r="W32" s="1137"/>
      <c r="X32" s="1137"/>
      <c r="Y32" s="1137"/>
      <c r="Z32" s="1137"/>
      <c r="AA32" s="1137">
        <v>0</v>
      </c>
      <c r="AB32" s="1137"/>
      <c r="AC32" s="1137"/>
      <c r="AD32" s="1137"/>
      <c r="AE32" s="1138"/>
      <c r="AF32" s="1130">
        <v>75</v>
      </c>
      <c r="AG32" s="1131"/>
      <c r="AH32" s="1131"/>
      <c r="AI32" s="1131"/>
      <c r="AJ32" s="1132"/>
      <c r="AK32" s="1073">
        <v>17</v>
      </c>
      <c r="AL32" s="1064"/>
      <c r="AM32" s="1064"/>
      <c r="AN32" s="1064"/>
      <c r="AO32" s="1064"/>
      <c r="AP32" s="1064">
        <v>0</v>
      </c>
      <c r="AQ32" s="1064"/>
      <c r="AR32" s="1064"/>
      <c r="AS32" s="1064"/>
      <c r="AT32" s="1064"/>
      <c r="AU32" s="1064">
        <v>0</v>
      </c>
      <c r="AV32" s="1064"/>
      <c r="AW32" s="1064"/>
      <c r="AX32" s="1064"/>
      <c r="AY32" s="1064"/>
      <c r="AZ32" s="1135"/>
      <c r="BA32" s="1135"/>
      <c r="BB32" s="1135"/>
      <c r="BC32" s="1135"/>
      <c r="BD32" s="1135"/>
      <c r="BE32" s="1119" t="s">
        <v>411</v>
      </c>
      <c r="BF32" s="1119"/>
      <c r="BG32" s="1119"/>
      <c r="BH32" s="1119"/>
      <c r="BI32" s="1120"/>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24" t="s">
        <v>413</v>
      </c>
      <c r="C33" s="1125"/>
      <c r="D33" s="1125"/>
      <c r="E33" s="1125"/>
      <c r="F33" s="1125"/>
      <c r="G33" s="1125"/>
      <c r="H33" s="1125"/>
      <c r="I33" s="1125"/>
      <c r="J33" s="1125"/>
      <c r="K33" s="1125"/>
      <c r="L33" s="1125"/>
      <c r="M33" s="1125"/>
      <c r="N33" s="1125"/>
      <c r="O33" s="1125"/>
      <c r="P33" s="1126"/>
      <c r="Q33" s="1136">
        <v>705</v>
      </c>
      <c r="R33" s="1137"/>
      <c r="S33" s="1137"/>
      <c r="T33" s="1137"/>
      <c r="U33" s="1137"/>
      <c r="V33" s="1137">
        <v>696</v>
      </c>
      <c r="W33" s="1137"/>
      <c r="X33" s="1137"/>
      <c r="Y33" s="1137"/>
      <c r="Z33" s="1137"/>
      <c r="AA33" s="1137">
        <v>9</v>
      </c>
      <c r="AB33" s="1137"/>
      <c r="AC33" s="1137"/>
      <c r="AD33" s="1137"/>
      <c r="AE33" s="1138"/>
      <c r="AF33" s="1130">
        <v>9</v>
      </c>
      <c r="AG33" s="1131"/>
      <c r="AH33" s="1131"/>
      <c r="AI33" s="1131"/>
      <c r="AJ33" s="1132"/>
      <c r="AK33" s="1073">
        <v>39</v>
      </c>
      <c r="AL33" s="1064"/>
      <c r="AM33" s="1064"/>
      <c r="AN33" s="1064"/>
      <c r="AO33" s="1064"/>
      <c r="AP33" s="1064">
        <v>2039</v>
      </c>
      <c r="AQ33" s="1064"/>
      <c r="AR33" s="1064"/>
      <c r="AS33" s="1064"/>
      <c r="AT33" s="1064"/>
      <c r="AU33" s="1064">
        <v>893</v>
      </c>
      <c r="AV33" s="1064"/>
      <c r="AW33" s="1064"/>
      <c r="AX33" s="1064"/>
      <c r="AY33" s="1064"/>
      <c r="AZ33" s="1135"/>
      <c r="BA33" s="1135"/>
      <c r="BB33" s="1135"/>
      <c r="BC33" s="1135"/>
      <c r="BD33" s="1135"/>
      <c r="BE33" s="1119" t="s">
        <v>414</v>
      </c>
      <c r="BF33" s="1119"/>
      <c r="BG33" s="1119"/>
      <c r="BH33" s="1119"/>
      <c r="BI33" s="1120"/>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24" t="s">
        <v>415</v>
      </c>
      <c r="C34" s="1125"/>
      <c r="D34" s="1125"/>
      <c r="E34" s="1125"/>
      <c r="F34" s="1125"/>
      <c r="G34" s="1125"/>
      <c r="H34" s="1125"/>
      <c r="I34" s="1125"/>
      <c r="J34" s="1125"/>
      <c r="K34" s="1125"/>
      <c r="L34" s="1125"/>
      <c r="M34" s="1125"/>
      <c r="N34" s="1125"/>
      <c r="O34" s="1125"/>
      <c r="P34" s="1126"/>
      <c r="Q34" s="1136">
        <v>997</v>
      </c>
      <c r="R34" s="1137"/>
      <c r="S34" s="1137"/>
      <c r="T34" s="1137"/>
      <c r="U34" s="1137"/>
      <c r="V34" s="1137">
        <v>990</v>
      </c>
      <c r="W34" s="1137"/>
      <c r="X34" s="1137"/>
      <c r="Y34" s="1137"/>
      <c r="Z34" s="1137"/>
      <c r="AA34" s="1137">
        <v>7</v>
      </c>
      <c r="AB34" s="1137"/>
      <c r="AC34" s="1137"/>
      <c r="AD34" s="1137"/>
      <c r="AE34" s="1138"/>
      <c r="AF34" s="1130">
        <v>7</v>
      </c>
      <c r="AG34" s="1131"/>
      <c r="AH34" s="1131"/>
      <c r="AI34" s="1131"/>
      <c r="AJ34" s="1132"/>
      <c r="AK34" s="1073">
        <v>398</v>
      </c>
      <c r="AL34" s="1064"/>
      <c r="AM34" s="1064"/>
      <c r="AN34" s="1064"/>
      <c r="AO34" s="1064"/>
      <c r="AP34" s="1064">
        <v>3470</v>
      </c>
      <c r="AQ34" s="1064"/>
      <c r="AR34" s="1064"/>
      <c r="AS34" s="1064"/>
      <c r="AT34" s="1064"/>
      <c r="AU34" s="1064">
        <v>3224</v>
      </c>
      <c r="AV34" s="1064"/>
      <c r="AW34" s="1064"/>
      <c r="AX34" s="1064"/>
      <c r="AY34" s="1064"/>
      <c r="AZ34" s="1135"/>
      <c r="BA34" s="1135"/>
      <c r="BB34" s="1135"/>
      <c r="BC34" s="1135"/>
      <c r="BD34" s="1135"/>
      <c r="BE34" s="1119" t="s">
        <v>416</v>
      </c>
      <c r="BF34" s="1119"/>
      <c r="BG34" s="1119"/>
      <c r="BH34" s="1119"/>
      <c r="BI34" s="1120"/>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24" t="s">
        <v>417</v>
      </c>
      <c r="C35" s="1125"/>
      <c r="D35" s="1125"/>
      <c r="E35" s="1125"/>
      <c r="F35" s="1125"/>
      <c r="G35" s="1125"/>
      <c r="H35" s="1125"/>
      <c r="I35" s="1125"/>
      <c r="J35" s="1125"/>
      <c r="K35" s="1125"/>
      <c r="L35" s="1125"/>
      <c r="M35" s="1125"/>
      <c r="N35" s="1125"/>
      <c r="O35" s="1125"/>
      <c r="P35" s="1126"/>
      <c r="Q35" s="1136">
        <v>419</v>
      </c>
      <c r="R35" s="1137"/>
      <c r="S35" s="1137"/>
      <c r="T35" s="1137"/>
      <c r="U35" s="1137"/>
      <c r="V35" s="1137">
        <v>418</v>
      </c>
      <c r="W35" s="1137"/>
      <c r="X35" s="1137"/>
      <c r="Y35" s="1137"/>
      <c r="Z35" s="1137"/>
      <c r="AA35" s="1137">
        <v>1</v>
      </c>
      <c r="AB35" s="1137"/>
      <c r="AC35" s="1137"/>
      <c r="AD35" s="1137"/>
      <c r="AE35" s="1138"/>
      <c r="AF35" s="1130">
        <v>1</v>
      </c>
      <c r="AG35" s="1131"/>
      <c r="AH35" s="1131"/>
      <c r="AI35" s="1131"/>
      <c r="AJ35" s="1132"/>
      <c r="AK35" s="1073">
        <v>324</v>
      </c>
      <c r="AL35" s="1064"/>
      <c r="AM35" s="1064"/>
      <c r="AN35" s="1064"/>
      <c r="AO35" s="1064"/>
      <c r="AP35" s="1064">
        <v>1586</v>
      </c>
      <c r="AQ35" s="1064"/>
      <c r="AR35" s="1064"/>
      <c r="AS35" s="1064"/>
      <c r="AT35" s="1064"/>
      <c r="AU35" s="1064">
        <v>1586</v>
      </c>
      <c r="AV35" s="1064"/>
      <c r="AW35" s="1064"/>
      <c r="AX35" s="1064"/>
      <c r="AY35" s="1064"/>
      <c r="AZ35" s="1135"/>
      <c r="BA35" s="1135"/>
      <c r="BB35" s="1135"/>
      <c r="BC35" s="1135"/>
      <c r="BD35" s="1135"/>
      <c r="BE35" s="1119" t="s">
        <v>414</v>
      </c>
      <c r="BF35" s="1119"/>
      <c r="BG35" s="1119"/>
      <c r="BH35" s="1119"/>
      <c r="BI35" s="1120"/>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24" t="s">
        <v>418</v>
      </c>
      <c r="C36" s="1125"/>
      <c r="D36" s="1125"/>
      <c r="E36" s="1125"/>
      <c r="F36" s="1125"/>
      <c r="G36" s="1125"/>
      <c r="H36" s="1125"/>
      <c r="I36" s="1125"/>
      <c r="J36" s="1125"/>
      <c r="K36" s="1125"/>
      <c r="L36" s="1125"/>
      <c r="M36" s="1125"/>
      <c r="N36" s="1125"/>
      <c r="O36" s="1125"/>
      <c r="P36" s="1126"/>
      <c r="Q36" s="1136">
        <v>120</v>
      </c>
      <c r="R36" s="1137"/>
      <c r="S36" s="1137"/>
      <c r="T36" s="1137"/>
      <c r="U36" s="1137"/>
      <c r="V36" s="1137">
        <v>120</v>
      </c>
      <c r="W36" s="1137"/>
      <c r="X36" s="1137"/>
      <c r="Y36" s="1137"/>
      <c r="Z36" s="1137"/>
      <c r="AA36" s="1137">
        <v>0</v>
      </c>
      <c r="AB36" s="1137"/>
      <c r="AC36" s="1137"/>
      <c r="AD36" s="1137"/>
      <c r="AE36" s="1138"/>
      <c r="AF36" s="1130" t="s">
        <v>139</v>
      </c>
      <c r="AG36" s="1131"/>
      <c r="AH36" s="1131"/>
      <c r="AI36" s="1131"/>
      <c r="AJ36" s="1132"/>
      <c r="AK36" s="1073">
        <v>38</v>
      </c>
      <c r="AL36" s="1064"/>
      <c r="AM36" s="1064"/>
      <c r="AN36" s="1064"/>
      <c r="AO36" s="1064"/>
      <c r="AP36" s="1064">
        <v>0</v>
      </c>
      <c r="AQ36" s="1064"/>
      <c r="AR36" s="1064"/>
      <c r="AS36" s="1064"/>
      <c r="AT36" s="1064"/>
      <c r="AU36" s="1064">
        <v>0</v>
      </c>
      <c r="AV36" s="1064"/>
      <c r="AW36" s="1064"/>
      <c r="AX36" s="1064"/>
      <c r="AY36" s="1064"/>
      <c r="AZ36" s="1135"/>
      <c r="BA36" s="1135"/>
      <c r="BB36" s="1135"/>
      <c r="BC36" s="1135"/>
      <c r="BD36" s="1135"/>
      <c r="BE36" s="1119" t="s">
        <v>414</v>
      </c>
      <c r="BF36" s="1119"/>
      <c r="BG36" s="1119"/>
      <c r="BH36" s="1119"/>
      <c r="BI36" s="1120"/>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24" t="s">
        <v>419</v>
      </c>
      <c r="C37" s="1125"/>
      <c r="D37" s="1125"/>
      <c r="E37" s="1125"/>
      <c r="F37" s="1125"/>
      <c r="G37" s="1125"/>
      <c r="H37" s="1125"/>
      <c r="I37" s="1125"/>
      <c r="J37" s="1125"/>
      <c r="K37" s="1125"/>
      <c r="L37" s="1125"/>
      <c r="M37" s="1125"/>
      <c r="N37" s="1125"/>
      <c r="O37" s="1125"/>
      <c r="P37" s="1126"/>
      <c r="Q37" s="1136">
        <v>0</v>
      </c>
      <c r="R37" s="1137"/>
      <c r="S37" s="1137"/>
      <c r="T37" s="1137"/>
      <c r="U37" s="1137"/>
      <c r="V37" s="1137">
        <v>0</v>
      </c>
      <c r="W37" s="1137"/>
      <c r="X37" s="1137"/>
      <c r="Y37" s="1137"/>
      <c r="Z37" s="1137"/>
      <c r="AA37" s="1137">
        <v>0</v>
      </c>
      <c r="AB37" s="1137"/>
      <c r="AC37" s="1137"/>
      <c r="AD37" s="1137"/>
      <c r="AE37" s="1138"/>
      <c r="AF37" s="1130">
        <v>0</v>
      </c>
      <c r="AG37" s="1131"/>
      <c r="AH37" s="1131"/>
      <c r="AI37" s="1131"/>
      <c r="AJ37" s="1132"/>
      <c r="AK37" s="1073">
        <v>0</v>
      </c>
      <c r="AL37" s="1064"/>
      <c r="AM37" s="1064"/>
      <c r="AN37" s="1064"/>
      <c r="AO37" s="1064"/>
      <c r="AP37" s="1064">
        <v>0</v>
      </c>
      <c r="AQ37" s="1064"/>
      <c r="AR37" s="1064"/>
      <c r="AS37" s="1064"/>
      <c r="AT37" s="1064"/>
      <c r="AU37" s="1064">
        <v>0</v>
      </c>
      <c r="AV37" s="1064"/>
      <c r="AW37" s="1064"/>
      <c r="AX37" s="1064"/>
      <c r="AY37" s="1064"/>
      <c r="AZ37" s="1135"/>
      <c r="BA37" s="1135"/>
      <c r="BB37" s="1135"/>
      <c r="BC37" s="1135"/>
      <c r="BD37" s="1135"/>
      <c r="BE37" s="1119" t="s">
        <v>414</v>
      </c>
      <c r="BF37" s="1119"/>
      <c r="BG37" s="1119"/>
      <c r="BH37" s="1119"/>
      <c r="BI37" s="1120"/>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24"/>
      <c r="C38" s="1125"/>
      <c r="D38" s="1125"/>
      <c r="E38" s="1125"/>
      <c r="F38" s="1125"/>
      <c r="G38" s="1125"/>
      <c r="H38" s="1125"/>
      <c r="I38" s="1125"/>
      <c r="J38" s="1125"/>
      <c r="K38" s="1125"/>
      <c r="L38" s="1125"/>
      <c r="M38" s="1125"/>
      <c r="N38" s="1125"/>
      <c r="O38" s="1125"/>
      <c r="P38" s="1126"/>
      <c r="Q38" s="1136"/>
      <c r="R38" s="1137"/>
      <c r="S38" s="1137"/>
      <c r="T38" s="1137"/>
      <c r="U38" s="1137"/>
      <c r="V38" s="1137"/>
      <c r="W38" s="1137"/>
      <c r="X38" s="1137"/>
      <c r="Y38" s="1137"/>
      <c r="Z38" s="1137"/>
      <c r="AA38" s="1137"/>
      <c r="AB38" s="1137"/>
      <c r="AC38" s="1137"/>
      <c r="AD38" s="1137"/>
      <c r="AE38" s="1138"/>
      <c r="AF38" s="1130"/>
      <c r="AG38" s="1131"/>
      <c r="AH38" s="1131"/>
      <c r="AI38" s="1131"/>
      <c r="AJ38" s="1132"/>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19"/>
      <c r="BF38" s="1119"/>
      <c r="BG38" s="1119"/>
      <c r="BH38" s="1119"/>
      <c r="BI38" s="1120"/>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24"/>
      <c r="C39" s="1125"/>
      <c r="D39" s="1125"/>
      <c r="E39" s="1125"/>
      <c r="F39" s="1125"/>
      <c r="G39" s="1125"/>
      <c r="H39" s="1125"/>
      <c r="I39" s="1125"/>
      <c r="J39" s="1125"/>
      <c r="K39" s="1125"/>
      <c r="L39" s="1125"/>
      <c r="M39" s="1125"/>
      <c r="N39" s="1125"/>
      <c r="O39" s="1125"/>
      <c r="P39" s="1126"/>
      <c r="Q39" s="1136"/>
      <c r="R39" s="1137"/>
      <c r="S39" s="1137"/>
      <c r="T39" s="1137"/>
      <c r="U39" s="1137"/>
      <c r="V39" s="1137"/>
      <c r="W39" s="1137"/>
      <c r="X39" s="1137"/>
      <c r="Y39" s="1137"/>
      <c r="Z39" s="1137"/>
      <c r="AA39" s="1137"/>
      <c r="AB39" s="1137"/>
      <c r="AC39" s="1137"/>
      <c r="AD39" s="1137"/>
      <c r="AE39" s="1138"/>
      <c r="AF39" s="1130"/>
      <c r="AG39" s="1131"/>
      <c r="AH39" s="1131"/>
      <c r="AI39" s="1131"/>
      <c r="AJ39" s="1132"/>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19"/>
      <c r="BF39" s="1119"/>
      <c r="BG39" s="1119"/>
      <c r="BH39" s="1119"/>
      <c r="BI39" s="1120"/>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24"/>
      <c r="C40" s="1125"/>
      <c r="D40" s="1125"/>
      <c r="E40" s="1125"/>
      <c r="F40" s="1125"/>
      <c r="G40" s="1125"/>
      <c r="H40" s="1125"/>
      <c r="I40" s="1125"/>
      <c r="J40" s="1125"/>
      <c r="K40" s="1125"/>
      <c r="L40" s="1125"/>
      <c r="M40" s="1125"/>
      <c r="N40" s="1125"/>
      <c r="O40" s="1125"/>
      <c r="P40" s="1126"/>
      <c r="Q40" s="1136"/>
      <c r="R40" s="1137"/>
      <c r="S40" s="1137"/>
      <c r="T40" s="1137"/>
      <c r="U40" s="1137"/>
      <c r="V40" s="1137"/>
      <c r="W40" s="1137"/>
      <c r="X40" s="1137"/>
      <c r="Y40" s="1137"/>
      <c r="Z40" s="1137"/>
      <c r="AA40" s="1137"/>
      <c r="AB40" s="1137"/>
      <c r="AC40" s="1137"/>
      <c r="AD40" s="1137"/>
      <c r="AE40" s="1138"/>
      <c r="AF40" s="1130"/>
      <c r="AG40" s="1131"/>
      <c r="AH40" s="1131"/>
      <c r="AI40" s="1131"/>
      <c r="AJ40" s="1132"/>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19"/>
      <c r="BF40" s="1119"/>
      <c r="BG40" s="1119"/>
      <c r="BH40" s="1119"/>
      <c r="BI40" s="1120"/>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24"/>
      <c r="C41" s="1125"/>
      <c r="D41" s="1125"/>
      <c r="E41" s="1125"/>
      <c r="F41" s="1125"/>
      <c r="G41" s="1125"/>
      <c r="H41" s="1125"/>
      <c r="I41" s="1125"/>
      <c r="J41" s="1125"/>
      <c r="K41" s="1125"/>
      <c r="L41" s="1125"/>
      <c r="M41" s="1125"/>
      <c r="N41" s="1125"/>
      <c r="O41" s="1125"/>
      <c r="P41" s="1126"/>
      <c r="Q41" s="1136"/>
      <c r="R41" s="1137"/>
      <c r="S41" s="1137"/>
      <c r="T41" s="1137"/>
      <c r="U41" s="1137"/>
      <c r="V41" s="1137"/>
      <c r="W41" s="1137"/>
      <c r="X41" s="1137"/>
      <c r="Y41" s="1137"/>
      <c r="Z41" s="1137"/>
      <c r="AA41" s="1137"/>
      <c r="AB41" s="1137"/>
      <c r="AC41" s="1137"/>
      <c r="AD41" s="1137"/>
      <c r="AE41" s="1138"/>
      <c r="AF41" s="1130"/>
      <c r="AG41" s="1131"/>
      <c r="AH41" s="1131"/>
      <c r="AI41" s="1131"/>
      <c r="AJ41" s="1132"/>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19"/>
      <c r="BF41" s="1119"/>
      <c r="BG41" s="1119"/>
      <c r="BH41" s="1119"/>
      <c r="BI41" s="1120"/>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24"/>
      <c r="C42" s="1125"/>
      <c r="D42" s="1125"/>
      <c r="E42" s="1125"/>
      <c r="F42" s="1125"/>
      <c r="G42" s="1125"/>
      <c r="H42" s="1125"/>
      <c r="I42" s="1125"/>
      <c r="J42" s="1125"/>
      <c r="K42" s="1125"/>
      <c r="L42" s="1125"/>
      <c r="M42" s="1125"/>
      <c r="N42" s="1125"/>
      <c r="O42" s="1125"/>
      <c r="P42" s="1126"/>
      <c r="Q42" s="1136"/>
      <c r="R42" s="1137"/>
      <c r="S42" s="1137"/>
      <c r="T42" s="1137"/>
      <c r="U42" s="1137"/>
      <c r="V42" s="1137"/>
      <c r="W42" s="1137"/>
      <c r="X42" s="1137"/>
      <c r="Y42" s="1137"/>
      <c r="Z42" s="1137"/>
      <c r="AA42" s="1137"/>
      <c r="AB42" s="1137"/>
      <c r="AC42" s="1137"/>
      <c r="AD42" s="1137"/>
      <c r="AE42" s="1138"/>
      <c r="AF42" s="1130"/>
      <c r="AG42" s="1131"/>
      <c r="AH42" s="1131"/>
      <c r="AI42" s="1131"/>
      <c r="AJ42" s="1132"/>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19"/>
      <c r="BF42" s="1119"/>
      <c r="BG42" s="1119"/>
      <c r="BH42" s="1119"/>
      <c r="BI42" s="1120"/>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24"/>
      <c r="C43" s="1125"/>
      <c r="D43" s="1125"/>
      <c r="E43" s="1125"/>
      <c r="F43" s="1125"/>
      <c r="G43" s="1125"/>
      <c r="H43" s="1125"/>
      <c r="I43" s="1125"/>
      <c r="J43" s="1125"/>
      <c r="K43" s="1125"/>
      <c r="L43" s="1125"/>
      <c r="M43" s="1125"/>
      <c r="N43" s="1125"/>
      <c r="O43" s="1125"/>
      <c r="P43" s="1126"/>
      <c r="Q43" s="1136"/>
      <c r="R43" s="1137"/>
      <c r="S43" s="1137"/>
      <c r="T43" s="1137"/>
      <c r="U43" s="1137"/>
      <c r="V43" s="1137"/>
      <c r="W43" s="1137"/>
      <c r="X43" s="1137"/>
      <c r="Y43" s="1137"/>
      <c r="Z43" s="1137"/>
      <c r="AA43" s="1137"/>
      <c r="AB43" s="1137"/>
      <c r="AC43" s="1137"/>
      <c r="AD43" s="1137"/>
      <c r="AE43" s="1138"/>
      <c r="AF43" s="1130"/>
      <c r="AG43" s="1131"/>
      <c r="AH43" s="1131"/>
      <c r="AI43" s="1131"/>
      <c r="AJ43" s="1132"/>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19"/>
      <c r="BF43" s="1119"/>
      <c r="BG43" s="1119"/>
      <c r="BH43" s="1119"/>
      <c r="BI43" s="1120"/>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24"/>
      <c r="C44" s="1125"/>
      <c r="D44" s="1125"/>
      <c r="E44" s="1125"/>
      <c r="F44" s="1125"/>
      <c r="G44" s="1125"/>
      <c r="H44" s="1125"/>
      <c r="I44" s="1125"/>
      <c r="J44" s="1125"/>
      <c r="K44" s="1125"/>
      <c r="L44" s="1125"/>
      <c r="M44" s="1125"/>
      <c r="N44" s="1125"/>
      <c r="O44" s="1125"/>
      <c r="P44" s="1126"/>
      <c r="Q44" s="1136"/>
      <c r="R44" s="1137"/>
      <c r="S44" s="1137"/>
      <c r="T44" s="1137"/>
      <c r="U44" s="1137"/>
      <c r="V44" s="1137"/>
      <c r="W44" s="1137"/>
      <c r="X44" s="1137"/>
      <c r="Y44" s="1137"/>
      <c r="Z44" s="1137"/>
      <c r="AA44" s="1137"/>
      <c r="AB44" s="1137"/>
      <c r="AC44" s="1137"/>
      <c r="AD44" s="1137"/>
      <c r="AE44" s="1138"/>
      <c r="AF44" s="1130"/>
      <c r="AG44" s="1131"/>
      <c r="AH44" s="1131"/>
      <c r="AI44" s="1131"/>
      <c r="AJ44" s="1132"/>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19"/>
      <c r="BF44" s="1119"/>
      <c r="BG44" s="1119"/>
      <c r="BH44" s="1119"/>
      <c r="BI44" s="1120"/>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24"/>
      <c r="C45" s="1125"/>
      <c r="D45" s="1125"/>
      <c r="E45" s="1125"/>
      <c r="F45" s="1125"/>
      <c r="G45" s="1125"/>
      <c r="H45" s="1125"/>
      <c r="I45" s="1125"/>
      <c r="J45" s="1125"/>
      <c r="K45" s="1125"/>
      <c r="L45" s="1125"/>
      <c r="M45" s="1125"/>
      <c r="N45" s="1125"/>
      <c r="O45" s="1125"/>
      <c r="P45" s="1126"/>
      <c r="Q45" s="1136"/>
      <c r="R45" s="1137"/>
      <c r="S45" s="1137"/>
      <c r="T45" s="1137"/>
      <c r="U45" s="1137"/>
      <c r="V45" s="1137"/>
      <c r="W45" s="1137"/>
      <c r="X45" s="1137"/>
      <c r="Y45" s="1137"/>
      <c r="Z45" s="1137"/>
      <c r="AA45" s="1137"/>
      <c r="AB45" s="1137"/>
      <c r="AC45" s="1137"/>
      <c r="AD45" s="1137"/>
      <c r="AE45" s="1138"/>
      <c r="AF45" s="1130"/>
      <c r="AG45" s="1131"/>
      <c r="AH45" s="1131"/>
      <c r="AI45" s="1131"/>
      <c r="AJ45" s="1132"/>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19"/>
      <c r="BF45" s="1119"/>
      <c r="BG45" s="1119"/>
      <c r="BH45" s="1119"/>
      <c r="BI45" s="1120"/>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24"/>
      <c r="C46" s="1125"/>
      <c r="D46" s="1125"/>
      <c r="E46" s="1125"/>
      <c r="F46" s="1125"/>
      <c r="G46" s="1125"/>
      <c r="H46" s="1125"/>
      <c r="I46" s="1125"/>
      <c r="J46" s="1125"/>
      <c r="K46" s="1125"/>
      <c r="L46" s="1125"/>
      <c r="M46" s="1125"/>
      <c r="N46" s="1125"/>
      <c r="O46" s="1125"/>
      <c r="P46" s="1126"/>
      <c r="Q46" s="1136"/>
      <c r="R46" s="1137"/>
      <c r="S46" s="1137"/>
      <c r="T46" s="1137"/>
      <c r="U46" s="1137"/>
      <c r="V46" s="1137"/>
      <c r="W46" s="1137"/>
      <c r="X46" s="1137"/>
      <c r="Y46" s="1137"/>
      <c r="Z46" s="1137"/>
      <c r="AA46" s="1137"/>
      <c r="AB46" s="1137"/>
      <c r="AC46" s="1137"/>
      <c r="AD46" s="1137"/>
      <c r="AE46" s="1138"/>
      <c r="AF46" s="1130"/>
      <c r="AG46" s="1131"/>
      <c r="AH46" s="1131"/>
      <c r="AI46" s="1131"/>
      <c r="AJ46" s="1132"/>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19"/>
      <c r="BF46" s="1119"/>
      <c r="BG46" s="1119"/>
      <c r="BH46" s="1119"/>
      <c r="BI46" s="1120"/>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24"/>
      <c r="C47" s="1125"/>
      <c r="D47" s="1125"/>
      <c r="E47" s="1125"/>
      <c r="F47" s="1125"/>
      <c r="G47" s="1125"/>
      <c r="H47" s="1125"/>
      <c r="I47" s="1125"/>
      <c r="J47" s="1125"/>
      <c r="K47" s="1125"/>
      <c r="L47" s="1125"/>
      <c r="M47" s="1125"/>
      <c r="N47" s="1125"/>
      <c r="O47" s="1125"/>
      <c r="P47" s="1126"/>
      <c r="Q47" s="1136"/>
      <c r="R47" s="1137"/>
      <c r="S47" s="1137"/>
      <c r="T47" s="1137"/>
      <c r="U47" s="1137"/>
      <c r="V47" s="1137"/>
      <c r="W47" s="1137"/>
      <c r="X47" s="1137"/>
      <c r="Y47" s="1137"/>
      <c r="Z47" s="1137"/>
      <c r="AA47" s="1137"/>
      <c r="AB47" s="1137"/>
      <c r="AC47" s="1137"/>
      <c r="AD47" s="1137"/>
      <c r="AE47" s="1138"/>
      <c r="AF47" s="1130"/>
      <c r="AG47" s="1131"/>
      <c r="AH47" s="1131"/>
      <c r="AI47" s="1131"/>
      <c r="AJ47" s="1132"/>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19"/>
      <c r="BF47" s="1119"/>
      <c r="BG47" s="1119"/>
      <c r="BH47" s="1119"/>
      <c r="BI47" s="1120"/>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24"/>
      <c r="C48" s="1125"/>
      <c r="D48" s="1125"/>
      <c r="E48" s="1125"/>
      <c r="F48" s="1125"/>
      <c r="G48" s="1125"/>
      <c r="H48" s="1125"/>
      <c r="I48" s="1125"/>
      <c r="J48" s="1125"/>
      <c r="K48" s="1125"/>
      <c r="L48" s="1125"/>
      <c r="M48" s="1125"/>
      <c r="N48" s="1125"/>
      <c r="O48" s="1125"/>
      <c r="P48" s="1126"/>
      <c r="Q48" s="1136"/>
      <c r="R48" s="1137"/>
      <c r="S48" s="1137"/>
      <c r="T48" s="1137"/>
      <c r="U48" s="1137"/>
      <c r="V48" s="1137"/>
      <c r="W48" s="1137"/>
      <c r="X48" s="1137"/>
      <c r="Y48" s="1137"/>
      <c r="Z48" s="1137"/>
      <c r="AA48" s="1137"/>
      <c r="AB48" s="1137"/>
      <c r="AC48" s="1137"/>
      <c r="AD48" s="1137"/>
      <c r="AE48" s="1138"/>
      <c r="AF48" s="1130"/>
      <c r="AG48" s="1131"/>
      <c r="AH48" s="1131"/>
      <c r="AI48" s="1131"/>
      <c r="AJ48" s="1132"/>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19"/>
      <c r="BF48" s="1119"/>
      <c r="BG48" s="1119"/>
      <c r="BH48" s="1119"/>
      <c r="BI48" s="1120"/>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24"/>
      <c r="C49" s="1125"/>
      <c r="D49" s="1125"/>
      <c r="E49" s="1125"/>
      <c r="F49" s="1125"/>
      <c r="G49" s="1125"/>
      <c r="H49" s="1125"/>
      <c r="I49" s="1125"/>
      <c r="J49" s="1125"/>
      <c r="K49" s="1125"/>
      <c r="L49" s="1125"/>
      <c r="M49" s="1125"/>
      <c r="N49" s="1125"/>
      <c r="O49" s="1125"/>
      <c r="P49" s="1126"/>
      <c r="Q49" s="1136"/>
      <c r="R49" s="1137"/>
      <c r="S49" s="1137"/>
      <c r="T49" s="1137"/>
      <c r="U49" s="1137"/>
      <c r="V49" s="1137"/>
      <c r="W49" s="1137"/>
      <c r="X49" s="1137"/>
      <c r="Y49" s="1137"/>
      <c r="Z49" s="1137"/>
      <c r="AA49" s="1137"/>
      <c r="AB49" s="1137"/>
      <c r="AC49" s="1137"/>
      <c r="AD49" s="1137"/>
      <c r="AE49" s="1138"/>
      <c r="AF49" s="1130"/>
      <c r="AG49" s="1131"/>
      <c r="AH49" s="1131"/>
      <c r="AI49" s="1131"/>
      <c r="AJ49" s="1132"/>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19"/>
      <c r="BF49" s="1119"/>
      <c r="BG49" s="1119"/>
      <c r="BH49" s="1119"/>
      <c r="BI49" s="1120"/>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24"/>
      <c r="C50" s="1125"/>
      <c r="D50" s="1125"/>
      <c r="E50" s="1125"/>
      <c r="F50" s="1125"/>
      <c r="G50" s="1125"/>
      <c r="H50" s="1125"/>
      <c r="I50" s="1125"/>
      <c r="J50" s="1125"/>
      <c r="K50" s="1125"/>
      <c r="L50" s="1125"/>
      <c r="M50" s="1125"/>
      <c r="N50" s="1125"/>
      <c r="O50" s="1125"/>
      <c r="P50" s="1126"/>
      <c r="Q50" s="1127"/>
      <c r="R50" s="1128"/>
      <c r="S50" s="1128"/>
      <c r="T50" s="1128"/>
      <c r="U50" s="1128"/>
      <c r="V50" s="1128"/>
      <c r="W50" s="1128"/>
      <c r="X50" s="1128"/>
      <c r="Y50" s="1128"/>
      <c r="Z50" s="1128"/>
      <c r="AA50" s="1128"/>
      <c r="AB50" s="1128"/>
      <c r="AC50" s="1128"/>
      <c r="AD50" s="1128"/>
      <c r="AE50" s="1129"/>
      <c r="AF50" s="1130"/>
      <c r="AG50" s="1131"/>
      <c r="AH50" s="1131"/>
      <c r="AI50" s="1131"/>
      <c r="AJ50" s="1132"/>
      <c r="AK50" s="1133"/>
      <c r="AL50" s="1128"/>
      <c r="AM50" s="1128"/>
      <c r="AN50" s="1128"/>
      <c r="AO50" s="1128"/>
      <c r="AP50" s="1128"/>
      <c r="AQ50" s="1128"/>
      <c r="AR50" s="1128"/>
      <c r="AS50" s="1128"/>
      <c r="AT50" s="1128"/>
      <c r="AU50" s="1128"/>
      <c r="AV50" s="1128"/>
      <c r="AW50" s="1128"/>
      <c r="AX50" s="1128"/>
      <c r="AY50" s="1128"/>
      <c r="AZ50" s="1134"/>
      <c r="BA50" s="1134"/>
      <c r="BB50" s="1134"/>
      <c r="BC50" s="1134"/>
      <c r="BD50" s="1134"/>
      <c r="BE50" s="1119"/>
      <c r="BF50" s="1119"/>
      <c r="BG50" s="1119"/>
      <c r="BH50" s="1119"/>
      <c r="BI50" s="1120"/>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24"/>
      <c r="C51" s="1125"/>
      <c r="D51" s="1125"/>
      <c r="E51" s="1125"/>
      <c r="F51" s="1125"/>
      <c r="G51" s="1125"/>
      <c r="H51" s="1125"/>
      <c r="I51" s="1125"/>
      <c r="J51" s="1125"/>
      <c r="K51" s="1125"/>
      <c r="L51" s="1125"/>
      <c r="M51" s="1125"/>
      <c r="N51" s="1125"/>
      <c r="O51" s="1125"/>
      <c r="P51" s="1126"/>
      <c r="Q51" s="1127"/>
      <c r="R51" s="1128"/>
      <c r="S51" s="1128"/>
      <c r="T51" s="1128"/>
      <c r="U51" s="1128"/>
      <c r="V51" s="1128"/>
      <c r="W51" s="1128"/>
      <c r="X51" s="1128"/>
      <c r="Y51" s="1128"/>
      <c r="Z51" s="1128"/>
      <c r="AA51" s="1128"/>
      <c r="AB51" s="1128"/>
      <c r="AC51" s="1128"/>
      <c r="AD51" s="1128"/>
      <c r="AE51" s="1129"/>
      <c r="AF51" s="1130"/>
      <c r="AG51" s="1131"/>
      <c r="AH51" s="1131"/>
      <c r="AI51" s="1131"/>
      <c r="AJ51" s="1132"/>
      <c r="AK51" s="1133"/>
      <c r="AL51" s="1128"/>
      <c r="AM51" s="1128"/>
      <c r="AN51" s="1128"/>
      <c r="AO51" s="1128"/>
      <c r="AP51" s="1128"/>
      <c r="AQ51" s="1128"/>
      <c r="AR51" s="1128"/>
      <c r="AS51" s="1128"/>
      <c r="AT51" s="1128"/>
      <c r="AU51" s="1128"/>
      <c r="AV51" s="1128"/>
      <c r="AW51" s="1128"/>
      <c r="AX51" s="1128"/>
      <c r="AY51" s="1128"/>
      <c r="AZ51" s="1134"/>
      <c r="BA51" s="1134"/>
      <c r="BB51" s="1134"/>
      <c r="BC51" s="1134"/>
      <c r="BD51" s="1134"/>
      <c r="BE51" s="1119"/>
      <c r="BF51" s="1119"/>
      <c r="BG51" s="1119"/>
      <c r="BH51" s="1119"/>
      <c r="BI51" s="1120"/>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24"/>
      <c r="C52" s="1125"/>
      <c r="D52" s="1125"/>
      <c r="E52" s="1125"/>
      <c r="F52" s="1125"/>
      <c r="G52" s="1125"/>
      <c r="H52" s="1125"/>
      <c r="I52" s="1125"/>
      <c r="J52" s="1125"/>
      <c r="K52" s="1125"/>
      <c r="L52" s="1125"/>
      <c r="M52" s="1125"/>
      <c r="N52" s="1125"/>
      <c r="O52" s="1125"/>
      <c r="P52" s="1126"/>
      <c r="Q52" s="1127"/>
      <c r="R52" s="1128"/>
      <c r="S52" s="1128"/>
      <c r="T52" s="1128"/>
      <c r="U52" s="1128"/>
      <c r="V52" s="1128"/>
      <c r="W52" s="1128"/>
      <c r="X52" s="1128"/>
      <c r="Y52" s="1128"/>
      <c r="Z52" s="1128"/>
      <c r="AA52" s="1128"/>
      <c r="AB52" s="1128"/>
      <c r="AC52" s="1128"/>
      <c r="AD52" s="1128"/>
      <c r="AE52" s="1129"/>
      <c r="AF52" s="1130"/>
      <c r="AG52" s="1131"/>
      <c r="AH52" s="1131"/>
      <c r="AI52" s="1131"/>
      <c r="AJ52" s="1132"/>
      <c r="AK52" s="1133"/>
      <c r="AL52" s="1128"/>
      <c r="AM52" s="1128"/>
      <c r="AN52" s="1128"/>
      <c r="AO52" s="1128"/>
      <c r="AP52" s="1128"/>
      <c r="AQ52" s="1128"/>
      <c r="AR52" s="1128"/>
      <c r="AS52" s="1128"/>
      <c r="AT52" s="1128"/>
      <c r="AU52" s="1128"/>
      <c r="AV52" s="1128"/>
      <c r="AW52" s="1128"/>
      <c r="AX52" s="1128"/>
      <c r="AY52" s="1128"/>
      <c r="AZ52" s="1134"/>
      <c r="BA52" s="1134"/>
      <c r="BB52" s="1134"/>
      <c r="BC52" s="1134"/>
      <c r="BD52" s="1134"/>
      <c r="BE52" s="1119"/>
      <c r="BF52" s="1119"/>
      <c r="BG52" s="1119"/>
      <c r="BH52" s="1119"/>
      <c r="BI52" s="1120"/>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24"/>
      <c r="C53" s="1125"/>
      <c r="D53" s="1125"/>
      <c r="E53" s="1125"/>
      <c r="F53" s="1125"/>
      <c r="G53" s="1125"/>
      <c r="H53" s="1125"/>
      <c r="I53" s="1125"/>
      <c r="J53" s="1125"/>
      <c r="K53" s="1125"/>
      <c r="L53" s="1125"/>
      <c r="M53" s="1125"/>
      <c r="N53" s="1125"/>
      <c r="O53" s="1125"/>
      <c r="P53" s="1126"/>
      <c r="Q53" s="1127"/>
      <c r="R53" s="1128"/>
      <c r="S53" s="1128"/>
      <c r="T53" s="1128"/>
      <c r="U53" s="1128"/>
      <c r="V53" s="1128"/>
      <c r="W53" s="1128"/>
      <c r="X53" s="1128"/>
      <c r="Y53" s="1128"/>
      <c r="Z53" s="1128"/>
      <c r="AA53" s="1128"/>
      <c r="AB53" s="1128"/>
      <c r="AC53" s="1128"/>
      <c r="AD53" s="1128"/>
      <c r="AE53" s="1129"/>
      <c r="AF53" s="1130"/>
      <c r="AG53" s="1131"/>
      <c r="AH53" s="1131"/>
      <c r="AI53" s="1131"/>
      <c r="AJ53" s="1132"/>
      <c r="AK53" s="1133"/>
      <c r="AL53" s="1128"/>
      <c r="AM53" s="1128"/>
      <c r="AN53" s="1128"/>
      <c r="AO53" s="1128"/>
      <c r="AP53" s="1128"/>
      <c r="AQ53" s="1128"/>
      <c r="AR53" s="1128"/>
      <c r="AS53" s="1128"/>
      <c r="AT53" s="1128"/>
      <c r="AU53" s="1128"/>
      <c r="AV53" s="1128"/>
      <c r="AW53" s="1128"/>
      <c r="AX53" s="1128"/>
      <c r="AY53" s="1128"/>
      <c r="AZ53" s="1134"/>
      <c r="BA53" s="1134"/>
      <c r="BB53" s="1134"/>
      <c r="BC53" s="1134"/>
      <c r="BD53" s="1134"/>
      <c r="BE53" s="1119"/>
      <c r="BF53" s="1119"/>
      <c r="BG53" s="1119"/>
      <c r="BH53" s="1119"/>
      <c r="BI53" s="1120"/>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24"/>
      <c r="C54" s="1125"/>
      <c r="D54" s="1125"/>
      <c r="E54" s="1125"/>
      <c r="F54" s="1125"/>
      <c r="G54" s="1125"/>
      <c r="H54" s="1125"/>
      <c r="I54" s="1125"/>
      <c r="J54" s="1125"/>
      <c r="K54" s="1125"/>
      <c r="L54" s="1125"/>
      <c r="M54" s="1125"/>
      <c r="N54" s="1125"/>
      <c r="O54" s="1125"/>
      <c r="P54" s="1126"/>
      <c r="Q54" s="1127"/>
      <c r="R54" s="1128"/>
      <c r="S54" s="1128"/>
      <c r="T54" s="1128"/>
      <c r="U54" s="1128"/>
      <c r="V54" s="1128"/>
      <c r="W54" s="1128"/>
      <c r="X54" s="1128"/>
      <c r="Y54" s="1128"/>
      <c r="Z54" s="1128"/>
      <c r="AA54" s="1128"/>
      <c r="AB54" s="1128"/>
      <c r="AC54" s="1128"/>
      <c r="AD54" s="1128"/>
      <c r="AE54" s="1129"/>
      <c r="AF54" s="1130"/>
      <c r="AG54" s="1131"/>
      <c r="AH54" s="1131"/>
      <c r="AI54" s="1131"/>
      <c r="AJ54" s="1132"/>
      <c r="AK54" s="1133"/>
      <c r="AL54" s="1128"/>
      <c r="AM54" s="1128"/>
      <c r="AN54" s="1128"/>
      <c r="AO54" s="1128"/>
      <c r="AP54" s="1128"/>
      <c r="AQ54" s="1128"/>
      <c r="AR54" s="1128"/>
      <c r="AS54" s="1128"/>
      <c r="AT54" s="1128"/>
      <c r="AU54" s="1128"/>
      <c r="AV54" s="1128"/>
      <c r="AW54" s="1128"/>
      <c r="AX54" s="1128"/>
      <c r="AY54" s="1128"/>
      <c r="AZ54" s="1134"/>
      <c r="BA54" s="1134"/>
      <c r="BB54" s="1134"/>
      <c r="BC54" s="1134"/>
      <c r="BD54" s="1134"/>
      <c r="BE54" s="1119"/>
      <c r="BF54" s="1119"/>
      <c r="BG54" s="1119"/>
      <c r="BH54" s="1119"/>
      <c r="BI54" s="1120"/>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24"/>
      <c r="C55" s="1125"/>
      <c r="D55" s="1125"/>
      <c r="E55" s="1125"/>
      <c r="F55" s="1125"/>
      <c r="G55" s="1125"/>
      <c r="H55" s="1125"/>
      <c r="I55" s="1125"/>
      <c r="J55" s="1125"/>
      <c r="K55" s="1125"/>
      <c r="L55" s="1125"/>
      <c r="M55" s="1125"/>
      <c r="N55" s="1125"/>
      <c r="O55" s="1125"/>
      <c r="P55" s="1126"/>
      <c r="Q55" s="1127"/>
      <c r="R55" s="1128"/>
      <c r="S55" s="1128"/>
      <c r="T55" s="1128"/>
      <c r="U55" s="1128"/>
      <c r="V55" s="1128"/>
      <c r="W55" s="1128"/>
      <c r="X55" s="1128"/>
      <c r="Y55" s="1128"/>
      <c r="Z55" s="1128"/>
      <c r="AA55" s="1128"/>
      <c r="AB55" s="1128"/>
      <c r="AC55" s="1128"/>
      <c r="AD55" s="1128"/>
      <c r="AE55" s="1129"/>
      <c r="AF55" s="1130"/>
      <c r="AG55" s="1131"/>
      <c r="AH55" s="1131"/>
      <c r="AI55" s="1131"/>
      <c r="AJ55" s="1132"/>
      <c r="AK55" s="1133"/>
      <c r="AL55" s="1128"/>
      <c r="AM55" s="1128"/>
      <c r="AN55" s="1128"/>
      <c r="AO55" s="1128"/>
      <c r="AP55" s="1128"/>
      <c r="AQ55" s="1128"/>
      <c r="AR55" s="1128"/>
      <c r="AS55" s="1128"/>
      <c r="AT55" s="1128"/>
      <c r="AU55" s="1128"/>
      <c r="AV55" s="1128"/>
      <c r="AW55" s="1128"/>
      <c r="AX55" s="1128"/>
      <c r="AY55" s="1128"/>
      <c r="AZ55" s="1134"/>
      <c r="BA55" s="1134"/>
      <c r="BB55" s="1134"/>
      <c r="BC55" s="1134"/>
      <c r="BD55" s="1134"/>
      <c r="BE55" s="1119"/>
      <c r="BF55" s="1119"/>
      <c r="BG55" s="1119"/>
      <c r="BH55" s="1119"/>
      <c r="BI55" s="1120"/>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24"/>
      <c r="C56" s="1125"/>
      <c r="D56" s="1125"/>
      <c r="E56" s="1125"/>
      <c r="F56" s="1125"/>
      <c r="G56" s="1125"/>
      <c r="H56" s="1125"/>
      <c r="I56" s="1125"/>
      <c r="J56" s="1125"/>
      <c r="K56" s="1125"/>
      <c r="L56" s="1125"/>
      <c r="M56" s="1125"/>
      <c r="N56" s="1125"/>
      <c r="O56" s="1125"/>
      <c r="P56" s="1126"/>
      <c r="Q56" s="1127"/>
      <c r="R56" s="1128"/>
      <c r="S56" s="1128"/>
      <c r="T56" s="1128"/>
      <c r="U56" s="1128"/>
      <c r="V56" s="1128"/>
      <c r="W56" s="1128"/>
      <c r="X56" s="1128"/>
      <c r="Y56" s="1128"/>
      <c r="Z56" s="1128"/>
      <c r="AA56" s="1128"/>
      <c r="AB56" s="1128"/>
      <c r="AC56" s="1128"/>
      <c r="AD56" s="1128"/>
      <c r="AE56" s="1129"/>
      <c r="AF56" s="1130"/>
      <c r="AG56" s="1131"/>
      <c r="AH56" s="1131"/>
      <c r="AI56" s="1131"/>
      <c r="AJ56" s="1132"/>
      <c r="AK56" s="1133"/>
      <c r="AL56" s="1128"/>
      <c r="AM56" s="1128"/>
      <c r="AN56" s="1128"/>
      <c r="AO56" s="1128"/>
      <c r="AP56" s="1128"/>
      <c r="AQ56" s="1128"/>
      <c r="AR56" s="1128"/>
      <c r="AS56" s="1128"/>
      <c r="AT56" s="1128"/>
      <c r="AU56" s="1128"/>
      <c r="AV56" s="1128"/>
      <c r="AW56" s="1128"/>
      <c r="AX56" s="1128"/>
      <c r="AY56" s="1128"/>
      <c r="AZ56" s="1134"/>
      <c r="BA56" s="1134"/>
      <c r="BB56" s="1134"/>
      <c r="BC56" s="1134"/>
      <c r="BD56" s="1134"/>
      <c r="BE56" s="1119"/>
      <c r="BF56" s="1119"/>
      <c r="BG56" s="1119"/>
      <c r="BH56" s="1119"/>
      <c r="BI56" s="1120"/>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24"/>
      <c r="C57" s="1125"/>
      <c r="D57" s="1125"/>
      <c r="E57" s="1125"/>
      <c r="F57" s="1125"/>
      <c r="G57" s="1125"/>
      <c r="H57" s="1125"/>
      <c r="I57" s="1125"/>
      <c r="J57" s="1125"/>
      <c r="K57" s="1125"/>
      <c r="L57" s="1125"/>
      <c r="M57" s="1125"/>
      <c r="N57" s="1125"/>
      <c r="O57" s="1125"/>
      <c r="P57" s="1126"/>
      <c r="Q57" s="1127"/>
      <c r="R57" s="1128"/>
      <c r="S57" s="1128"/>
      <c r="T57" s="1128"/>
      <c r="U57" s="1128"/>
      <c r="V57" s="1128"/>
      <c r="W57" s="1128"/>
      <c r="X57" s="1128"/>
      <c r="Y57" s="1128"/>
      <c r="Z57" s="1128"/>
      <c r="AA57" s="1128"/>
      <c r="AB57" s="1128"/>
      <c r="AC57" s="1128"/>
      <c r="AD57" s="1128"/>
      <c r="AE57" s="1129"/>
      <c r="AF57" s="1130"/>
      <c r="AG57" s="1131"/>
      <c r="AH57" s="1131"/>
      <c r="AI57" s="1131"/>
      <c r="AJ57" s="1132"/>
      <c r="AK57" s="1133"/>
      <c r="AL57" s="1128"/>
      <c r="AM57" s="1128"/>
      <c r="AN57" s="1128"/>
      <c r="AO57" s="1128"/>
      <c r="AP57" s="1128"/>
      <c r="AQ57" s="1128"/>
      <c r="AR57" s="1128"/>
      <c r="AS57" s="1128"/>
      <c r="AT57" s="1128"/>
      <c r="AU57" s="1128"/>
      <c r="AV57" s="1128"/>
      <c r="AW57" s="1128"/>
      <c r="AX57" s="1128"/>
      <c r="AY57" s="1128"/>
      <c r="AZ57" s="1134"/>
      <c r="BA57" s="1134"/>
      <c r="BB57" s="1134"/>
      <c r="BC57" s="1134"/>
      <c r="BD57" s="1134"/>
      <c r="BE57" s="1119"/>
      <c r="BF57" s="1119"/>
      <c r="BG57" s="1119"/>
      <c r="BH57" s="1119"/>
      <c r="BI57" s="1120"/>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24"/>
      <c r="C58" s="1125"/>
      <c r="D58" s="1125"/>
      <c r="E58" s="1125"/>
      <c r="F58" s="1125"/>
      <c r="G58" s="1125"/>
      <c r="H58" s="1125"/>
      <c r="I58" s="1125"/>
      <c r="J58" s="1125"/>
      <c r="K58" s="1125"/>
      <c r="L58" s="1125"/>
      <c r="M58" s="1125"/>
      <c r="N58" s="1125"/>
      <c r="O58" s="1125"/>
      <c r="P58" s="1126"/>
      <c r="Q58" s="1127"/>
      <c r="R58" s="1128"/>
      <c r="S58" s="1128"/>
      <c r="T58" s="1128"/>
      <c r="U58" s="1128"/>
      <c r="V58" s="1128"/>
      <c r="W58" s="1128"/>
      <c r="X58" s="1128"/>
      <c r="Y58" s="1128"/>
      <c r="Z58" s="1128"/>
      <c r="AA58" s="1128"/>
      <c r="AB58" s="1128"/>
      <c r="AC58" s="1128"/>
      <c r="AD58" s="1128"/>
      <c r="AE58" s="1129"/>
      <c r="AF58" s="1130"/>
      <c r="AG58" s="1131"/>
      <c r="AH58" s="1131"/>
      <c r="AI58" s="1131"/>
      <c r="AJ58" s="1132"/>
      <c r="AK58" s="1133"/>
      <c r="AL58" s="1128"/>
      <c r="AM58" s="1128"/>
      <c r="AN58" s="1128"/>
      <c r="AO58" s="1128"/>
      <c r="AP58" s="1128"/>
      <c r="AQ58" s="1128"/>
      <c r="AR58" s="1128"/>
      <c r="AS58" s="1128"/>
      <c r="AT58" s="1128"/>
      <c r="AU58" s="1128"/>
      <c r="AV58" s="1128"/>
      <c r="AW58" s="1128"/>
      <c r="AX58" s="1128"/>
      <c r="AY58" s="1128"/>
      <c r="AZ58" s="1134"/>
      <c r="BA58" s="1134"/>
      <c r="BB58" s="1134"/>
      <c r="BC58" s="1134"/>
      <c r="BD58" s="1134"/>
      <c r="BE58" s="1119"/>
      <c r="BF58" s="1119"/>
      <c r="BG58" s="1119"/>
      <c r="BH58" s="1119"/>
      <c r="BI58" s="1120"/>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24"/>
      <c r="C59" s="1125"/>
      <c r="D59" s="1125"/>
      <c r="E59" s="1125"/>
      <c r="F59" s="1125"/>
      <c r="G59" s="1125"/>
      <c r="H59" s="1125"/>
      <c r="I59" s="1125"/>
      <c r="J59" s="1125"/>
      <c r="K59" s="1125"/>
      <c r="L59" s="1125"/>
      <c r="M59" s="1125"/>
      <c r="N59" s="1125"/>
      <c r="O59" s="1125"/>
      <c r="P59" s="1126"/>
      <c r="Q59" s="1127"/>
      <c r="R59" s="1128"/>
      <c r="S59" s="1128"/>
      <c r="T59" s="1128"/>
      <c r="U59" s="1128"/>
      <c r="V59" s="1128"/>
      <c r="W59" s="1128"/>
      <c r="X59" s="1128"/>
      <c r="Y59" s="1128"/>
      <c r="Z59" s="1128"/>
      <c r="AA59" s="1128"/>
      <c r="AB59" s="1128"/>
      <c r="AC59" s="1128"/>
      <c r="AD59" s="1128"/>
      <c r="AE59" s="1129"/>
      <c r="AF59" s="1130"/>
      <c r="AG59" s="1131"/>
      <c r="AH59" s="1131"/>
      <c r="AI59" s="1131"/>
      <c r="AJ59" s="1132"/>
      <c r="AK59" s="1133"/>
      <c r="AL59" s="1128"/>
      <c r="AM59" s="1128"/>
      <c r="AN59" s="1128"/>
      <c r="AO59" s="1128"/>
      <c r="AP59" s="1128"/>
      <c r="AQ59" s="1128"/>
      <c r="AR59" s="1128"/>
      <c r="AS59" s="1128"/>
      <c r="AT59" s="1128"/>
      <c r="AU59" s="1128"/>
      <c r="AV59" s="1128"/>
      <c r="AW59" s="1128"/>
      <c r="AX59" s="1128"/>
      <c r="AY59" s="1128"/>
      <c r="AZ59" s="1134"/>
      <c r="BA59" s="1134"/>
      <c r="BB59" s="1134"/>
      <c r="BC59" s="1134"/>
      <c r="BD59" s="1134"/>
      <c r="BE59" s="1119"/>
      <c r="BF59" s="1119"/>
      <c r="BG59" s="1119"/>
      <c r="BH59" s="1119"/>
      <c r="BI59" s="1120"/>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24"/>
      <c r="C60" s="1125"/>
      <c r="D60" s="1125"/>
      <c r="E60" s="1125"/>
      <c r="F60" s="1125"/>
      <c r="G60" s="1125"/>
      <c r="H60" s="1125"/>
      <c r="I60" s="1125"/>
      <c r="J60" s="1125"/>
      <c r="K60" s="1125"/>
      <c r="L60" s="1125"/>
      <c r="M60" s="1125"/>
      <c r="N60" s="1125"/>
      <c r="O60" s="1125"/>
      <c r="P60" s="1126"/>
      <c r="Q60" s="1127"/>
      <c r="R60" s="1128"/>
      <c r="S60" s="1128"/>
      <c r="T60" s="1128"/>
      <c r="U60" s="1128"/>
      <c r="V60" s="1128"/>
      <c r="W60" s="1128"/>
      <c r="X60" s="1128"/>
      <c r="Y60" s="1128"/>
      <c r="Z60" s="1128"/>
      <c r="AA60" s="1128"/>
      <c r="AB60" s="1128"/>
      <c r="AC60" s="1128"/>
      <c r="AD60" s="1128"/>
      <c r="AE60" s="1129"/>
      <c r="AF60" s="1130"/>
      <c r="AG60" s="1131"/>
      <c r="AH60" s="1131"/>
      <c r="AI60" s="1131"/>
      <c r="AJ60" s="1132"/>
      <c r="AK60" s="1133"/>
      <c r="AL60" s="1128"/>
      <c r="AM60" s="1128"/>
      <c r="AN60" s="1128"/>
      <c r="AO60" s="1128"/>
      <c r="AP60" s="1128"/>
      <c r="AQ60" s="1128"/>
      <c r="AR60" s="1128"/>
      <c r="AS60" s="1128"/>
      <c r="AT60" s="1128"/>
      <c r="AU60" s="1128"/>
      <c r="AV60" s="1128"/>
      <c r="AW60" s="1128"/>
      <c r="AX60" s="1128"/>
      <c r="AY60" s="1128"/>
      <c r="AZ60" s="1134"/>
      <c r="BA60" s="1134"/>
      <c r="BB60" s="1134"/>
      <c r="BC60" s="1134"/>
      <c r="BD60" s="1134"/>
      <c r="BE60" s="1119"/>
      <c r="BF60" s="1119"/>
      <c r="BG60" s="1119"/>
      <c r="BH60" s="1119"/>
      <c r="BI60" s="1120"/>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24"/>
      <c r="C61" s="1125"/>
      <c r="D61" s="1125"/>
      <c r="E61" s="1125"/>
      <c r="F61" s="1125"/>
      <c r="G61" s="1125"/>
      <c r="H61" s="1125"/>
      <c r="I61" s="1125"/>
      <c r="J61" s="1125"/>
      <c r="K61" s="1125"/>
      <c r="L61" s="1125"/>
      <c r="M61" s="1125"/>
      <c r="N61" s="1125"/>
      <c r="O61" s="1125"/>
      <c r="P61" s="1126"/>
      <c r="Q61" s="1127"/>
      <c r="R61" s="1128"/>
      <c r="S61" s="1128"/>
      <c r="T61" s="1128"/>
      <c r="U61" s="1128"/>
      <c r="V61" s="1128"/>
      <c r="W61" s="1128"/>
      <c r="X61" s="1128"/>
      <c r="Y61" s="1128"/>
      <c r="Z61" s="1128"/>
      <c r="AA61" s="1128"/>
      <c r="AB61" s="1128"/>
      <c r="AC61" s="1128"/>
      <c r="AD61" s="1128"/>
      <c r="AE61" s="1129"/>
      <c r="AF61" s="1130"/>
      <c r="AG61" s="1131"/>
      <c r="AH61" s="1131"/>
      <c r="AI61" s="1131"/>
      <c r="AJ61" s="1132"/>
      <c r="AK61" s="1133"/>
      <c r="AL61" s="1128"/>
      <c r="AM61" s="1128"/>
      <c r="AN61" s="1128"/>
      <c r="AO61" s="1128"/>
      <c r="AP61" s="1128"/>
      <c r="AQ61" s="1128"/>
      <c r="AR61" s="1128"/>
      <c r="AS61" s="1128"/>
      <c r="AT61" s="1128"/>
      <c r="AU61" s="1128"/>
      <c r="AV61" s="1128"/>
      <c r="AW61" s="1128"/>
      <c r="AX61" s="1128"/>
      <c r="AY61" s="1128"/>
      <c r="AZ61" s="1134"/>
      <c r="BA61" s="1134"/>
      <c r="BB61" s="1134"/>
      <c r="BC61" s="1134"/>
      <c r="BD61" s="1134"/>
      <c r="BE61" s="1119"/>
      <c r="BF61" s="1119"/>
      <c r="BG61" s="1119"/>
      <c r="BH61" s="1119"/>
      <c r="BI61" s="1120"/>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24"/>
      <c r="C62" s="1125"/>
      <c r="D62" s="1125"/>
      <c r="E62" s="1125"/>
      <c r="F62" s="1125"/>
      <c r="G62" s="1125"/>
      <c r="H62" s="1125"/>
      <c r="I62" s="1125"/>
      <c r="J62" s="1125"/>
      <c r="K62" s="1125"/>
      <c r="L62" s="1125"/>
      <c r="M62" s="1125"/>
      <c r="N62" s="1125"/>
      <c r="O62" s="1125"/>
      <c r="P62" s="1126"/>
      <c r="Q62" s="1127"/>
      <c r="R62" s="1128"/>
      <c r="S62" s="1128"/>
      <c r="T62" s="1128"/>
      <c r="U62" s="1128"/>
      <c r="V62" s="1128"/>
      <c r="W62" s="1128"/>
      <c r="X62" s="1128"/>
      <c r="Y62" s="1128"/>
      <c r="Z62" s="1128"/>
      <c r="AA62" s="1128"/>
      <c r="AB62" s="1128"/>
      <c r="AC62" s="1128"/>
      <c r="AD62" s="1128"/>
      <c r="AE62" s="1129"/>
      <c r="AF62" s="1130"/>
      <c r="AG62" s="1131"/>
      <c r="AH62" s="1131"/>
      <c r="AI62" s="1131"/>
      <c r="AJ62" s="1132"/>
      <c r="AK62" s="1133"/>
      <c r="AL62" s="1128"/>
      <c r="AM62" s="1128"/>
      <c r="AN62" s="1128"/>
      <c r="AO62" s="1128"/>
      <c r="AP62" s="1128"/>
      <c r="AQ62" s="1128"/>
      <c r="AR62" s="1128"/>
      <c r="AS62" s="1128"/>
      <c r="AT62" s="1128"/>
      <c r="AU62" s="1128"/>
      <c r="AV62" s="1128"/>
      <c r="AW62" s="1128"/>
      <c r="AX62" s="1128"/>
      <c r="AY62" s="1128"/>
      <c r="AZ62" s="1134"/>
      <c r="BA62" s="1134"/>
      <c r="BB62" s="1134"/>
      <c r="BC62" s="1134"/>
      <c r="BD62" s="1134"/>
      <c r="BE62" s="1119"/>
      <c r="BF62" s="1119"/>
      <c r="BG62" s="1119"/>
      <c r="BH62" s="1119"/>
      <c r="BI62" s="1120"/>
      <c r="BJ62" s="1121" t="s">
        <v>420</v>
      </c>
      <c r="BK62" s="1122"/>
      <c r="BL62" s="1122"/>
      <c r="BM62" s="1122"/>
      <c r="BN62" s="1123"/>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395</v>
      </c>
      <c r="B63" s="1037" t="s">
        <v>421</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15"/>
      <c r="AF63" s="1116">
        <v>682</v>
      </c>
      <c r="AG63" s="1052"/>
      <c r="AH63" s="1052"/>
      <c r="AI63" s="1052"/>
      <c r="AJ63" s="1117"/>
      <c r="AK63" s="1118"/>
      <c r="AL63" s="1056"/>
      <c r="AM63" s="1056"/>
      <c r="AN63" s="1056"/>
      <c r="AO63" s="1056"/>
      <c r="AP63" s="1052"/>
      <c r="AQ63" s="1052"/>
      <c r="AR63" s="1052"/>
      <c r="AS63" s="1052"/>
      <c r="AT63" s="1052"/>
      <c r="AU63" s="1052"/>
      <c r="AV63" s="1052"/>
      <c r="AW63" s="1052"/>
      <c r="AX63" s="1052"/>
      <c r="AY63" s="1052"/>
      <c r="AZ63" s="1112"/>
      <c r="BA63" s="1112"/>
      <c r="BB63" s="1112"/>
      <c r="BC63" s="1112"/>
      <c r="BD63" s="1112"/>
      <c r="BE63" s="1053"/>
      <c r="BF63" s="1053"/>
      <c r="BG63" s="1053"/>
      <c r="BH63" s="1053"/>
      <c r="BI63" s="1054"/>
      <c r="BJ63" s="1113" t="s">
        <v>422</v>
      </c>
      <c r="BK63" s="1044"/>
      <c r="BL63" s="1044"/>
      <c r="BM63" s="1044"/>
      <c r="BN63" s="1114"/>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423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424</v>
      </c>
      <c r="B66" s="1089"/>
      <c r="C66" s="1089"/>
      <c r="D66" s="1089"/>
      <c r="E66" s="1089"/>
      <c r="F66" s="1089"/>
      <c r="G66" s="1089"/>
      <c r="H66" s="1089"/>
      <c r="I66" s="1089"/>
      <c r="J66" s="1089"/>
      <c r="K66" s="1089"/>
      <c r="L66" s="1089"/>
      <c r="M66" s="1089"/>
      <c r="N66" s="1089"/>
      <c r="O66" s="1089"/>
      <c r="P66" s="1090"/>
      <c r="Q66" s="1094" t="s">
        <v>399</v>
      </c>
      <c r="R66" s="1095"/>
      <c r="S66" s="1095"/>
      <c r="T66" s="1095"/>
      <c r="U66" s="1096"/>
      <c r="V66" s="1094" t="s">
        <v>425</v>
      </c>
      <c r="W66" s="1095"/>
      <c r="X66" s="1095"/>
      <c r="Y66" s="1095"/>
      <c r="Z66" s="1096"/>
      <c r="AA66" s="1094" t="s">
        <v>426</v>
      </c>
      <c r="AB66" s="1095"/>
      <c r="AC66" s="1095"/>
      <c r="AD66" s="1095"/>
      <c r="AE66" s="1096"/>
      <c r="AF66" s="1100" t="s">
        <v>402</v>
      </c>
      <c r="AG66" s="1101"/>
      <c r="AH66" s="1101"/>
      <c r="AI66" s="1101"/>
      <c r="AJ66" s="1102"/>
      <c r="AK66" s="1094" t="s">
        <v>427</v>
      </c>
      <c r="AL66" s="1089"/>
      <c r="AM66" s="1089"/>
      <c r="AN66" s="1089"/>
      <c r="AO66" s="1090"/>
      <c r="AP66" s="1094" t="s">
        <v>428</v>
      </c>
      <c r="AQ66" s="1095"/>
      <c r="AR66" s="1095"/>
      <c r="AS66" s="1095"/>
      <c r="AT66" s="1096"/>
      <c r="AU66" s="1094" t="s">
        <v>429</v>
      </c>
      <c r="AV66" s="1095"/>
      <c r="AW66" s="1095"/>
      <c r="AX66" s="1095"/>
      <c r="AY66" s="1096"/>
      <c r="AZ66" s="1094" t="s">
        <v>379</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584</v>
      </c>
      <c r="C68" s="1079"/>
      <c r="D68" s="1079"/>
      <c r="E68" s="1079"/>
      <c r="F68" s="1079"/>
      <c r="G68" s="1079"/>
      <c r="H68" s="1079"/>
      <c r="I68" s="1079"/>
      <c r="J68" s="1079"/>
      <c r="K68" s="1079"/>
      <c r="L68" s="1079"/>
      <c r="M68" s="1079"/>
      <c r="N68" s="1079"/>
      <c r="O68" s="1079"/>
      <c r="P68" s="1080"/>
      <c r="Q68" s="1081">
        <v>491</v>
      </c>
      <c r="R68" s="1075"/>
      <c r="S68" s="1075"/>
      <c r="T68" s="1075"/>
      <c r="U68" s="1075"/>
      <c r="V68" s="1075">
        <v>464</v>
      </c>
      <c r="W68" s="1075"/>
      <c r="X68" s="1075"/>
      <c r="Y68" s="1075"/>
      <c r="Z68" s="1075"/>
      <c r="AA68" s="1075">
        <v>26</v>
      </c>
      <c r="AB68" s="1075"/>
      <c r="AC68" s="1075"/>
      <c r="AD68" s="1075"/>
      <c r="AE68" s="1075"/>
      <c r="AF68" s="1075">
        <v>26</v>
      </c>
      <c r="AG68" s="1075"/>
      <c r="AH68" s="1075"/>
      <c r="AI68" s="1075"/>
      <c r="AJ68" s="1075"/>
      <c r="AK68" s="1075">
        <v>0</v>
      </c>
      <c r="AL68" s="1075"/>
      <c r="AM68" s="1075"/>
      <c r="AN68" s="1075"/>
      <c r="AO68" s="1075"/>
      <c r="AP68" s="1075">
        <v>682</v>
      </c>
      <c r="AQ68" s="1075"/>
      <c r="AR68" s="1075"/>
      <c r="AS68" s="1075"/>
      <c r="AT68" s="1075"/>
      <c r="AU68" s="1075">
        <v>0</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585</v>
      </c>
      <c r="C69" s="1068"/>
      <c r="D69" s="1068"/>
      <c r="E69" s="1068"/>
      <c r="F69" s="1068"/>
      <c r="G69" s="1068"/>
      <c r="H69" s="1068"/>
      <c r="I69" s="1068"/>
      <c r="J69" s="1068"/>
      <c r="K69" s="1068"/>
      <c r="L69" s="1068"/>
      <c r="M69" s="1068"/>
      <c r="N69" s="1068"/>
      <c r="O69" s="1068"/>
      <c r="P69" s="1069"/>
      <c r="Q69" s="1070">
        <v>344</v>
      </c>
      <c r="R69" s="1064"/>
      <c r="S69" s="1064"/>
      <c r="T69" s="1064"/>
      <c r="U69" s="1064"/>
      <c r="V69" s="1064">
        <v>344</v>
      </c>
      <c r="W69" s="1064"/>
      <c r="X69" s="1064"/>
      <c r="Y69" s="1064"/>
      <c r="Z69" s="1064"/>
      <c r="AA69" s="1064">
        <v>0</v>
      </c>
      <c r="AB69" s="1064"/>
      <c r="AC69" s="1064"/>
      <c r="AD69" s="1064"/>
      <c r="AE69" s="1064"/>
      <c r="AF69" s="1064">
        <v>187</v>
      </c>
      <c r="AG69" s="1064"/>
      <c r="AH69" s="1064"/>
      <c r="AI69" s="1064"/>
      <c r="AJ69" s="1064"/>
      <c r="AK69" s="1064">
        <v>152</v>
      </c>
      <c r="AL69" s="1064"/>
      <c r="AM69" s="1064"/>
      <c r="AN69" s="1064"/>
      <c r="AO69" s="1064"/>
      <c r="AP69" s="1064">
        <v>2203</v>
      </c>
      <c r="AQ69" s="1064"/>
      <c r="AR69" s="1064"/>
      <c r="AS69" s="1064"/>
      <c r="AT69" s="1064"/>
      <c r="AU69" s="1064">
        <v>167</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586</v>
      </c>
      <c r="C70" s="1068"/>
      <c r="D70" s="1068"/>
      <c r="E70" s="1068"/>
      <c r="F70" s="1068"/>
      <c r="G70" s="1068"/>
      <c r="H70" s="1068"/>
      <c r="I70" s="1068"/>
      <c r="J70" s="1068"/>
      <c r="K70" s="1068"/>
      <c r="L70" s="1068"/>
      <c r="M70" s="1068"/>
      <c r="N70" s="1068"/>
      <c r="O70" s="1068"/>
      <c r="P70" s="1069"/>
      <c r="Q70" s="1070">
        <v>321</v>
      </c>
      <c r="R70" s="1064"/>
      <c r="S70" s="1064"/>
      <c r="T70" s="1064"/>
      <c r="U70" s="1064"/>
      <c r="V70" s="1064">
        <v>321</v>
      </c>
      <c r="W70" s="1064"/>
      <c r="X70" s="1064"/>
      <c r="Y70" s="1064"/>
      <c r="Z70" s="1064"/>
      <c r="AA70" s="1064">
        <v>0</v>
      </c>
      <c r="AB70" s="1064"/>
      <c r="AC70" s="1064"/>
      <c r="AD70" s="1064"/>
      <c r="AE70" s="1064"/>
      <c r="AF70" s="1064">
        <v>121</v>
      </c>
      <c r="AG70" s="1064"/>
      <c r="AH70" s="1064"/>
      <c r="AI70" s="1064"/>
      <c r="AJ70" s="1064"/>
      <c r="AK70" s="1064">
        <v>85</v>
      </c>
      <c r="AL70" s="1064"/>
      <c r="AM70" s="1064"/>
      <c r="AN70" s="1064"/>
      <c r="AO70" s="1064"/>
      <c r="AP70" s="1064">
        <v>367</v>
      </c>
      <c r="AQ70" s="1064"/>
      <c r="AR70" s="1064"/>
      <c r="AS70" s="1064"/>
      <c r="AT70" s="1064"/>
      <c r="AU70" s="1064">
        <v>23</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587</v>
      </c>
      <c r="C71" s="1068"/>
      <c r="D71" s="1068"/>
      <c r="E71" s="1068"/>
      <c r="F71" s="1068"/>
      <c r="G71" s="1068"/>
      <c r="H71" s="1068"/>
      <c r="I71" s="1068"/>
      <c r="J71" s="1068"/>
      <c r="K71" s="1068"/>
      <c r="L71" s="1068"/>
      <c r="M71" s="1068"/>
      <c r="N71" s="1068"/>
      <c r="O71" s="1068"/>
      <c r="P71" s="1069"/>
      <c r="Q71" s="1070">
        <v>452</v>
      </c>
      <c r="R71" s="1064"/>
      <c r="S71" s="1064"/>
      <c r="T71" s="1064"/>
      <c r="U71" s="1064"/>
      <c r="V71" s="1064">
        <v>167</v>
      </c>
      <c r="W71" s="1064"/>
      <c r="X71" s="1064"/>
      <c r="Y71" s="1064"/>
      <c r="Z71" s="1064"/>
      <c r="AA71" s="1064">
        <v>285</v>
      </c>
      <c r="AB71" s="1064"/>
      <c r="AC71" s="1064"/>
      <c r="AD71" s="1064"/>
      <c r="AE71" s="1064"/>
      <c r="AF71" s="1064">
        <v>285</v>
      </c>
      <c r="AG71" s="1064"/>
      <c r="AH71" s="1064"/>
      <c r="AI71" s="1064"/>
      <c r="AJ71" s="1064"/>
      <c r="AK71" s="1064">
        <v>0</v>
      </c>
      <c r="AL71" s="1064"/>
      <c r="AM71" s="1064"/>
      <c r="AN71" s="1064"/>
      <c r="AO71" s="1064"/>
      <c r="AP71" s="1064">
        <v>0</v>
      </c>
      <c r="AQ71" s="1064"/>
      <c r="AR71" s="1064"/>
      <c r="AS71" s="1064"/>
      <c r="AT71" s="1064"/>
      <c r="AU71" s="1064">
        <v>0</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588</v>
      </c>
      <c r="C72" s="1068"/>
      <c r="D72" s="1068"/>
      <c r="E72" s="1068"/>
      <c r="F72" s="1068"/>
      <c r="G72" s="1068"/>
      <c r="H72" s="1068"/>
      <c r="I72" s="1068"/>
      <c r="J72" s="1068"/>
      <c r="K72" s="1068"/>
      <c r="L72" s="1068"/>
      <c r="M72" s="1068"/>
      <c r="N72" s="1068"/>
      <c r="O72" s="1068"/>
      <c r="P72" s="1069"/>
      <c r="Q72" s="1070">
        <v>795351</v>
      </c>
      <c r="R72" s="1064"/>
      <c r="S72" s="1064"/>
      <c r="T72" s="1064"/>
      <c r="U72" s="1064"/>
      <c r="V72" s="1064">
        <v>776100</v>
      </c>
      <c r="W72" s="1064"/>
      <c r="X72" s="1064"/>
      <c r="Y72" s="1064"/>
      <c r="Z72" s="1064"/>
      <c r="AA72" s="1064">
        <v>19251</v>
      </c>
      <c r="AB72" s="1064"/>
      <c r="AC72" s="1064"/>
      <c r="AD72" s="1064"/>
      <c r="AE72" s="1064"/>
      <c r="AF72" s="1064">
        <v>19251</v>
      </c>
      <c r="AG72" s="1064"/>
      <c r="AH72" s="1064"/>
      <c r="AI72" s="1064"/>
      <c r="AJ72" s="1064"/>
      <c r="AK72" s="1064">
        <v>5510</v>
      </c>
      <c r="AL72" s="1064"/>
      <c r="AM72" s="1064"/>
      <c r="AN72" s="1064"/>
      <c r="AO72" s="1064"/>
      <c r="AP72" s="1064">
        <v>0</v>
      </c>
      <c r="AQ72" s="1064"/>
      <c r="AR72" s="1064"/>
      <c r="AS72" s="1064"/>
      <c r="AT72" s="1064"/>
      <c r="AU72" s="1064">
        <v>0</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589</v>
      </c>
      <c r="C73" s="1068"/>
      <c r="D73" s="1068"/>
      <c r="E73" s="1068"/>
      <c r="F73" s="1068"/>
      <c r="G73" s="1068"/>
      <c r="H73" s="1068"/>
      <c r="I73" s="1068"/>
      <c r="J73" s="1068"/>
      <c r="K73" s="1068"/>
      <c r="L73" s="1068"/>
      <c r="M73" s="1068"/>
      <c r="N73" s="1068"/>
      <c r="O73" s="1068"/>
      <c r="P73" s="1069"/>
      <c r="Q73" s="1070">
        <v>12441</v>
      </c>
      <c r="R73" s="1064"/>
      <c r="S73" s="1064"/>
      <c r="T73" s="1064"/>
      <c r="U73" s="1064"/>
      <c r="V73" s="1064">
        <v>11563</v>
      </c>
      <c r="W73" s="1064"/>
      <c r="X73" s="1064"/>
      <c r="Y73" s="1064"/>
      <c r="Z73" s="1064"/>
      <c r="AA73" s="1064">
        <v>878</v>
      </c>
      <c r="AB73" s="1064"/>
      <c r="AC73" s="1064"/>
      <c r="AD73" s="1064"/>
      <c r="AE73" s="1064"/>
      <c r="AF73" s="1064">
        <v>878</v>
      </c>
      <c r="AG73" s="1064"/>
      <c r="AH73" s="1064"/>
      <c r="AI73" s="1064"/>
      <c r="AJ73" s="1064"/>
      <c r="AK73" s="1064">
        <v>579</v>
      </c>
      <c r="AL73" s="1064"/>
      <c r="AM73" s="1064"/>
      <c r="AN73" s="1064"/>
      <c r="AO73" s="1064"/>
      <c r="AP73" s="1064">
        <v>0</v>
      </c>
      <c r="AQ73" s="1064"/>
      <c r="AR73" s="1064"/>
      <c r="AS73" s="1064"/>
      <c r="AT73" s="1064"/>
      <c r="AU73" s="1064">
        <v>0</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590</v>
      </c>
      <c r="C74" s="1068"/>
      <c r="D74" s="1068"/>
      <c r="E74" s="1068"/>
      <c r="F74" s="1068"/>
      <c r="G74" s="1068"/>
      <c r="H74" s="1068"/>
      <c r="I74" s="1068"/>
      <c r="J74" s="1068"/>
      <c r="K74" s="1068"/>
      <c r="L74" s="1068"/>
      <c r="M74" s="1068"/>
      <c r="N74" s="1068"/>
      <c r="O74" s="1068"/>
      <c r="P74" s="1069"/>
      <c r="Q74" s="1070">
        <v>12</v>
      </c>
      <c r="R74" s="1064"/>
      <c r="S74" s="1064"/>
      <c r="T74" s="1064"/>
      <c r="U74" s="1064"/>
      <c r="V74" s="1064">
        <v>11</v>
      </c>
      <c r="W74" s="1064"/>
      <c r="X74" s="1064"/>
      <c r="Y74" s="1064"/>
      <c r="Z74" s="1064"/>
      <c r="AA74" s="1064">
        <v>1</v>
      </c>
      <c r="AB74" s="1064"/>
      <c r="AC74" s="1064"/>
      <c r="AD74" s="1064"/>
      <c r="AE74" s="1064"/>
      <c r="AF74" s="1064">
        <v>1</v>
      </c>
      <c r="AG74" s="1064"/>
      <c r="AH74" s="1064"/>
      <c r="AI74" s="1064"/>
      <c r="AJ74" s="1064"/>
      <c r="AK74" s="1064">
        <v>0</v>
      </c>
      <c r="AL74" s="1064"/>
      <c r="AM74" s="1064"/>
      <c r="AN74" s="1064"/>
      <c r="AO74" s="1064"/>
      <c r="AP74" s="1064">
        <v>0</v>
      </c>
      <c r="AQ74" s="1064"/>
      <c r="AR74" s="1064"/>
      <c r="AS74" s="1064"/>
      <c r="AT74" s="1064"/>
      <c r="AU74" s="1064">
        <v>0</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591</v>
      </c>
      <c r="C75" s="1068"/>
      <c r="D75" s="1068"/>
      <c r="E75" s="1068"/>
      <c r="F75" s="1068"/>
      <c r="G75" s="1068"/>
      <c r="H75" s="1068"/>
      <c r="I75" s="1068"/>
      <c r="J75" s="1068"/>
      <c r="K75" s="1068"/>
      <c r="L75" s="1068"/>
      <c r="M75" s="1068"/>
      <c r="N75" s="1068"/>
      <c r="O75" s="1068"/>
      <c r="P75" s="1069"/>
      <c r="Q75" s="1071">
        <v>1221</v>
      </c>
      <c r="R75" s="1072"/>
      <c r="S75" s="1072"/>
      <c r="T75" s="1072"/>
      <c r="U75" s="1073"/>
      <c r="V75" s="1074">
        <v>1199</v>
      </c>
      <c r="W75" s="1072"/>
      <c r="X75" s="1072"/>
      <c r="Y75" s="1072"/>
      <c r="Z75" s="1073"/>
      <c r="AA75" s="1074">
        <v>22</v>
      </c>
      <c r="AB75" s="1072"/>
      <c r="AC75" s="1072"/>
      <c r="AD75" s="1072"/>
      <c r="AE75" s="1073"/>
      <c r="AF75" s="1074">
        <v>22</v>
      </c>
      <c r="AG75" s="1072"/>
      <c r="AH75" s="1072"/>
      <c r="AI75" s="1072"/>
      <c r="AJ75" s="1073"/>
      <c r="AK75" s="1074">
        <v>0</v>
      </c>
      <c r="AL75" s="1072"/>
      <c r="AM75" s="1072"/>
      <c r="AN75" s="1072"/>
      <c r="AO75" s="1073"/>
      <c r="AP75" s="1074">
        <v>3456</v>
      </c>
      <c r="AQ75" s="1072"/>
      <c r="AR75" s="1072"/>
      <c r="AS75" s="1072"/>
      <c r="AT75" s="1073"/>
      <c r="AU75" s="1074">
        <v>758</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t="s">
        <v>592</v>
      </c>
      <c r="C76" s="1068"/>
      <c r="D76" s="1068"/>
      <c r="E76" s="1068"/>
      <c r="F76" s="1068"/>
      <c r="G76" s="1068"/>
      <c r="H76" s="1068"/>
      <c r="I76" s="1068"/>
      <c r="J76" s="1068"/>
      <c r="K76" s="1068"/>
      <c r="L76" s="1068"/>
      <c r="M76" s="1068"/>
      <c r="N76" s="1068"/>
      <c r="O76" s="1068"/>
      <c r="P76" s="1069"/>
      <c r="Q76" s="1071">
        <v>84</v>
      </c>
      <c r="R76" s="1072"/>
      <c r="S76" s="1072"/>
      <c r="T76" s="1072"/>
      <c r="U76" s="1073"/>
      <c r="V76" s="1074">
        <v>82</v>
      </c>
      <c r="W76" s="1072"/>
      <c r="X76" s="1072"/>
      <c r="Y76" s="1072"/>
      <c r="Z76" s="1073"/>
      <c r="AA76" s="1074">
        <v>1</v>
      </c>
      <c r="AB76" s="1072"/>
      <c r="AC76" s="1072"/>
      <c r="AD76" s="1072"/>
      <c r="AE76" s="1073"/>
      <c r="AF76" s="1074">
        <v>1</v>
      </c>
      <c r="AG76" s="1072"/>
      <c r="AH76" s="1072"/>
      <c r="AI76" s="1072"/>
      <c r="AJ76" s="1073"/>
      <c r="AK76" s="1074">
        <v>0</v>
      </c>
      <c r="AL76" s="1072"/>
      <c r="AM76" s="1072"/>
      <c r="AN76" s="1072"/>
      <c r="AO76" s="1073"/>
      <c r="AP76" s="1074">
        <v>0</v>
      </c>
      <c r="AQ76" s="1072"/>
      <c r="AR76" s="1072"/>
      <c r="AS76" s="1072"/>
      <c r="AT76" s="1073"/>
      <c r="AU76" s="1074">
        <v>0</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t="s">
        <v>593</v>
      </c>
      <c r="C77" s="1068"/>
      <c r="D77" s="1068"/>
      <c r="E77" s="1068"/>
      <c r="F77" s="1068"/>
      <c r="G77" s="1068"/>
      <c r="H77" s="1068"/>
      <c r="I77" s="1068"/>
      <c r="J77" s="1068"/>
      <c r="K77" s="1068"/>
      <c r="L77" s="1068"/>
      <c r="M77" s="1068"/>
      <c r="N77" s="1068"/>
      <c r="O77" s="1068"/>
      <c r="P77" s="1069"/>
      <c r="Q77" s="1071">
        <v>2844</v>
      </c>
      <c r="R77" s="1072"/>
      <c r="S77" s="1072"/>
      <c r="T77" s="1072"/>
      <c r="U77" s="1073"/>
      <c r="V77" s="1074">
        <v>2779</v>
      </c>
      <c r="W77" s="1072"/>
      <c r="X77" s="1072"/>
      <c r="Y77" s="1072"/>
      <c r="Z77" s="1073"/>
      <c r="AA77" s="1074">
        <v>65</v>
      </c>
      <c r="AB77" s="1072"/>
      <c r="AC77" s="1072"/>
      <c r="AD77" s="1072"/>
      <c r="AE77" s="1073"/>
      <c r="AF77" s="1074">
        <v>65</v>
      </c>
      <c r="AG77" s="1072"/>
      <c r="AH77" s="1072"/>
      <c r="AI77" s="1072"/>
      <c r="AJ77" s="1073"/>
      <c r="AK77" s="1074">
        <v>0</v>
      </c>
      <c r="AL77" s="1072"/>
      <c r="AM77" s="1072"/>
      <c r="AN77" s="1072"/>
      <c r="AO77" s="1073"/>
      <c r="AP77" s="1074">
        <v>0</v>
      </c>
      <c r="AQ77" s="1072"/>
      <c r="AR77" s="1072"/>
      <c r="AS77" s="1072"/>
      <c r="AT77" s="1073"/>
      <c r="AU77" s="1074">
        <v>0</v>
      </c>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395</v>
      </c>
      <c r="B88" s="1037" t="s">
        <v>430</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c r="AG88" s="1052"/>
      <c r="AH88" s="1052"/>
      <c r="AI88" s="1052"/>
      <c r="AJ88" s="1052"/>
      <c r="AK88" s="1056"/>
      <c r="AL88" s="1056"/>
      <c r="AM88" s="1056"/>
      <c r="AN88" s="1056"/>
      <c r="AO88" s="1056"/>
      <c r="AP88" s="1052"/>
      <c r="AQ88" s="1052"/>
      <c r="AR88" s="1052"/>
      <c r="AS88" s="1052"/>
      <c r="AT88" s="1052"/>
      <c r="AU88" s="1052"/>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395</v>
      </c>
      <c r="BR102" s="1037" t="s">
        <v>431</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432</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433</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436</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437</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438</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439</v>
      </c>
      <c r="AB109" s="987"/>
      <c r="AC109" s="987"/>
      <c r="AD109" s="987"/>
      <c r="AE109" s="988"/>
      <c r="AF109" s="989" t="s">
        <v>309</v>
      </c>
      <c r="AG109" s="987"/>
      <c r="AH109" s="987"/>
      <c r="AI109" s="987"/>
      <c r="AJ109" s="988"/>
      <c r="AK109" s="989" t="s">
        <v>308</v>
      </c>
      <c r="AL109" s="987"/>
      <c r="AM109" s="987"/>
      <c r="AN109" s="987"/>
      <c r="AO109" s="988"/>
      <c r="AP109" s="989" t="s">
        <v>440</v>
      </c>
      <c r="AQ109" s="987"/>
      <c r="AR109" s="987"/>
      <c r="AS109" s="987"/>
      <c r="AT109" s="1018"/>
      <c r="AU109" s="986" t="s">
        <v>438</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439</v>
      </c>
      <c r="BR109" s="987"/>
      <c r="BS109" s="987"/>
      <c r="BT109" s="987"/>
      <c r="BU109" s="988"/>
      <c r="BV109" s="989" t="s">
        <v>309</v>
      </c>
      <c r="BW109" s="987"/>
      <c r="BX109" s="987"/>
      <c r="BY109" s="987"/>
      <c r="BZ109" s="988"/>
      <c r="CA109" s="989" t="s">
        <v>308</v>
      </c>
      <c r="CB109" s="987"/>
      <c r="CC109" s="987"/>
      <c r="CD109" s="987"/>
      <c r="CE109" s="988"/>
      <c r="CF109" s="1025" t="s">
        <v>440</v>
      </c>
      <c r="CG109" s="1025"/>
      <c r="CH109" s="1025"/>
      <c r="CI109" s="1025"/>
      <c r="CJ109" s="1025"/>
      <c r="CK109" s="989" t="s">
        <v>441</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439</v>
      </c>
      <c r="DH109" s="987"/>
      <c r="DI109" s="987"/>
      <c r="DJ109" s="987"/>
      <c r="DK109" s="988"/>
      <c r="DL109" s="989" t="s">
        <v>309</v>
      </c>
      <c r="DM109" s="987"/>
      <c r="DN109" s="987"/>
      <c r="DO109" s="987"/>
      <c r="DP109" s="988"/>
      <c r="DQ109" s="989" t="s">
        <v>308</v>
      </c>
      <c r="DR109" s="987"/>
      <c r="DS109" s="987"/>
      <c r="DT109" s="987"/>
      <c r="DU109" s="988"/>
      <c r="DV109" s="989" t="s">
        <v>440</v>
      </c>
      <c r="DW109" s="987"/>
      <c r="DX109" s="987"/>
      <c r="DY109" s="987"/>
      <c r="DZ109" s="1018"/>
    </row>
    <row r="110" spans="1:131" s="247" customFormat="1" ht="26.25" customHeight="1" x14ac:dyDescent="0.15">
      <c r="A110" s="889" t="s">
        <v>442</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1334818</v>
      </c>
      <c r="AB110" s="980"/>
      <c r="AC110" s="980"/>
      <c r="AD110" s="980"/>
      <c r="AE110" s="981"/>
      <c r="AF110" s="982">
        <v>1327134</v>
      </c>
      <c r="AG110" s="980"/>
      <c r="AH110" s="980"/>
      <c r="AI110" s="980"/>
      <c r="AJ110" s="981"/>
      <c r="AK110" s="982">
        <v>1272289</v>
      </c>
      <c r="AL110" s="980"/>
      <c r="AM110" s="980"/>
      <c r="AN110" s="980"/>
      <c r="AO110" s="981"/>
      <c r="AP110" s="983">
        <v>20.399999999999999</v>
      </c>
      <c r="AQ110" s="984"/>
      <c r="AR110" s="984"/>
      <c r="AS110" s="984"/>
      <c r="AT110" s="985"/>
      <c r="AU110" s="1019" t="s">
        <v>73</v>
      </c>
      <c r="AV110" s="1020"/>
      <c r="AW110" s="1020"/>
      <c r="AX110" s="1020"/>
      <c r="AY110" s="1020"/>
      <c r="AZ110" s="945" t="s">
        <v>443</v>
      </c>
      <c r="BA110" s="890"/>
      <c r="BB110" s="890"/>
      <c r="BC110" s="890"/>
      <c r="BD110" s="890"/>
      <c r="BE110" s="890"/>
      <c r="BF110" s="890"/>
      <c r="BG110" s="890"/>
      <c r="BH110" s="890"/>
      <c r="BI110" s="890"/>
      <c r="BJ110" s="890"/>
      <c r="BK110" s="890"/>
      <c r="BL110" s="890"/>
      <c r="BM110" s="890"/>
      <c r="BN110" s="890"/>
      <c r="BO110" s="890"/>
      <c r="BP110" s="891"/>
      <c r="BQ110" s="946">
        <v>13574592</v>
      </c>
      <c r="BR110" s="927"/>
      <c r="BS110" s="927"/>
      <c r="BT110" s="927"/>
      <c r="BU110" s="927"/>
      <c r="BV110" s="927">
        <v>12933544</v>
      </c>
      <c r="BW110" s="927"/>
      <c r="BX110" s="927"/>
      <c r="BY110" s="927"/>
      <c r="BZ110" s="927"/>
      <c r="CA110" s="927">
        <v>13052461</v>
      </c>
      <c r="CB110" s="927"/>
      <c r="CC110" s="927"/>
      <c r="CD110" s="927"/>
      <c r="CE110" s="927"/>
      <c r="CF110" s="951">
        <v>209.1</v>
      </c>
      <c r="CG110" s="952"/>
      <c r="CH110" s="952"/>
      <c r="CI110" s="952"/>
      <c r="CJ110" s="952"/>
      <c r="CK110" s="1015" t="s">
        <v>444</v>
      </c>
      <c r="CL110" s="901"/>
      <c r="CM110" s="976" t="s">
        <v>445</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139</v>
      </c>
      <c r="DH110" s="927"/>
      <c r="DI110" s="927"/>
      <c r="DJ110" s="927"/>
      <c r="DK110" s="927"/>
      <c r="DL110" s="927" t="s">
        <v>139</v>
      </c>
      <c r="DM110" s="927"/>
      <c r="DN110" s="927"/>
      <c r="DO110" s="927"/>
      <c r="DP110" s="927"/>
      <c r="DQ110" s="927" t="s">
        <v>139</v>
      </c>
      <c r="DR110" s="927"/>
      <c r="DS110" s="927"/>
      <c r="DT110" s="927"/>
      <c r="DU110" s="927"/>
      <c r="DV110" s="928" t="s">
        <v>139</v>
      </c>
      <c r="DW110" s="928"/>
      <c r="DX110" s="928"/>
      <c r="DY110" s="928"/>
      <c r="DZ110" s="929"/>
    </row>
    <row r="111" spans="1:131" s="247" customFormat="1" ht="26.25" customHeight="1" x14ac:dyDescent="0.15">
      <c r="A111" s="856" t="s">
        <v>446</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139</v>
      </c>
      <c r="AB111" s="1008"/>
      <c r="AC111" s="1008"/>
      <c r="AD111" s="1008"/>
      <c r="AE111" s="1009"/>
      <c r="AF111" s="1010" t="s">
        <v>139</v>
      </c>
      <c r="AG111" s="1008"/>
      <c r="AH111" s="1008"/>
      <c r="AI111" s="1008"/>
      <c r="AJ111" s="1009"/>
      <c r="AK111" s="1010" t="s">
        <v>139</v>
      </c>
      <c r="AL111" s="1008"/>
      <c r="AM111" s="1008"/>
      <c r="AN111" s="1008"/>
      <c r="AO111" s="1009"/>
      <c r="AP111" s="1011" t="s">
        <v>139</v>
      </c>
      <c r="AQ111" s="1012"/>
      <c r="AR111" s="1012"/>
      <c r="AS111" s="1012"/>
      <c r="AT111" s="1013"/>
      <c r="AU111" s="1021"/>
      <c r="AV111" s="1022"/>
      <c r="AW111" s="1022"/>
      <c r="AX111" s="1022"/>
      <c r="AY111" s="1022"/>
      <c r="AZ111" s="897" t="s">
        <v>447</v>
      </c>
      <c r="BA111" s="832"/>
      <c r="BB111" s="832"/>
      <c r="BC111" s="832"/>
      <c r="BD111" s="832"/>
      <c r="BE111" s="832"/>
      <c r="BF111" s="832"/>
      <c r="BG111" s="832"/>
      <c r="BH111" s="832"/>
      <c r="BI111" s="832"/>
      <c r="BJ111" s="832"/>
      <c r="BK111" s="832"/>
      <c r="BL111" s="832"/>
      <c r="BM111" s="832"/>
      <c r="BN111" s="832"/>
      <c r="BO111" s="832"/>
      <c r="BP111" s="833"/>
      <c r="BQ111" s="898" t="s">
        <v>139</v>
      </c>
      <c r="BR111" s="899"/>
      <c r="BS111" s="899"/>
      <c r="BT111" s="899"/>
      <c r="BU111" s="899"/>
      <c r="BV111" s="899" t="s">
        <v>139</v>
      </c>
      <c r="BW111" s="899"/>
      <c r="BX111" s="899"/>
      <c r="BY111" s="899"/>
      <c r="BZ111" s="899"/>
      <c r="CA111" s="899" t="s">
        <v>139</v>
      </c>
      <c r="CB111" s="899"/>
      <c r="CC111" s="899"/>
      <c r="CD111" s="899"/>
      <c r="CE111" s="899"/>
      <c r="CF111" s="960" t="s">
        <v>139</v>
      </c>
      <c r="CG111" s="961"/>
      <c r="CH111" s="961"/>
      <c r="CI111" s="961"/>
      <c r="CJ111" s="961"/>
      <c r="CK111" s="1016"/>
      <c r="CL111" s="903"/>
      <c r="CM111" s="906" t="s">
        <v>448</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139</v>
      </c>
      <c r="DH111" s="899"/>
      <c r="DI111" s="899"/>
      <c r="DJ111" s="899"/>
      <c r="DK111" s="899"/>
      <c r="DL111" s="899" t="s">
        <v>139</v>
      </c>
      <c r="DM111" s="899"/>
      <c r="DN111" s="899"/>
      <c r="DO111" s="899"/>
      <c r="DP111" s="899"/>
      <c r="DQ111" s="899" t="s">
        <v>139</v>
      </c>
      <c r="DR111" s="899"/>
      <c r="DS111" s="899"/>
      <c r="DT111" s="899"/>
      <c r="DU111" s="899"/>
      <c r="DV111" s="876" t="s">
        <v>139</v>
      </c>
      <c r="DW111" s="876"/>
      <c r="DX111" s="876"/>
      <c r="DY111" s="876"/>
      <c r="DZ111" s="877"/>
    </row>
    <row r="112" spans="1:131" s="247" customFormat="1" ht="26.25" customHeight="1" x14ac:dyDescent="0.15">
      <c r="A112" s="1001" t="s">
        <v>449</v>
      </c>
      <c r="B112" s="1002"/>
      <c r="C112" s="832" t="s">
        <v>450</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139</v>
      </c>
      <c r="AB112" s="862"/>
      <c r="AC112" s="862"/>
      <c r="AD112" s="862"/>
      <c r="AE112" s="863"/>
      <c r="AF112" s="864" t="s">
        <v>139</v>
      </c>
      <c r="AG112" s="862"/>
      <c r="AH112" s="862"/>
      <c r="AI112" s="862"/>
      <c r="AJ112" s="863"/>
      <c r="AK112" s="864" t="s">
        <v>139</v>
      </c>
      <c r="AL112" s="862"/>
      <c r="AM112" s="862"/>
      <c r="AN112" s="862"/>
      <c r="AO112" s="863"/>
      <c r="AP112" s="909" t="s">
        <v>139</v>
      </c>
      <c r="AQ112" s="910"/>
      <c r="AR112" s="910"/>
      <c r="AS112" s="910"/>
      <c r="AT112" s="911"/>
      <c r="AU112" s="1021"/>
      <c r="AV112" s="1022"/>
      <c r="AW112" s="1022"/>
      <c r="AX112" s="1022"/>
      <c r="AY112" s="1022"/>
      <c r="AZ112" s="897" t="s">
        <v>451</v>
      </c>
      <c r="BA112" s="832"/>
      <c r="BB112" s="832"/>
      <c r="BC112" s="832"/>
      <c r="BD112" s="832"/>
      <c r="BE112" s="832"/>
      <c r="BF112" s="832"/>
      <c r="BG112" s="832"/>
      <c r="BH112" s="832"/>
      <c r="BI112" s="832"/>
      <c r="BJ112" s="832"/>
      <c r="BK112" s="832"/>
      <c r="BL112" s="832"/>
      <c r="BM112" s="832"/>
      <c r="BN112" s="832"/>
      <c r="BO112" s="832"/>
      <c r="BP112" s="833"/>
      <c r="BQ112" s="898">
        <v>7100986</v>
      </c>
      <c r="BR112" s="899"/>
      <c r="BS112" s="899"/>
      <c r="BT112" s="899"/>
      <c r="BU112" s="899"/>
      <c r="BV112" s="899">
        <v>6420170</v>
      </c>
      <c r="BW112" s="899"/>
      <c r="BX112" s="899"/>
      <c r="BY112" s="899"/>
      <c r="BZ112" s="899"/>
      <c r="CA112" s="899">
        <v>5922541</v>
      </c>
      <c r="CB112" s="899"/>
      <c r="CC112" s="899"/>
      <c r="CD112" s="899"/>
      <c r="CE112" s="899"/>
      <c r="CF112" s="960">
        <v>94.9</v>
      </c>
      <c r="CG112" s="961"/>
      <c r="CH112" s="961"/>
      <c r="CI112" s="961"/>
      <c r="CJ112" s="961"/>
      <c r="CK112" s="1016"/>
      <c r="CL112" s="903"/>
      <c r="CM112" s="906" t="s">
        <v>452</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139</v>
      </c>
      <c r="DH112" s="899"/>
      <c r="DI112" s="899"/>
      <c r="DJ112" s="899"/>
      <c r="DK112" s="899"/>
      <c r="DL112" s="899" t="s">
        <v>139</v>
      </c>
      <c r="DM112" s="899"/>
      <c r="DN112" s="899"/>
      <c r="DO112" s="899"/>
      <c r="DP112" s="899"/>
      <c r="DQ112" s="899" t="s">
        <v>139</v>
      </c>
      <c r="DR112" s="899"/>
      <c r="DS112" s="899"/>
      <c r="DT112" s="899"/>
      <c r="DU112" s="899"/>
      <c r="DV112" s="876" t="s">
        <v>139</v>
      </c>
      <c r="DW112" s="876"/>
      <c r="DX112" s="876"/>
      <c r="DY112" s="876"/>
      <c r="DZ112" s="877"/>
    </row>
    <row r="113" spans="1:130" s="247" customFormat="1" ht="26.25" customHeight="1" x14ac:dyDescent="0.15">
      <c r="A113" s="1003"/>
      <c r="B113" s="1004"/>
      <c r="C113" s="832" t="s">
        <v>453</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792289</v>
      </c>
      <c r="AB113" s="1008"/>
      <c r="AC113" s="1008"/>
      <c r="AD113" s="1008"/>
      <c r="AE113" s="1009"/>
      <c r="AF113" s="1010">
        <v>718567</v>
      </c>
      <c r="AG113" s="1008"/>
      <c r="AH113" s="1008"/>
      <c r="AI113" s="1008"/>
      <c r="AJ113" s="1009"/>
      <c r="AK113" s="1010">
        <v>685274</v>
      </c>
      <c r="AL113" s="1008"/>
      <c r="AM113" s="1008"/>
      <c r="AN113" s="1008"/>
      <c r="AO113" s="1009"/>
      <c r="AP113" s="1011">
        <v>11</v>
      </c>
      <c r="AQ113" s="1012"/>
      <c r="AR113" s="1012"/>
      <c r="AS113" s="1012"/>
      <c r="AT113" s="1013"/>
      <c r="AU113" s="1021"/>
      <c r="AV113" s="1022"/>
      <c r="AW113" s="1022"/>
      <c r="AX113" s="1022"/>
      <c r="AY113" s="1022"/>
      <c r="AZ113" s="897" t="s">
        <v>454</v>
      </c>
      <c r="BA113" s="832"/>
      <c r="BB113" s="832"/>
      <c r="BC113" s="832"/>
      <c r="BD113" s="832"/>
      <c r="BE113" s="832"/>
      <c r="BF113" s="832"/>
      <c r="BG113" s="832"/>
      <c r="BH113" s="832"/>
      <c r="BI113" s="832"/>
      <c r="BJ113" s="832"/>
      <c r="BK113" s="832"/>
      <c r="BL113" s="832"/>
      <c r="BM113" s="832"/>
      <c r="BN113" s="832"/>
      <c r="BO113" s="832"/>
      <c r="BP113" s="833"/>
      <c r="BQ113" s="898">
        <v>1221367</v>
      </c>
      <c r="BR113" s="899"/>
      <c r="BS113" s="899"/>
      <c r="BT113" s="899"/>
      <c r="BU113" s="899"/>
      <c r="BV113" s="899">
        <v>1088420</v>
      </c>
      <c r="BW113" s="899"/>
      <c r="BX113" s="899"/>
      <c r="BY113" s="899"/>
      <c r="BZ113" s="899"/>
      <c r="CA113" s="899">
        <v>949300</v>
      </c>
      <c r="CB113" s="899"/>
      <c r="CC113" s="899"/>
      <c r="CD113" s="899"/>
      <c r="CE113" s="899"/>
      <c r="CF113" s="960">
        <v>15.2</v>
      </c>
      <c r="CG113" s="961"/>
      <c r="CH113" s="961"/>
      <c r="CI113" s="961"/>
      <c r="CJ113" s="961"/>
      <c r="CK113" s="1016"/>
      <c r="CL113" s="903"/>
      <c r="CM113" s="906" t="s">
        <v>455</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139</v>
      </c>
      <c r="DH113" s="862"/>
      <c r="DI113" s="862"/>
      <c r="DJ113" s="862"/>
      <c r="DK113" s="863"/>
      <c r="DL113" s="864" t="s">
        <v>139</v>
      </c>
      <c r="DM113" s="862"/>
      <c r="DN113" s="862"/>
      <c r="DO113" s="862"/>
      <c r="DP113" s="863"/>
      <c r="DQ113" s="864" t="s">
        <v>139</v>
      </c>
      <c r="DR113" s="862"/>
      <c r="DS113" s="862"/>
      <c r="DT113" s="862"/>
      <c r="DU113" s="863"/>
      <c r="DV113" s="909" t="s">
        <v>139</v>
      </c>
      <c r="DW113" s="910"/>
      <c r="DX113" s="910"/>
      <c r="DY113" s="910"/>
      <c r="DZ113" s="911"/>
    </row>
    <row r="114" spans="1:130" s="247" customFormat="1" ht="26.25" customHeight="1" x14ac:dyDescent="0.15">
      <c r="A114" s="1003"/>
      <c r="B114" s="1004"/>
      <c r="C114" s="832" t="s">
        <v>456</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149964</v>
      </c>
      <c r="AB114" s="862"/>
      <c r="AC114" s="862"/>
      <c r="AD114" s="862"/>
      <c r="AE114" s="863"/>
      <c r="AF114" s="864">
        <v>148333</v>
      </c>
      <c r="AG114" s="862"/>
      <c r="AH114" s="862"/>
      <c r="AI114" s="862"/>
      <c r="AJ114" s="863"/>
      <c r="AK114" s="864">
        <v>143231</v>
      </c>
      <c r="AL114" s="862"/>
      <c r="AM114" s="862"/>
      <c r="AN114" s="862"/>
      <c r="AO114" s="863"/>
      <c r="AP114" s="909">
        <v>2.2999999999999998</v>
      </c>
      <c r="AQ114" s="910"/>
      <c r="AR114" s="910"/>
      <c r="AS114" s="910"/>
      <c r="AT114" s="911"/>
      <c r="AU114" s="1021"/>
      <c r="AV114" s="1022"/>
      <c r="AW114" s="1022"/>
      <c r="AX114" s="1022"/>
      <c r="AY114" s="1022"/>
      <c r="AZ114" s="897" t="s">
        <v>457</v>
      </c>
      <c r="BA114" s="832"/>
      <c r="BB114" s="832"/>
      <c r="BC114" s="832"/>
      <c r="BD114" s="832"/>
      <c r="BE114" s="832"/>
      <c r="BF114" s="832"/>
      <c r="BG114" s="832"/>
      <c r="BH114" s="832"/>
      <c r="BI114" s="832"/>
      <c r="BJ114" s="832"/>
      <c r="BK114" s="832"/>
      <c r="BL114" s="832"/>
      <c r="BM114" s="832"/>
      <c r="BN114" s="832"/>
      <c r="BO114" s="832"/>
      <c r="BP114" s="833"/>
      <c r="BQ114" s="898">
        <v>2154545</v>
      </c>
      <c r="BR114" s="899"/>
      <c r="BS114" s="899"/>
      <c r="BT114" s="899"/>
      <c r="BU114" s="899"/>
      <c r="BV114" s="899">
        <v>2067203</v>
      </c>
      <c r="BW114" s="899"/>
      <c r="BX114" s="899"/>
      <c r="BY114" s="899"/>
      <c r="BZ114" s="899"/>
      <c r="CA114" s="899">
        <v>2019208</v>
      </c>
      <c r="CB114" s="899"/>
      <c r="CC114" s="899"/>
      <c r="CD114" s="899"/>
      <c r="CE114" s="899"/>
      <c r="CF114" s="960">
        <v>32.299999999999997</v>
      </c>
      <c r="CG114" s="961"/>
      <c r="CH114" s="961"/>
      <c r="CI114" s="961"/>
      <c r="CJ114" s="961"/>
      <c r="CK114" s="1016"/>
      <c r="CL114" s="903"/>
      <c r="CM114" s="906" t="s">
        <v>458</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139</v>
      </c>
      <c r="DH114" s="862"/>
      <c r="DI114" s="862"/>
      <c r="DJ114" s="862"/>
      <c r="DK114" s="863"/>
      <c r="DL114" s="864" t="s">
        <v>139</v>
      </c>
      <c r="DM114" s="862"/>
      <c r="DN114" s="862"/>
      <c r="DO114" s="862"/>
      <c r="DP114" s="863"/>
      <c r="DQ114" s="864" t="s">
        <v>139</v>
      </c>
      <c r="DR114" s="862"/>
      <c r="DS114" s="862"/>
      <c r="DT114" s="862"/>
      <c r="DU114" s="863"/>
      <c r="DV114" s="909" t="s">
        <v>139</v>
      </c>
      <c r="DW114" s="910"/>
      <c r="DX114" s="910"/>
      <c r="DY114" s="910"/>
      <c r="DZ114" s="911"/>
    </row>
    <row r="115" spans="1:130" s="247" customFormat="1" ht="26.25" customHeight="1" x14ac:dyDescent="0.15">
      <c r="A115" s="1003"/>
      <c r="B115" s="1004"/>
      <c r="C115" s="832" t="s">
        <v>459</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t="s">
        <v>139</v>
      </c>
      <c r="AB115" s="1008"/>
      <c r="AC115" s="1008"/>
      <c r="AD115" s="1008"/>
      <c r="AE115" s="1009"/>
      <c r="AF115" s="1010" t="s">
        <v>139</v>
      </c>
      <c r="AG115" s="1008"/>
      <c r="AH115" s="1008"/>
      <c r="AI115" s="1008"/>
      <c r="AJ115" s="1009"/>
      <c r="AK115" s="1010" t="s">
        <v>139</v>
      </c>
      <c r="AL115" s="1008"/>
      <c r="AM115" s="1008"/>
      <c r="AN115" s="1008"/>
      <c r="AO115" s="1009"/>
      <c r="AP115" s="1011" t="s">
        <v>139</v>
      </c>
      <c r="AQ115" s="1012"/>
      <c r="AR115" s="1012"/>
      <c r="AS115" s="1012"/>
      <c r="AT115" s="1013"/>
      <c r="AU115" s="1021"/>
      <c r="AV115" s="1022"/>
      <c r="AW115" s="1022"/>
      <c r="AX115" s="1022"/>
      <c r="AY115" s="1022"/>
      <c r="AZ115" s="897" t="s">
        <v>460</v>
      </c>
      <c r="BA115" s="832"/>
      <c r="BB115" s="832"/>
      <c r="BC115" s="832"/>
      <c r="BD115" s="832"/>
      <c r="BE115" s="832"/>
      <c r="BF115" s="832"/>
      <c r="BG115" s="832"/>
      <c r="BH115" s="832"/>
      <c r="BI115" s="832"/>
      <c r="BJ115" s="832"/>
      <c r="BK115" s="832"/>
      <c r="BL115" s="832"/>
      <c r="BM115" s="832"/>
      <c r="BN115" s="832"/>
      <c r="BO115" s="832"/>
      <c r="BP115" s="833"/>
      <c r="BQ115" s="898" t="s">
        <v>139</v>
      </c>
      <c r="BR115" s="899"/>
      <c r="BS115" s="899"/>
      <c r="BT115" s="899"/>
      <c r="BU115" s="899"/>
      <c r="BV115" s="899" t="s">
        <v>139</v>
      </c>
      <c r="BW115" s="899"/>
      <c r="BX115" s="899"/>
      <c r="BY115" s="899"/>
      <c r="BZ115" s="899"/>
      <c r="CA115" s="899" t="s">
        <v>139</v>
      </c>
      <c r="CB115" s="899"/>
      <c r="CC115" s="899"/>
      <c r="CD115" s="899"/>
      <c r="CE115" s="899"/>
      <c r="CF115" s="960" t="s">
        <v>139</v>
      </c>
      <c r="CG115" s="961"/>
      <c r="CH115" s="961"/>
      <c r="CI115" s="961"/>
      <c r="CJ115" s="961"/>
      <c r="CK115" s="1016"/>
      <c r="CL115" s="903"/>
      <c r="CM115" s="897" t="s">
        <v>461</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139</v>
      </c>
      <c r="DH115" s="862"/>
      <c r="DI115" s="862"/>
      <c r="DJ115" s="862"/>
      <c r="DK115" s="863"/>
      <c r="DL115" s="864" t="s">
        <v>139</v>
      </c>
      <c r="DM115" s="862"/>
      <c r="DN115" s="862"/>
      <c r="DO115" s="862"/>
      <c r="DP115" s="863"/>
      <c r="DQ115" s="864" t="s">
        <v>139</v>
      </c>
      <c r="DR115" s="862"/>
      <c r="DS115" s="862"/>
      <c r="DT115" s="862"/>
      <c r="DU115" s="863"/>
      <c r="DV115" s="909" t="s">
        <v>139</v>
      </c>
      <c r="DW115" s="910"/>
      <c r="DX115" s="910"/>
      <c r="DY115" s="910"/>
      <c r="DZ115" s="911"/>
    </row>
    <row r="116" spans="1:130" s="247" customFormat="1" ht="26.25" customHeight="1" x14ac:dyDescent="0.15">
      <c r="A116" s="1005"/>
      <c r="B116" s="1006"/>
      <c r="C116" s="965" t="s">
        <v>462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v>223</v>
      </c>
      <c r="AB116" s="862"/>
      <c r="AC116" s="862"/>
      <c r="AD116" s="862"/>
      <c r="AE116" s="863"/>
      <c r="AF116" s="864" t="s">
        <v>139</v>
      </c>
      <c r="AG116" s="862"/>
      <c r="AH116" s="862"/>
      <c r="AI116" s="862"/>
      <c r="AJ116" s="863"/>
      <c r="AK116" s="864">
        <v>9</v>
      </c>
      <c r="AL116" s="862"/>
      <c r="AM116" s="862"/>
      <c r="AN116" s="862"/>
      <c r="AO116" s="863"/>
      <c r="AP116" s="909">
        <v>0</v>
      </c>
      <c r="AQ116" s="910"/>
      <c r="AR116" s="910"/>
      <c r="AS116" s="910"/>
      <c r="AT116" s="911"/>
      <c r="AU116" s="1021"/>
      <c r="AV116" s="1022"/>
      <c r="AW116" s="1022"/>
      <c r="AX116" s="1022"/>
      <c r="AY116" s="1022"/>
      <c r="AZ116" s="948" t="s">
        <v>463</v>
      </c>
      <c r="BA116" s="949"/>
      <c r="BB116" s="949"/>
      <c r="BC116" s="949"/>
      <c r="BD116" s="949"/>
      <c r="BE116" s="949"/>
      <c r="BF116" s="949"/>
      <c r="BG116" s="949"/>
      <c r="BH116" s="949"/>
      <c r="BI116" s="949"/>
      <c r="BJ116" s="949"/>
      <c r="BK116" s="949"/>
      <c r="BL116" s="949"/>
      <c r="BM116" s="949"/>
      <c r="BN116" s="949"/>
      <c r="BO116" s="949"/>
      <c r="BP116" s="950"/>
      <c r="BQ116" s="898" t="s">
        <v>139</v>
      </c>
      <c r="BR116" s="899"/>
      <c r="BS116" s="899"/>
      <c r="BT116" s="899"/>
      <c r="BU116" s="899"/>
      <c r="BV116" s="899" t="s">
        <v>139</v>
      </c>
      <c r="BW116" s="899"/>
      <c r="BX116" s="899"/>
      <c r="BY116" s="899"/>
      <c r="BZ116" s="899"/>
      <c r="CA116" s="899" t="s">
        <v>139</v>
      </c>
      <c r="CB116" s="899"/>
      <c r="CC116" s="899"/>
      <c r="CD116" s="899"/>
      <c r="CE116" s="899"/>
      <c r="CF116" s="960" t="s">
        <v>139</v>
      </c>
      <c r="CG116" s="961"/>
      <c r="CH116" s="961"/>
      <c r="CI116" s="961"/>
      <c r="CJ116" s="961"/>
      <c r="CK116" s="1016"/>
      <c r="CL116" s="903"/>
      <c r="CM116" s="906" t="s">
        <v>464</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139</v>
      </c>
      <c r="DH116" s="862"/>
      <c r="DI116" s="862"/>
      <c r="DJ116" s="862"/>
      <c r="DK116" s="863"/>
      <c r="DL116" s="864" t="s">
        <v>139</v>
      </c>
      <c r="DM116" s="862"/>
      <c r="DN116" s="862"/>
      <c r="DO116" s="862"/>
      <c r="DP116" s="863"/>
      <c r="DQ116" s="864" t="s">
        <v>139</v>
      </c>
      <c r="DR116" s="862"/>
      <c r="DS116" s="862"/>
      <c r="DT116" s="862"/>
      <c r="DU116" s="863"/>
      <c r="DV116" s="909" t="s">
        <v>139</v>
      </c>
      <c r="DW116" s="910"/>
      <c r="DX116" s="910"/>
      <c r="DY116" s="910"/>
      <c r="DZ116" s="911"/>
    </row>
    <row r="117" spans="1:130" s="247" customFormat="1" ht="26.25" customHeight="1" x14ac:dyDescent="0.15">
      <c r="A117" s="986" t="s">
        <v>189</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465</v>
      </c>
      <c r="Z117" s="988"/>
      <c r="AA117" s="993">
        <v>2277294</v>
      </c>
      <c r="AB117" s="994"/>
      <c r="AC117" s="994"/>
      <c r="AD117" s="994"/>
      <c r="AE117" s="995"/>
      <c r="AF117" s="996">
        <v>2194034</v>
      </c>
      <c r="AG117" s="994"/>
      <c r="AH117" s="994"/>
      <c r="AI117" s="994"/>
      <c r="AJ117" s="995"/>
      <c r="AK117" s="996">
        <v>2100803</v>
      </c>
      <c r="AL117" s="994"/>
      <c r="AM117" s="994"/>
      <c r="AN117" s="994"/>
      <c r="AO117" s="995"/>
      <c r="AP117" s="997"/>
      <c r="AQ117" s="998"/>
      <c r="AR117" s="998"/>
      <c r="AS117" s="998"/>
      <c r="AT117" s="999"/>
      <c r="AU117" s="1021"/>
      <c r="AV117" s="1022"/>
      <c r="AW117" s="1022"/>
      <c r="AX117" s="1022"/>
      <c r="AY117" s="1022"/>
      <c r="AZ117" s="948" t="s">
        <v>466</v>
      </c>
      <c r="BA117" s="949"/>
      <c r="BB117" s="949"/>
      <c r="BC117" s="949"/>
      <c r="BD117" s="949"/>
      <c r="BE117" s="949"/>
      <c r="BF117" s="949"/>
      <c r="BG117" s="949"/>
      <c r="BH117" s="949"/>
      <c r="BI117" s="949"/>
      <c r="BJ117" s="949"/>
      <c r="BK117" s="949"/>
      <c r="BL117" s="949"/>
      <c r="BM117" s="949"/>
      <c r="BN117" s="949"/>
      <c r="BO117" s="949"/>
      <c r="BP117" s="950"/>
      <c r="BQ117" s="898" t="s">
        <v>139</v>
      </c>
      <c r="BR117" s="899"/>
      <c r="BS117" s="899"/>
      <c r="BT117" s="899"/>
      <c r="BU117" s="899"/>
      <c r="BV117" s="899" t="s">
        <v>139</v>
      </c>
      <c r="BW117" s="899"/>
      <c r="BX117" s="899"/>
      <c r="BY117" s="899"/>
      <c r="BZ117" s="899"/>
      <c r="CA117" s="899" t="s">
        <v>467</v>
      </c>
      <c r="CB117" s="899"/>
      <c r="CC117" s="899"/>
      <c r="CD117" s="899"/>
      <c r="CE117" s="899"/>
      <c r="CF117" s="960" t="s">
        <v>139</v>
      </c>
      <c r="CG117" s="961"/>
      <c r="CH117" s="961"/>
      <c r="CI117" s="961"/>
      <c r="CJ117" s="961"/>
      <c r="CK117" s="1016"/>
      <c r="CL117" s="903"/>
      <c r="CM117" s="906" t="s">
        <v>468</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139</v>
      </c>
      <c r="DH117" s="862"/>
      <c r="DI117" s="862"/>
      <c r="DJ117" s="862"/>
      <c r="DK117" s="863"/>
      <c r="DL117" s="864" t="s">
        <v>139</v>
      </c>
      <c r="DM117" s="862"/>
      <c r="DN117" s="862"/>
      <c r="DO117" s="862"/>
      <c r="DP117" s="863"/>
      <c r="DQ117" s="864" t="s">
        <v>139</v>
      </c>
      <c r="DR117" s="862"/>
      <c r="DS117" s="862"/>
      <c r="DT117" s="862"/>
      <c r="DU117" s="863"/>
      <c r="DV117" s="909" t="s">
        <v>139</v>
      </c>
      <c r="DW117" s="910"/>
      <c r="DX117" s="910"/>
      <c r="DY117" s="910"/>
      <c r="DZ117" s="911"/>
    </row>
    <row r="118" spans="1:130" s="247" customFormat="1" ht="26.25" customHeight="1" x14ac:dyDescent="0.15">
      <c r="A118" s="986" t="s">
        <v>441</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439</v>
      </c>
      <c r="AB118" s="987"/>
      <c r="AC118" s="987"/>
      <c r="AD118" s="987"/>
      <c r="AE118" s="988"/>
      <c r="AF118" s="989" t="s">
        <v>309</v>
      </c>
      <c r="AG118" s="987"/>
      <c r="AH118" s="987"/>
      <c r="AI118" s="987"/>
      <c r="AJ118" s="988"/>
      <c r="AK118" s="989" t="s">
        <v>308</v>
      </c>
      <c r="AL118" s="987"/>
      <c r="AM118" s="987"/>
      <c r="AN118" s="987"/>
      <c r="AO118" s="988"/>
      <c r="AP118" s="990" t="s">
        <v>440</v>
      </c>
      <c r="AQ118" s="991"/>
      <c r="AR118" s="991"/>
      <c r="AS118" s="991"/>
      <c r="AT118" s="992"/>
      <c r="AU118" s="1021"/>
      <c r="AV118" s="1022"/>
      <c r="AW118" s="1022"/>
      <c r="AX118" s="1022"/>
      <c r="AY118" s="1022"/>
      <c r="AZ118" s="964" t="s">
        <v>469</v>
      </c>
      <c r="BA118" s="965"/>
      <c r="BB118" s="965"/>
      <c r="BC118" s="965"/>
      <c r="BD118" s="965"/>
      <c r="BE118" s="965"/>
      <c r="BF118" s="965"/>
      <c r="BG118" s="965"/>
      <c r="BH118" s="965"/>
      <c r="BI118" s="965"/>
      <c r="BJ118" s="965"/>
      <c r="BK118" s="965"/>
      <c r="BL118" s="965"/>
      <c r="BM118" s="965"/>
      <c r="BN118" s="965"/>
      <c r="BO118" s="965"/>
      <c r="BP118" s="966"/>
      <c r="BQ118" s="967">
        <v>10578</v>
      </c>
      <c r="BR118" s="930"/>
      <c r="BS118" s="930"/>
      <c r="BT118" s="930"/>
      <c r="BU118" s="930"/>
      <c r="BV118" s="930" t="s">
        <v>139</v>
      </c>
      <c r="BW118" s="930"/>
      <c r="BX118" s="930"/>
      <c r="BY118" s="930"/>
      <c r="BZ118" s="930"/>
      <c r="CA118" s="930" t="s">
        <v>139</v>
      </c>
      <c r="CB118" s="930"/>
      <c r="CC118" s="930"/>
      <c r="CD118" s="930"/>
      <c r="CE118" s="930"/>
      <c r="CF118" s="960" t="s">
        <v>139</v>
      </c>
      <c r="CG118" s="961"/>
      <c r="CH118" s="961"/>
      <c r="CI118" s="961"/>
      <c r="CJ118" s="961"/>
      <c r="CK118" s="1016"/>
      <c r="CL118" s="903"/>
      <c r="CM118" s="906" t="s">
        <v>470</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139</v>
      </c>
      <c r="DH118" s="862"/>
      <c r="DI118" s="862"/>
      <c r="DJ118" s="862"/>
      <c r="DK118" s="863"/>
      <c r="DL118" s="864" t="s">
        <v>139</v>
      </c>
      <c r="DM118" s="862"/>
      <c r="DN118" s="862"/>
      <c r="DO118" s="862"/>
      <c r="DP118" s="863"/>
      <c r="DQ118" s="864" t="s">
        <v>139</v>
      </c>
      <c r="DR118" s="862"/>
      <c r="DS118" s="862"/>
      <c r="DT118" s="862"/>
      <c r="DU118" s="863"/>
      <c r="DV118" s="909" t="s">
        <v>139</v>
      </c>
      <c r="DW118" s="910"/>
      <c r="DX118" s="910"/>
      <c r="DY118" s="910"/>
      <c r="DZ118" s="911"/>
    </row>
    <row r="119" spans="1:130" s="247" customFormat="1" ht="26.25" customHeight="1" x14ac:dyDescent="0.15">
      <c r="A119" s="900" t="s">
        <v>444</v>
      </c>
      <c r="B119" s="901"/>
      <c r="C119" s="976" t="s">
        <v>445</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467</v>
      </c>
      <c r="AB119" s="980"/>
      <c r="AC119" s="980"/>
      <c r="AD119" s="980"/>
      <c r="AE119" s="981"/>
      <c r="AF119" s="982" t="s">
        <v>139</v>
      </c>
      <c r="AG119" s="980"/>
      <c r="AH119" s="980"/>
      <c r="AI119" s="980"/>
      <c r="AJ119" s="981"/>
      <c r="AK119" s="982" t="s">
        <v>139</v>
      </c>
      <c r="AL119" s="980"/>
      <c r="AM119" s="980"/>
      <c r="AN119" s="980"/>
      <c r="AO119" s="981"/>
      <c r="AP119" s="983" t="s">
        <v>139</v>
      </c>
      <c r="AQ119" s="984"/>
      <c r="AR119" s="984"/>
      <c r="AS119" s="984"/>
      <c r="AT119" s="985"/>
      <c r="AU119" s="1023"/>
      <c r="AV119" s="1024"/>
      <c r="AW119" s="1024"/>
      <c r="AX119" s="1024"/>
      <c r="AY119" s="1024"/>
      <c r="AZ119" s="278" t="s">
        <v>189</v>
      </c>
      <c r="BA119" s="278"/>
      <c r="BB119" s="278"/>
      <c r="BC119" s="278"/>
      <c r="BD119" s="278"/>
      <c r="BE119" s="278"/>
      <c r="BF119" s="278"/>
      <c r="BG119" s="278"/>
      <c r="BH119" s="278"/>
      <c r="BI119" s="278"/>
      <c r="BJ119" s="278"/>
      <c r="BK119" s="278"/>
      <c r="BL119" s="278"/>
      <c r="BM119" s="278"/>
      <c r="BN119" s="278"/>
      <c r="BO119" s="962" t="s">
        <v>471</v>
      </c>
      <c r="BP119" s="963"/>
      <c r="BQ119" s="967">
        <v>24062068</v>
      </c>
      <c r="BR119" s="930"/>
      <c r="BS119" s="930"/>
      <c r="BT119" s="930"/>
      <c r="BU119" s="930"/>
      <c r="BV119" s="930">
        <v>22509337</v>
      </c>
      <c r="BW119" s="930"/>
      <c r="BX119" s="930"/>
      <c r="BY119" s="930"/>
      <c r="BZ119" s="930"/>
      <c r="CA119" s="930">
        <v>21943510</v>
      </c>
      <c r="CB119" s="930"/>
      <c r="CC119" s="930"/>
      <c r="CD119" s="930"/>
      <c r="CE119" s="930"/>
      <c r="CF119" s="828"/>
      <c r="CG119" s="829"/>
      <c r="CH119" s="829"/>
      <c r="CI119" s="829"/>
      <c r="CJ119" s="919"/>
      <c r="CK119" s="1017"/>
      <c r="CL119" s="905"/>
      <c r="CM119" s="923" t="s">
        <v>472</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139</v>
      </c>
      <c r="DH119" s="845"/>
      <c r="DI119" s="845"/>
      <c r="DJ119" s="845"/>
      <c r="DK119" s="846"/>
      <c r="DL119" s="847" t="s">
        <v>139</v>
      </c>
      <c r="DM119" s="845"/>
      <c r="DN119" s="845"/>
      <c r="DO119" s="845"/>
      <c r="DP119" s="846"/>
      <c r="DQ119" s="847" t="s">
        <v>139</v>
      </c>
      <c r="DR119" s="845"/>
      <c r="DS119" s="845"/>
      <c r="DT119" s="845"/>
      <c r="DU119" s="846"/>
      <c r="DV119" s="933" t="s">
        <v>139</v>
      </c>
      <c r="DW119" s="934"/>
      <c r="DX119" s="934"/>
      <c r="DY119" s="934"/>
      <c r="DZ119" s="935"/>
    </row>
    <row r="120" spans="1:130" s="247" customFormat="1" ht="26.25" customHeight="1" x14ac:dyDescent="0.15">
      <c r="A120" s="902"/>
      <c r="B120" s="903"/>
      <c r="C120" s="906" t="s">
        <v>448</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139</v>
      </c>
      <c r="AB120" s="862"/>
      <c r="AC120" s="862"/>
      <c r="AD120" s="862"/>
      <c r="AE120" s="863"/>
      <c r="AF120" s="864" t="s">
        <v>139</v>
      </c>
      <c r="AG120" s="862"/>
      <c r="AH120" s="862"/>
      <c r="AI120" s="862"/>
      <c r="AJ120" s="863"/>
      <c r="AK120" s="864" t="s">
        <v>139</v>
      </c>
      <c r="AL120" s="862"/>
      <c r="AM120" s="862"/>
      <c r="AN120" s="862"/>
      <c r="AO120" s="863"/>
      <c r="AP120" s="909" t="s">
        <v>139</v>
      </c>
      <c r="AQ120" s="910"/>
      <c r="AR120" s="910"/>
      <c r="AS120" s="910"/>
      <c r="AT120" s="911"/>
      <c r="AU120" s="968" t="s">
        <v>473</v>
      </c>
      <c r="AV120" s="969"/>
      <c r="AW120" s="969"/>
      <c r="AX120" s="969"/>
      <c r="AY120" s="970"/>
      <c r="AZ120" s="945" t="s">
        <v>474</v>
      </c>
      <c r="BA120" s="890"/>
      <c r="BB120" s="890"/>
      <c r="BC120" s="890"/>
      <c r="BD120" s="890"/>
      <c r="BE120" s="890"/>
      <c r="BF120" s="890"/>
      <c r="BG120" s="890"/>
      <c r="BH120" s="890"/>
      <c r="BI120" s="890"/>
      <c r="BJ120" s="890"/>
      <c r="BK120" s="890"/>
      <c r="BL120" s="890"/>
      <c r="BM120" s="890"/>
      <c r="BN120" s="890"/>
      <c r="BO120" s="890"/>
      <c r="BP120" s="891"/>
      <c r="BQ120" s="946">
        <v>8081720</v>
      </c>
      <c r="BR120" s="927"/>
      <c r="BS120" s="927"/>
      <c r="BT120" s="927"/>
      <c r="BU120" s="927"/>
      <c r="BV120" s="927">
        <v>8155473</v>
      </c>
      <c r="BW120" s="927"/>
      <c r="BX120" s="927"/>
      <c r="BY120" s="927"/>
      <c r="BZ120" s="927"/>
      <c r="CA120" s="927">
        <v>8620559</v>
      </c>
      <c r="CB120" s="927"/>
      <c r="CC120" s="927"/>
      <c r="CD120" s="927"/>
      <c r="CE120" s="927"/>
      <c r="CF120" s="951">
        <v>138.1</v>
      </c>
      <c r="CG120" s="952"/>
      <c r="CH120" s="952"/>
      <c r="CI120" s="952"/>
      <c r="CJ120" s="952"/>
      <c r="CK120" s="953" t="s">
        <v>475</v>
      </c>
      <c r="CL120" s="937"/>
      <c r="CM120" s="937"/>
      <c r="CN120" s="937"/>
      <c r="CO120" s="938"/>
      <c r="CP120" s="957" t="s">
        <v>415</v>
      </c>
      <c r="CQ120" s="958"/>
      <c r="CR120" s="958"/>
      <c r="CS120" s="958"/>
      <c r="CT120" s="958"/>
      <c r="CU120" s="958"/>
      <c r="CV120" s="958"/>
      <c r="CW120" s="958"/>
      <c r="CX120" s="958"/>
      <c r="CY120" s="958"/>
      <c r="CZ120" s="958"/>
      <c r="DA120" s="958"/>
      <c r="DB120" s="958"/>
      <c r="DC120" s="958"/>
      <c r="DD120" s="958"/>
      <c r="DE120" s="958"/>
      <c r="DF120" s="959"/>
      <c r="DG120" s="946">
        <v>3754914</v>
      </c>
      <c r="DH120" s="927"/>
      <c r="DI120" s="927"/>
      <c r="DJ120" s="927"/>
      <c r="DK120" s="927"/>
      <c r="DL120" s="927">
        <v>3452464</v>
      </c>
      <c r="DM120" s="927"/>
      <c r="DN120" s="927"/>
      <c r="DO120" s="927"/>
      <c r="DP120" s="927"/>
      <c r="DQ120" s="927">
        <v>3224082</v>
      </c>
      <c r="DR120" s="927"/>
      <c r="DS120" s="927"/>
      <c r="DT120" s="927"/>
      <c r="DU120" s="927"/>
      <c r="DV120" s="928">
        <v>51.6</v>
      </c>
      <c r="DW120" s="928"/>
      <c r="DX120" s="928"/>
      <c r="DY120" s="928"/>
      <c r="DZ120" s="929"/>
    </row>
    <row r="121" spans="1:130" s="247" customFormat="1" ht="26.25" customHeight="1" x14ac:dyDescent="0.15">
      <c r="A121" s="902"/>
      <c r="B121" s="903"/>
      <c r="C121" s="948" t="s">
        <v>476</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139</v>
      </c>
      <c r="AB121" s="862"/>
      <c r="AC121" s="862"/>
      <c r="AD121" s="862"/>
      <c r="AE121" s="863"/>
      <c r="AF121" s="864" t="s">
        <v>467</v>
      </c>
      <c r="AG121" s="862"/>
      <c r="AH121" s="862"/>
      <c r="AI121" s="862"/>
      <c r="AJ121" s="863"/>
      <c r="AK121" s="864" t="s">
        <v>139</v>
      </c>
      <c r="AL121" s="862"/>
      <c r="AM121" s="862"/>
      <c r="AN121" s="862"/>
      <c r="AO121" s="863"/>
      <c r="AP121" s="909" t="s">
        <v>139</v>
      </c>
      <c r="AQ121" s="910"/>
      <c r="AR121" s="910"/>
      <c r="AS121" s="910"/>
      <c r="AT121" s="911"/>
      <c r="AU121" s="971"/>
      <c r="AV121" s="972"/>
      <c r="AW121" s="972"/>
      <c r="AX121" s="972"/>
      <c r="AY121" s="973"/>
      <c r="AZ121" s="897" t="s">
        <v>477</v>
      </c>
      <c r="BA121" s="832"/>
      <c r="BB121" s="832"/>
      <c r="BC121" s="832"/>
      <c r="BD121" s="832"/>
      <c r="BE121" s="832"/>
      <c r="BF121" s="832"/>
      <c r="BG121" s="832"/>
      <c r="BH121" s="832"/>
      <c r="BI121" s="832"/>
      <c r="BJ121" s="832"/>
      <c r="BK121" s="832"/>
      <c r="BL121" s="832"/>
      <c r="BM121" s="832"/>
      <c r="BN121" s="832"/>
      <c r="BO121" s="832"/>
      <c r="BP121" s="833"/>
      <c r="BQ121" s="898">
        <v>184396</v>
      </c>
      <c r="BR121" s="899"/>
      <c r="BS121" s="899"/>
      <c r="BT121" s="899"/>
      <c r="BU121" s="899"/>
      <c r="BV121" s="899">
        <v>156448</v>
      </c>
      <c r="BW121" s="899"/>
      <c r="BX121" s="899"/>
      <c r="BY121" s="899"/>
      <c r="BZ121" s="899"/>
      <c r="CA121" s="899">
        <v>128072</v>
      </c>
      <c r="CB121" s="899"/>
      <c r="CC121" s="899"/>
      <c r="CD121" s="899"/>
      <c r="CE121" s="899"/>
      <c r="CF121" s="960">
        <v>2.1</v>
      </c>
      <c r="CG121" s="961"/>
      <c r="CH121" s="961"/>
      <c r="CI121" s="961"/>
      <c r="CJ121" s="961"/>
      <c r="CK121" s="954"/>
      <c r="CL121" s="940"/>
      <c r="CM121" s="940"/>
      <c r="CN121" s="940"/>
      <c r="CO121" s="941"/>
      <c r="CP121" s="920" t="s">
        <v>417</v>
      </c>
      <c r="CQ121" s="921"/>
      <c r="CR121" s="921"/>
      <c r="CS121" s="921"/>
      <c r="CT121" s="921"/>
      <c r="CU121" s="921"/>
      <c r="CV121" s="921"/>
      <c r="CW121" s="921"/>
      <c r="CX121" s="921"/>
      <c r="CY121" s="921"/>
      <c r="CZ121" s="921"/>
      <c r="DA121" s="921"/>
      <c r="DB121" s="921"/>
      <c r="DC121" s="921"/>
      <c r="DD121" s="921"/>
      <c r="DE121" s="921"/>
      <c r="DF121" s="922"/>
      <c r="DG121" s="898">
        <v>1947672</v>
      </c>
      <c r="DH121" s="899"/>
      <c r="DI121" s="899"/>
      <c r="DJ121" s="899"/>
      <c r="DK121" s="899"/>
      <c r="DL121" s="899">
        <v>1769551</v>
      </c>
      <c r="DM121" s="899"/>
      <c r="DN121" s="899"/>
      <c r="DO121" s="899"/>
      <c r="DP121" s="899"/>
      <c r="DQ121" s="899">
        <v>1586469</v>
      </c>
      <c r="DR121" s="899"/>
      <c r="DS121" s="899"/>
      <c r="DT121" s="899"/>
      <c r="DU121" s="899"/>
      <c r="DV121" s="876">
        <v>25.4</v>
      </c>
      <c r="DW121" s="876"/>
      <c r="DX121" s="876"/>
      <c r="DY121" s="876"/>
      <c r="DZ121" s="877"/>
    </row>
    <row r="122" spans="1:130" s="247" customFormat="1" ht="26.25" customHeight="1" x14ac:dyDescent="0.15">
      <c r="A122" s="902"/>
      <c r="B122" s="903"/>
      <c r="C122" s="906" t="s">
        <v>458</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139</v>
      </c>
      <c r="AB122" s="862"/>
      <c r="AC122" s="862"/>
      <c r="AD122" s="862"/>
      <c r="AE122" s="863"/>
      <c r="AF122" s="864" t="s">
        <v>139</v>
      </c>
      <c r="AG122" s="862"/>
      <c r="AH122" s="862"/>
      <c r="AI122" s="862"/>
      <c r="AJ122" s="863"/>
      <c r="AK122" s="864" t="s">
        <v>139</v>
      </c>
      <c r="AL122" s="862"/>
      <c r="AM122" s="862"/>
      <c r="AN122" s="862"/>
      <c r="AO122" s="863"/>
      <c r="AP122" s="909" t="s">
        <v>139</v>
      </c>
      <c r="AQ122" s="910"/>
      <c r="AR122" s="910"/>
      <c r="AS122" s="910"/>
      <c r="AT122" s="911"/>
      <c r="AU122" s="971"/>
      <c r="AV122" s="972"/>
      <c r="AW122" s="972"/>
      <c r="AX122" s="972"/>
      <c r="AY122" s="973"/>
      <c r="AZ122" s="964" t="s">
        <v>478</v>
      </c>
      <c r="BA122" s="965"/>
      <c r="BB122" s="965"/>
      <c r="BC122" s="965"/>
      <c r="BD122" s="965"/>
      <c r="BE122" s="965"/>
      <c r="BF122" s="965"/>
      <c r="BG122" s="965"/>
      <c r="BH122" s="965"/>
      <c r="BI122" s="965"/>
      <c r="BJ122" s="965"/>
      <c r="BK122" s="965"/>
      <c r="BL122" s="965"/>
      <c r="BM122" s="965"/>
      <c r="BN122" s="965"/>
      <c r="BO122" s="965"/>
      <c r="BP122" s="966"/>
      <c r="BQ122" s="967">
        <v>18695272</v>
      </c>
      <c r="BR122" s="930"/>
      <c r="BS122" s="930"/>
      <c r="BT122" s="930"/>
      <c r="BU122" s="930"/>
      <c r="BV122" s="930">
        <v>18213719</v>
      </c>
      <c r="BW122" s="930"/>
      <c r="BX122" s="930"/>
      <c r="BY122" s="930"/>
      <c r="BZ122" s="930"/>
      <c r="CA122" s="930">
        <v>17887212</v>
      </c>
      <c r="CB122" s="930"/>
      <c r="CC122" s="930"/>
      <c r="CD122" s="930"/>
      <c r="CE122" s="930"/>
      <c r="CF122" s="931">
        <v>286.5</v>
      </c>
      <c r="CG122" s="932"/>
      <c r="CH122" s="932"/>
      <c r="CI122" s="932"/>
      <c r="CJ122" s="932"/>
      <c r="CK122" s="954"/>
      <c r="CL122" s="940"/>
      <c r="CM122" s="940"/>
      <c r="CN122" s="940"/>
      <c r="CO122" s="941"/>
      <c r="CP122" s="920" t="s">
        <v>479</v>
      </c>
      <c r="CQ122" s="921"/>
      <c r="CR122" s="921"/>
      <c r="CS122" s="921"/>
      <c r="CT122" s="921"/>
      <c r="CU122" s="921"/>
      <c r="CV122" s="921"/>
      <c r="CW122" s="921"/>
      <c r="CX122" s="921"/>
      <c r="CY122" s="921"/>
      <c r="CZ122" s="921"/>
      <c r="DA122" s="921"/>
      <c r="DB122" s="921"/>
      <c r="DC122" s="921"/>
      <c r="DD122" s="921"/>
      <c r="DE122" s="921"/>
      <c r="DF122" s="922"/>
      <c r="DG122" s="898">
        <v>1292452</v>
      </c>
      <c r="DH122" s="899"/>
      <c r="DI122" s="899"/>
      <c r="DJ122" s="899"/>
      <c r="DK122" s="899"/>
      <c r="DL122" s="899">
        <v>1122784</v>
      </c>
      <c r="DM122" s="899"/>
      <c r="DN122" s="899"/>
      <c r="DO122" s="899"/>
      <c r="DP122" s="899"/>
      <c r="DQ122" s="899">
        <v>893152</v>
      </c>
      <c r="DR122" s="899"/>
      <c r="DS122" s="899"/>
      <c r="DT122" s="899"/>
      <c r="DU122" s="899"/>
      <c r="DV122" s="876">
        <v>14.3</v>
      </c>
      <c r="DW122" s="876"/>
      <c r="DX122" s="876"/>
      <c r="DY122" s="876"/>
      <c r="DZ122" s="877"/>
    </row>
    <row r="123" spans="1:130" s="247" customFormat="1" ht="26.25" customHeight="1" x14ac:dyDescent="0.15">
      <c r="A123" s="902"/>
      <c r="B123" s="903"/>
      <c r="C123" s="906" t="s">
        <v>464</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139</v>
      </c>
      <c r="AB123" s="862"/>
      <c r="AC123" s="862"/>
      <c r="AD123" s="862"/>
      <c r="AE123" s="863"/>
      <c r="AF123" s="864" t="s">
        <v>139</v>
      </c>
      <c r="AG123" s="862"/>
      <c r="AH123" s="862"/>
      <c r="AI123" s="862"/>
      <c r="AJ123" s="863"/>
      <c r="AK123" s="864" t="s">
        <v>139</v>
      </c>
      <c r="AL123" s="862"/>
      <c r="AM123" s="862"/>
      <c r="AN123" s="862"/>
      <c r="AO123" s="863"/>
      <c r="AP123" s="909" t="s">
        <v>139</v>
      </c>
      <c r="AQ123" s="910"/>
      <c r="AR123" s="910"/>
      <c r="AS123" s="910"/>
      <c r="AT123" s="911"/>
      <c r="AU123" s="974"/>
      <c r="AV123" s="975"/>
      <c r="AW123" s="975"/>
      <c r="AX123" s="975"/>
      <c r="AY123" s="975"/>
      <c r="AZ123" s="278" t="s">
        <v>189</v>
      </c>
      <c r="BA123" s="278"/>
      <c r="BB123" s="278"/>
      <c r="BC123" s="278"/>
      <c r="BD123" s="278"/>
      <c r="BE123" s="278"/>
      <c r="BF123" s="278"/>
      <c r="BG123" s="278"/>
      <c r="BH123" s="278"/>
      <c r="BI123" s="278"/>
      <c r="BJ123" s="278"/>
      <c r="BK123" s="278"/>
      <c r="BL123" s="278"/>
      <c r="BM123" s="278"/>
      <c r="BN123" s="278"/>
      <c r="BO123" s="962" t="s">
        <v>480</v>
      </c>
      <c r="BP123" s="963"/>
      <c r="BQ123" s="917">
        <v>26961388</v>
      </c>
      <c r="BR123" s="918"/>
      <c r="BS123" s="918"/>
      <c r="BT123" s="918"/>
      <c r="BU123" s="918"/>
      <c r="BV123" s="918">
        <v>26525640</v>
      </c>
      <c r="BW123" s="918"/>
      <c r="BX123" s="918"/>
      <c r="BY123" s="918"/>
      <c r="BZ123" s="918"/>
      <c r="CA123" s="918">
        <v>26635843</v>
      </c>
      <c r="CB123" s="918"/>
      <c r="CC123" s="918"/>
      <c r="CD123" s="918"/>
      <c r="CE123" s="918"/>
      <c r="CF123" s="828"/>
      <c r="CG123" s="829"/>
      <c r="CH123" s="829"/>
      <c r="CI123" s="829"/>
      <c r="CJ123" s="919"/>
      <c r="CK123" s="954"/>
      <c r="CL123" s="940"/>
      <c r="CM123" s="940"/>
      <c r="CN123" s="940"/>
      <c r="CO123" s="941"/>
      <c r="CP123" s="920" t="s">
        <v>481</v>
      </c>
      <c r="CQ123" s="921"/>
      <c r="CR123" s="921"/>
      <c r="CS123" s="921"/>
      <c r="CT123" s="921"/>
      <c r="CU123" s="921"/>
      <c r="CV123" s="921"/>
      <c r="CW123" s="921"/>
      <c r="CX123" s="921"/>
      <c r="CY123" s="921"/>
      <c r="CZ123" s="921"/>
      <c r="DA123" s="921"/>
      <c r="DB123" s="921"/>
      <c r="DC123" s="921"/>
      <c r="DD123" s="921"/>
      <c r="DE123" s="921"/>
      <c r="DF123" s="922"/>
      <c r="DG123" s="861">
        <v>105948</v>
      </c>
      <c r="DH123" s="862"/>
      <c r="DI123" s="862"/>
      <c r="DJ123" s="862"/>
      <c r="DK123" s="863"/>
      <c r="DL123" s="864">
        <v>75371</v>
      </c>
      <c r="DM123" s="862"/>
      <c r="DN123" s="862"/>
      <c r="DO123" s="862"/>
      <c r="DP123" s="863"/>
      <c r="DQ123" s="864">
        <v>218838</v>
      </c>
      <c r="DR123" s="862"/>
      <c r="DS123" s="862"/>
      <c r="DT123" s="862"/>
      <c r="DU123" s="863"/>
      <c r="DV123" s="909">
        <v>3.5</v>
      </c>
      <c r="DW123" s="910"/>
      <c r="DX123" s="910"/>
      <c r="DY123" s="910"/>
      <c r="DZ123" s="911"/>
    </row>
    <row r="124" spans="1:130" s="247" customFormat="1" ht="26.25" customHeight="1" thickBot="1" x14ac:dyDescent="0.2">
      <c r="A124" s="902"/>
      <c r="B124" s="903"/>
      <c r="C124" s="906" t="s">
        <v>468</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139</v>
      </c>
      <c r="AB124" s="862"/>
      <c r="AC124" s="862"/>
      <c r="AD124" s="862"/>
      <c r="AE124" s="863"/>
      <c r="AF124" s="864" t="s">
        <v>139</v>
      </c>
      <c r="AG124" s="862"/>
      <c r="AH124" s="862"/>
      <c r="AI124" s="862"/>
      <c r="AJ124" s="863"/>
      <c r="AK124" s="864" t="s">
        <v>139</v>
      </c>
      <c r="AL124" s="862"/>
      <c r="AM124" s="862"/>
      <c r="AN124" s="862"/>
      <c r="AO124" s="863"/>
      <c r="AP124" s="909" t="s">
        <v>139</v>
      </c>
      <c r="AQ124" s="910"/>
      <c r="AR124" s="910"/>
      <c r="AS124" s="910"/>
      <c r="AT124" s="911"/>
      <c r="AU124" s="912" t="s">
        <v>482</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139</v>
      </c>
      <c r="BR124" s="916"/>
      <c r="BS124" s="916"/>
      <c r="BT124" s="916"/>
      <c r="BU124" s="916"/>
      <c r="BV124" s="916" t="s">
        <v>139</v>
      </c>
      <c r="BW124" s="916"/>
      <c r="BX124" s="916"/>
      <c r="BY124" s="916"/>
      <c r="BZ124" s="916"/>
      <c r="CA124" s="916" t="s">
        <v>139</v>
      </c>
      <c r="CB124" s="916"/>
      <c r="CC124" s="916"/>
      <c r="CD124" s="916"/>
      <c r="CE124" s="916"/>
      <c r="CF124" s="806"/>
      <c r="CG124" s="807"/>
      <c r="CH124" s="807"/>
      <c r="CI124" s="807"/>
      <c r="CJ124" s="947"/>
      <c r="CK124" s="955"/>
      <c r="CL124" s="955"/>
      <c r="CM124" s="955"/>
      <c r="CN124" s="955"/>
      <c r="CO124" s="956"/>
      <c r="CP124" s="920" t="s">
        <v>483</v>
      </c>
      <c r="CQ124" s="921"/>
      <c r="CR124" s="921"/>
      <c r="CS124" s="921"/>
      <c r="CT124" s="921"/>
      <c r="CU124" s="921"/>
      <c r="CV124" s="921"/>
      <c r="CW124" s="921"/>
      <c r="CX124" s="921"/>
      <c r="CY124" s="921"/>
      <c r="CZ124" s="921"/>
      <c r="DA124" s="921"/>
      <c r="DB124" s="921"/>
      <c r="DC124" s="921"/>
      <c r="DD124" s="921"/>
      <c r="DE124" s="921"/>
      <c r="DF124" s="922"/>
      <c r="DG124" s="844" t="s">
        <v>139</v>
      </c>
      <c r="DH124" s="845"/>
      <c r="DI124" s="845"/>
      <c r="DJ124" s="845"/>
      <c r="DK124" s="846"/>
      <c r="DL124" s="847" t="s">
        <v>139</v>
      </c>
      <c r="DM124" s="845"/>
      <c r="DN124" s="845"/>
      <c r="DO124" s="845"/>
      <c r="DP124" s="846"/>
      <c r="DQ124" s="847" t="s">
        <v>139</v>
      </c>
      <c r="DR124" s="845"/>
      <c r="DS124" s="845"/>
      <c r="DT124" s="845"/>
      <c r="DU124" s="846"/>
      <c r="DV124" s="933" t="s">
        <v>139</v>
      </c>
      <c r="DW124" s="934"/>
      <c r="DX124" s="934"/>
      <c r="DY124" s="934"/>
      <c r="DZ124" s="935"/>
    </row>
    <row r="125" spans="1:130" s="247" customFormat="1" ht="26.25" customHeight="1" x14ac:dyDescent="0.15">
      <c r="A125" s="902"/>
      <c r="B125" s="903"/>
      <c r="C125" s="906" t="s">
        <v>470</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139</v>
      </c>
      <c r="AB125" s="862"/>
      <c r="AC125" s="862"/>
      <c r="AD125" s="862"/>
      <c r="AE125" s="863"/>
      <c r="AF125" s="864" t="s">
        <v>139</v>
      </c>
      <c r="AG125" s="862"/>
      <c r="AH125" s="862"/>
      <c r="AI125" s="862"/>
      <c r="AJ125" s="863"/>
      <c r="AK125" s="864" t="s">
        <v>139</v>
      </c>
      <c r="AL125" s="862"/>
      <c r="AM125" s="862"/>
      <c r="AN125" s="862"/>
      <c r="AO125" s="863"/>
      <c r="AP125" s="909" t="s">
        <v>139</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484</v>
      </c>
      <c r="CL125" s="937"/>
      <c r="CM125" s="937"/>
      <c r="CN125" s="937"/>
      <c r="CO125" s="938"/>
      <c r="CP125" s="945" t="s">
        <v>485</v>
      </c>
      <c r="CQ125" s="890"/>
      <c r="CR125" s="890"/>
      <c r="CS125" s="890"/>
      <c r="CT125" s="890"/>
      <c r="CU125" s="890"/>
      <c r="CV125" s="890"/>
      <c r="CW125" s="890"/>
      <c r="CX125" s="890"/>
      <c r="CY125" s="890"/>
      <c r="CZ125" s="890"/>
      <c r="DA125" s="890"/>
      <c r="DB125" s="890"/>
      <c r="DC125" s="890"/>
      <c r="DD125" s="890"/>
      <c r="DE125" s="890"/>
      <c r="DF125" s="891"/>
      <c r="DG125" s="946" t="s">
        <v>139</v>
      </c>
      <c r="DH125" s="927"/>
      <c r="DI125" s="927"/>
      <c r="DJ125" s="927"/>
      <c r="DK125" s="927"/>
      <c r="DL125" s="927" t="s">
        <v>139</v>
      </c>
      <c r="DM125" s="927"/>
      <c r="DN125" s="927"/>
      <c r="DO125" s="927"/>
      <c r="DP125" s="927"/>
      <c r="DQ125" s="927" t="s">
        <v>139</v>
      </c>
      <c r="DR125" s="927"/>
      <c r="DS125" s="927"/>
      <c r="DT125" s="927"/>
      <c r="DU125" s="927"/>
      <c r="DV125" s="928" t="s">
        <v>139</v>
      </c>
      <c r="DW125" s="928"/>
      <c r="DX125" s="928"/>
      <c r="DY125" s="928"/>
      <c r="DZ125" s="929"/>
    </row>
    <row r="126" spans="1:130" s="247" customFormat="1" ht="26.25" customHeight="1" thickBot="1" x14ac:dyDescent="0.2">
      <c r="A126" s="902"/>
      <c r="B126" s="903"/>
      <c r="C126" s="906" t="s">
        <v>472</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139</v>
      </c>
      <c r="AB126" s="862"/>
      <c r="AC126" s="862"/>
      <c r="AD126" s="862"/>
      <c r="AE126" s="863"/>
      <c r="AF126" s="864" t="s">
        <v>139</v>
      </c>
      <c r="AG126" s="862"/>
      <c r="AH126" s="862"/>
      <c r="AI126" s="862"/>
      <c r="AJ126" s="863"/>
      <c r="AK126" s="864" t="s">
        <v>139</v>
      </c>
      <c r="AL126" s="862"/>
      <c r="AM126" s="862"/>
      <c r="AN126" s="862"/>
      <c r="AO126" s="863"/>
      <c r="AP126" s="909" t="s">
        <v>139</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486</v>
      </c>
      <c r="CQ126" s="832"/>
      <c r="CR126" s="832"/>
      <c r="CS126" s="832"/>
      <c r="CT126" s="832"/>
      <c r="CU126" s="832"/>
      <c r="CV126" s="832"/>
      <c r="CW126" s="832"/>
      <c r="CX126" s="832"/>
      <c r="CY126" s="832"/>
      <c r="CZ126" s="832"/>
      <c r="DA126" s="832"/>
      <c r="DB126" s="832"/>
      <c r="DC126" s="832"/>
      <c r="DD126" s="832"/>
      <c r="DE126" s="832"/>
      <c r="DF126" s="833"/>
      <c r="DG126" s="898" t="s">
        <v>139</v>
      </c>
      <c r="DH126" s="899"/>
      <c r="DI126" s="899"/>
      <c r="DJ126" s="899"/>
      <c r="DK126" s="899"/>
      <c r="DL126" s="899" t="s">
        <v>139</v>
      </c>
      <c r="DM126" s="899"/>
      <c r="DN126" s="899"/>
      <c r="DO126" s="899"/>
      <c r="DP126" s="899"/>
      <c r="DQ126" s="899" t="s">
        <v>139</v>
      </c>
      <c r="DR126" s="899"/>
      <c r="DS126" s="899"/>
      <c r="DT126" s="899"/>
      <c r="DU126" s="899"/>
      <c r="DV126" s="876" t="s">
        <v>139</v>
      </c>
      <c r="DW126" s="876"/>
      <c r="DX126" s="876"/>
      <c r="DY126" s="876"/>
      <c r="DZ126" s="877"/>
    </row>
    <row r="127" spans="1:130" s="247" customFormat="1" ht="26.25" customHeight="1" x14ac:dyDescent="0.15">
      <c r="A127" s="904"/>
      <c r="B127" s="905"/>
      <c r="C127" s="923" t="s">
        <v>487</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139</v>
      </c>
      <c r="AB127" s="862"/>
      <c r="AC127" s="862"/>
      <c r="AD127" s="862"/>
      <c r="AE127" s="863"/>
      <c r="AF127" s="864" t="s">
        <v>139</v>
      </c>
      <c r="AG127" s="862"/>
      <c r="AH127" s="862"/>
      <c r="AI127" s="862"/>
      <c r="AJ127" s="863"/>
      <c r="AK127" s="864" t="s">
        <v>139</v>
      </c>
      <c r="AL127" s="862"/>
      <c r="AM127" s="862"/>
      <c r="AN127" s="862"/>
      <c r="AO127" s="863"/>
      <c r="AP127" s="909" t="s">
        <v>139</v>
      </c>
      <c r="AQ127" s="910"/>
      <c r="AR127" s="910"/>
      <c r="AS127" s="910"/>
      <c r="AT127" s="911"/>
      <c r="AU127" s="283"/>
      <c r="AV127" s="283"/>
      <c r="AW127" s="283"/>
      <c r="AX127" s="926" t="s">
        <v>488</v>
      </c>
      <c r="AY127" s="894"/>
      <c r="AZ127" s="894"/>
      <c r="BA127" s="894"/>
      <c r="BB127" s="894"/>
      <c r="BC127" s="894"/>
      <c r="BD127" s="894"/>
      <c r="BE127" s="895"/>
      <c r="BF127" s="893" t="s">
        <v>489</v>
      </c>
      <c r="BG127" s="894"/>
      <c r="BH127" s="894"/>
      <c r="BI127" s="894"/>
      <c r="BJ127" s="894"/>
      <c r="BK127" s="894"/>
      <c r="BL127" s="895"/>
      <c r="BM127" s="893" t="s">
        <v>490</v>
      </c>
      <c r="BN127" s="894"/>
      <c r="BO127" s="894"/>
      <c r="BP127" s="894"/>
      <c r="BQ127" s="894"/>
      <c r="BR127" s="894"/>
      <c r="BS127" s="895"/>
      <c r="BT127" s="893" t="s">
        <v>491</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492</v>
      </c>
      <c r="CQ127" s="832"/>
      <c r="CR127" s="832"/>
      <c r="CS127" s="832"/>
      <c r="CT127" s="832"/>
      <c r="CU127" s="832"/>
      <c r="CV127" s="832"/>
      <c r="CW127" s="832"/>
      <c r="CX127" s="832"/>
      <c r="CY127" s="832"/>
      <c r="CZ127" s="832"/>
      <c r="DA127" s="832"/>
      <c r="DB127" s="832"/>
      <c r="DC127" s="832"/>
      <c r="DD127" s="832"/>
      <c r="DE127" s="832"/>
      <c r="DF127" s="833"/>
      <c r="DG127" s="898" t="s">
        <v>139</v>
      </c>
      <c r="DH127" s="899"/>
      <c r="DI127" s="899"/>
      <c r="DJ127" s="899"/>
      <c r="DK127" s="899"/>
      <c r="DL127" s="899" t="s">
        <v>139</v>
      </c>
      <c r="DM127" s="899"/>
      <c r="DN127" s="899"/>
      <c r="DO127" s="899"/>
      <c r="DP127" s="899"/>
      <c r="DQ127" s="899" t="s">
        <v>139</v>
      </c>
      <c r="DR127" s="899"/>
      <c r="DS127" s="899"/>
      <c r="DT127" s="899"/>
      <c r="DU127" s="899"/>
      <c r="DV127" s="876" t="s">
        <v>139</v>
      </c>
      <c r="DW127" s="876"/>
      <c r="DX127" s="876"/>
      <c r="DY127" s="876"/>
      <c r="DZ127" s="877"/>
    </row>
    <row r="128" spans="1:130" s="247" customFormat="1" ht="26.25" customHeight="1" thickBot="1" x14ac:dyDescent="0.2">
      <c r="A128" s="878" t="s">
        <v>493</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494</v>
      </c>
      <c r="X128" s="880"/>
      <c r="Y128" s="880"/>
      <c r="Z128" s="881"/>
      <c r="AA128" s="882">
        <v>33740</v>
      </c>
      <c r="AB128" s="883"/>
      <c r="AC128" s="883"/>
      <c r="AD128" s="883"/>
      <c r="AE128" s="884"/>
      <c r="AF128" s="885">
        <v>34214</v>
      </c>
      <c r="AG128" s="883"/>
      <c r="AH128" s="883"/>
      <c r="AI128" s="883"/>
      <c r="AJ128" s="884"/>
      <c r="AK128" s="885">
        <v>34214</v>
      </c>
      <c r="AL128" s="883"/>
      <c r="AM128" s="883"/>
      <c r="AN128" s="883"/>
      <c r="AO128" s="884"/>
      <c r="AP128" s="886"/>
      <c r="AQ128" s="887"/>
      <c r="AR128" s="887"/>
      <c r="AS128" s="887"/>
      <c r="AT128" s="888"/>
      <c r="AU128" s="283"/>
      <c r="AV128" s="283"/>
      <c r="AW128" s="283"/>
      <c r="AX128" s="889" t="s">
        <v>495</v>
      </c>
      <c r="AY128" s="890"/>
      <c r="AZ128" s="890"/>
      <c r="BA128" s="890"/>
      <c r="BB128" s="890"/>
      <c r="BC128" s="890"/>
      <c r="BD128" s="890"/>
      <c r="BE128" s="891"/>
      <c r="BF128" s="868" t="s">
        <v>139</v>
      </c>
      <c r="BG128" s="869"/>
      <c r="BH128" s="869"/>
      <c r="BI128" s="869"/>
      <c r="BJ128" s="869"/>
      <c r="BK128" s="869"/>
      <c r="BL128" s="892"/>
      <c r="BM128" s="868">
        <v>13.69</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496</v>
      </c>
      <c r="CQ128" s="810"/>
      <c r="CR128" s="810"/>
      <c r="CS128" s="810"/>
      <c r="CT128" s="810"/>
      <c r="CU128" s="810"/>
      <c r="CV128" s="810"/>
      <c r="CW128" s="810"/>
      <c r="CX128" s="810"/>
      <c r="CY128" s="810"/>
      <c r="CZ128" s="810"/>
      <c r="DA128" s="810"/>
      <c r="DB128" s="810"/>
      <c r="DC128" s="810"/>
      <c r="DD128" s="810"/>
      <c r="DE128" s="810"/>
      <c r="DF128" s="811"/>
      <c r="DG128" s="872" t="s">
        <v>139</v>
      </c>
      <c r="DH128" s="873"/>
      <c r="DI128" s="873"/>
      <c r="DJ128" s="873"/>
      <c r="DK128" s="873"/>
      <c r="DL128" s="873" t="s">
        <v>139</v>
      </c>
      <c r="DM128" s="873"/>
      <c r="DN128" s="873"/>
      <c r="DO128" s="873"/>
      <c r="DP128" s="873"/>
      <c r="DQ128" s="873" t="s">
        <v>139</v>
      </c>
      <c r="DR128" s="873"/>
      <c r="DS128" s="873"/>
      <c r="DT128" s="873"/>
      <c r="DU128" s="873"/>
      <c r="DV128" s="874" t="s">
        <v>139</v>
      </c>
      <c r="DW128" s="874"/>
      <c r="DX128" s="874"/>
      <c r="DY128" s="874"/>
      <c r="DZ128" s="875"/>
    </row>
    <row r="129" spans="1:131" s="247" customFormat="1" ht="26.25" customHeight="1" x14ac:dyDescent="0.15">
      <c r="A129" s="856" t="s">
        <v>108</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497</v>
      </c>
      <c r="X129" s="859"/>
      <c r="Y129" s="859"/>
      <c r="Z129" s="860"/>
      <c r="AA129" s="861">
        <v>8457646</v>
      </c>
      <c r="AB129" s="862"/>
      <c r="AC129" s="862"/>
      <c r="AD129" s="862"/>
      <c r="AE129" s="863"/>
      <c r="AF129" s="864">
        <v>8244599</v>
      </c>
      <c r="AG129" s="862"/>
      <c r="AH129" s="862"/>
      <c r="AI129" s="862"/>
      <c r="AJ129" s="863"/>
      <c r="AK129" s="864">
        <v>8229853</v>
      </c>
      <c r="AL129" s="862"/>
      <c r="AM129" s="862"/>
      <c r="AN129" s="862"/>
      <c r="AO129" s="863"/>
      <c r="AP129" s="865"/>
      <c r="AQ129" s="866"/>
      <c r="AR129" s="866"/>
      <c r="AS129" s="866"/>
      <c r="AT129" s="867"/>
      <c r="AU129" s="285"/>
      <c r="AV129" s="285"/>
      <c r="AW129" s="285"/>
      <c r="AX129" s="831" t="s">
        <v>498</v>
      </c>
      <c r="AY129" s="832"/>
      <c r="AZ129" s="832"/>
      <c r="BA129" s="832"/>
      <c r="BB129" s="832"/>
      <c r="BC129" s="832"/>
      <c r="BD129" s="832"/>
      <c r="BE129" s="833"/>
      <c r="BF129" s="851" t="s">
        <v>499</v>
      </c>
      <c r="BG129" s="852"/>
      <c r="BH129" s="852"/>
      <c r="BI129" s="852"/>
      <c r="BJ129" s="852"/>
      <c r="BK129" s="852"/>
      <c r="BL129" s="853"/>
      <c r="BM129" s="851">
        <v>18.690000000000001</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500</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501</v>
      </c>
      <c r="X130" s="859"/>
      <c r="Y130" s="859"/>
      <c r="Z130" s="860"/>
      <c r="AA130" s="861">
        <v>1908704</v>
      </c>
      <c r="AB130" s="862"/>
      <c r="AC130" s="862"/>
      <c r="AD130" s="862"/>
      <c r="AE130" s="863"/>
      <c r="AF130" s="864">
        <v>1982621</v>
      </c>
      <c r="AG130" s="862"/>
      <c r="AH130" s="862"/>
      <c r="AI130" s="862"/>
      <c r="AJ130" s="863"/>
      <c r="AK130" s="864">
        <v>1987191</v>
      </c>
      <c r="AL130" s="862"/>
      <c r="AM130" s="862"/>
      <c r="AN130" s="862"/>
      <c r="AO130" s="863"/>
      <c r="AP130" s="865"/>
      <c r="AQ130" s="866"/>
      <c r="AR130" s="866"/>
      <c r="AS130" s="866"/>
      <c r="AT130" s="867"/>
      <c r="AU130" s="285"/>
      <c r="AV130" s="285"/>
      <c r="AW130" s="285"/>
      <c r="AX130" s="831" t="s">
        <v>502</v>
      </c>
      <c r="AY130" s="832"/>
      <c r="AZ130" s="832"/>
      <c r="BA130" s="832"/>
      <c r="BB130" s="832"/>
      <c r="BC130" s="832"/>
      <c r="BD130" s="832"/>
      <c r="BE130" s="833"/>
      <c r="BF130" s="834">
        <v>3</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503</v>
      </c>
      <c r="X131" s="842"/>
      <c r="Y131" s="842"/>
      <c r="Z131" s="843"/>
      <c r="AA131" s="844">
        <v>6548942</v>
      </c>
      <c r="AB131" s="845"/>
      <c r="AC131" s="845"/>
      <c r="AD131" s="845"/>
      <c r="AE131" s="846"/>
      <c r="AF131" s="847">
        <v>6261978</v>
      </c>
      <c r="AG131" s="845"/>
      <c r="AH131" s="845"/>
      <c r="AI131" s="845"/>
      <c r="AJ131" s="846"/>
      <c r="AK131" s="847">
        <v>6242662</v>
      </c>
      <c r="AL131" s="845"/>
      <c r="AM131" s="845"/>
      <c r="AN131" s="845"/>
      <c r="AO131" s="846"/>
      <c r="AP131" s="848"/>
      <c r="AQ131" s="849"/>
      <c r="AR131" s="849"/>
      <c r="AS131" s="849"/>
      <c r="AT131" s="850"/>
      <c r="AU131" s="285"/>
      <c r="AV131" s="285"/>
      <c r="AW131" s="285"/>
      <c r="AX131" s="809" t="s">
        <v>504</v>
      </c>
      <c r="AY131" s="810"/>
      <c r="AZ131" s="810"/>
      <c r="BA131" s="810"/>
      <c r="BB131" s="810"/>
      <c r="BC131" s="810"/>
      <c r="BD131" s="810"/>
      <c r="BE131" s="811"/>
      <c r="BF131" s="812" t="s">
        <v>505</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506</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507</v>
      </c>
      <c r="W132" s="822"/>
      <c r="X132" s="822"/>
      <c r="Y132" s="822"/>
      <c r="Z132" s="823"/>
      <c r="AA132" s="824">
        <v>5.1130396329999996</v>
      </c>
      <c r="AB132" s="825"/>
      <c r="AC132" s="825"/>
      <c r="AD132" s="825"/>
      <c r="AE132" s="826"/>
      <c r="AF132" s="827">
        <v>2.8297608200000002</v>
      </c>
      <c r="AG132" s="825"/>
      <c r="AH132" s="825"/>
      <c r="AI132" s="825"/>
      <c r="AJ132" s="826"/>
      <c r="AK132" s="827">
        <v>1.271861267</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508</v>
      </c>
      <c r="W133" s="801"/>
      <c r="X133" s="801"/>
      <c r="Y133" s="801"/>
      <c r="Z133" s="802"/>
      <c r="AA133" s="803">
        <v>6.6</v>
      </c>
      <c r="AB133" s="804"/>
      <c r="AC133" s="804"/>
      <c r="AD133" s="804"/>
      <c r="AE133" s="805"/>
      <c r="AF133" s="803">
        <v>4.8</v>
      </c>
      <c r="AG133" s="804"/>
      <c r="AH133" s="804"/>
      <c r="AI133" s="804"/>
      <c r="AJ133" s="805"/>
      <c r="AK133" s="803">
        <v>3</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VCdxdfTAvIvyx5JJks0AHI86UeHpxqnPUSAkjmVUMkRtfq1m68layaLUYoOYUstgQaGblMd0aL5+xZ1m5zM3qg==" saltValue="s7DlO1c0kWrSczIwRVf3l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21" zoomScale="70" zoomScaleNormal="85" zoomScaleSheetLayoutView="7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509</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qCH11584oepAAlTZ+4f7xiN5cYnMWavFAmOlpfPwJfhPUm8s9oJPbp1YMKMjdHvNUI2D9SXc6PRtfGyCms1nOA==" saltValue="xTRkYDNnpUclXUMduzOXw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M13" zoomScale="85" zoomScaleNormal="85"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bJ5ev5oClB1iYPKsQpkHZD/vP5H0SQd2jkAPXluVcbYXrNXNxISXlmDwsSZ9T1TP4qlRbaaTgktZ4lHoyvOuw==" saltValue="6/tFrZfCLRk28cry9a7db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topLeftCell="A49"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511</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512</v>
      </c>
      <c r="AP7" s="304"/>
      <c r="AQ7" s="305" t="s">
        <v>513</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514</v>
      </c>
      <c r="AQ8" s="311" t="s">
        <v>515</v>
      </c>
      <c r="AR8" s="312" t="s">
        <v>516</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517</v>
      </c>
      <c r="AL9" s="1231"/>
      <c r="AM9" s="1231"/>
      <c r="AN9" s="1232"/>
      <c r="AO9" s="313">
        <v>1907997</v>
      </c>
      <c r="AP9" s="313">
        <v>114663</v>
      </c>
      <c r="AQ9" s="314">
        <v>81607</v>
      </c>
      <c r="AR9" s="315">
        <v>40.5</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518</v>
      </c>
      <c r="AL10" s="1231"/>
      <c r="AM10" s="1231"/>
      <c r="AN10" s="1232"/>
      <c r="AO10" s="316">
        <v>339947</v>
      </c>
      <c r="AP10" s="316">
        <v>20430</v>
      </c>
      <c r="AQ10" s="317">
        <v>8429</v>
      </c>
      <c r="AR10" s="318">
        <v>142.4</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519</v>
      </c>
      <c r="AL11" s="1231"/>
      <c r="AM11" s="1231"/>
      <c r="AN11" s="1232"/>
      <c r="AO11" s="316">
        <v>356633</v>
      </c>
      <c r="AP11" s="316">
        <v>21432</v>
      </c>
      <c r="AQ11" s="317">
        <v>12564</v>
      </c>
      <c r="AR11" s="318">
        <v>70.599999999999994</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520</v>
      </c>
      <c r="AL12" s="1231"/>
      <c r="AM12" s="1231"/>
      <c r="AN12" s="1232"/>
      <c r="AO12" s="316" t="s">
        <v>521</v>
      </c>
      <c r="AP12" s="316" t="s">
        <v>521</v>
      </c>
      <c r="AQ12" s="317">
        <v>603</v>
      </c>
      <c r="AR12" s="318" t="s">
        <v>521</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522</v>
      </c>
      <c r="AL13" s="1231"/>
      <c r="AM13" s="1231"/>
      <c r="AN13" s="1232"/>
      <c r="AO13" s="316" t="s">
        <v>521</v>
      </c>
      <c r="AP13" s="316" t="s">
        <v>521</v>
      </c>
      <c r="AQ13" s="317">
        <v>5</v>
      </c>
      <c r="AR13" s="318" t="s">
        <v>521</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523</v>
      </c>
      <c r="AL14" s="1231"/>
      <c r="AM14" s="1231"/>
      <c r="AN14" s="1232"/>
      <c r="AO14" s="316">
        <v>87888</v>
      </c>
      <c r="AP14" s="316">
        <v>5282</v>
      </c>
      <c r="AQ14" s="317">
        <v>4049</v>
      </c>
      <c r="AR14" s="318">
        <v>30.5</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524</v>
      </c>
      <c r="AL15" s="1231"/>
      <c r="AM15" s="1231"/>
      <c r="AN15" s="1232"/>
      <c r="AO15" s="316">
        <v>45633</v>
      </c>
      <c r="AP15" s="316">
        <v>2742</v>
      </c>
      <c r="AQ15" s="317">
        <v>2220</v>
      </c>
      <c r="AR15" s="318">
        <v>23.5</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525</v>
      </c>
      <c r="AL16" s="1234"/>
      <c r="AM16" s="1234"/>
      <c r="AN16" s="1235"/>
      <c r="AO16" s="316">
        <v>-167178</v>
      </c>
      <c r="AP16" s="316">
        <v>-10047</v>
      </c>
      <c r="AQ16" s="317">
        <v>-7287</v>
      </c>
      <c r="AR16" s="318">
        <v>37.9</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189</v>
      </c>
      <c r="AL17" s="1234"/>
      <c r="AM17" s="1234"/>
      <c r="AN17" s="1235"/>
      <c r="AO17" s="316">
        <v>2570920</v>
      </c>
      <c r="AP17" s="316">
        <v>154502</v>
      </c>
      <c r="AQ17" s="317">
        <v>102189</v>
      </c>
      <c r="AR17" s="318">
        <v>51.2</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526</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527</v>
      </c>
      <c r="AP20" s="324" t="s">
        <v>528</v>
      </c>
      <c r="AQ20" s="325" t="s">
        <v>529</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530</v>
      </c>
      <c r="AL21" s="1228"/>
      <c r="AM21" s="1228"/>
      <c r="AN21" s="1229"/>
      <c r="AO21" s="328">
        <v>13.28</v>
      </c>
      <c r="AP21" s="329">
        <v>9.43</v>
      </c>
      <c r="AQ21" s="330">
        <v>3.85</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531</v>
      </c>
      <c r="AL22" s="1228"/>
      <c r="AM22" s="1228"/>
      <c r="AN22" s="1229"/>
      <c r="AO22" s="333">
        <v>96.4</v>
      </c>
      <c r="AP22" s="334">
        <v>96.9</v>
      </c>
      <c r="AQ22" s="335">
        <v>-0.5</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534</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512</v>
      </c>
      <c r="AP30" s="304"/>
      <c r="AQ30" s="305" t="s">
        <v>513</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514</v>
      </c>
      <c r="AQ31" s="311" t="s">
        <v>515</v>
      </c>
      <c r="AR31" s="312" t="s">
        <v>516</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535</v>
      </c>
      <c r="AL32" s="1219"/>
      <c r="AM32" s="1219"/>
      <c r="AN32" s="1220"/>
      <c r="AO32" s="343">
        <v>1272289</v>
      </c>
      <c r="AP32" s="343">
        <v>76460</v>
      </c>
      <c r="AQ32" s="344">
        <v>48351</v>
      </c>
      <c r="AR32" s="345">
        <v>58.1</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536</v>
      </c>
      <c r="AL33" s="1219"/>
      <c r="AM33" s="1219"/>
      <c r="AN33" s="1220"/>
      <c r="AO33" s="343" t="s">
        <v>521</v>
      </c>
      <c r="AP33" s="343" t="s">
        <v>521</v>
      </c>
      <c r="AQ33" s="344" t="s">
        <v>521</v>
      </c>
      <c r="AR33" s="345" t="s">
        <v>521</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537</v>
      </c>
      <c r="AL34" s="1219"/>
      <c r="AM34" s="1219"/>
      <c r="AN34" s="1220"/>
      <c r="AO34" s="343" t="s">
        <v>521</v>
      </c>
      <c r="AP34" s="343" t="s">
        <v>521</v>
      </c>
      <c r="AQ34" s="344">
        <v>3</v>
      </c>
      <c r="AR34" s="345" t="s">
        <v>521</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538</v>
      </c>
      <c r="AL35" s="1219"/>
      <c r="AM35" s="1219"/>
      <c r="AN35" s="1220"/>
      <c r="AO35" s="343">
        <v>685274</v>
      </c>
      <c r="AP35" s="343">
        <v>41182</v>
      </c>
      <c r="AQ35" s="344">
        <v>15327</v>
      </c>
      <c r="AR35" s="345">
        <v>168.7</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539</v>
      </c>
      <c r="AL36" s="1219"/>
      <c r="AM36" s="1219"/>
      <c r="AN36" s="1220"/>
      <c r="AO36" s="343">
        <v>143231</v>
      </c>
      <c r="AP36" s="343">
        <v>8608</v>
      </c>
      <c r="AQ36" s="344">
        <v>3222</v>
      </c>
      <c r="AR36" s="345">
        <v>167.2</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540</v>
      </c>
      <c r="AL37" s="1219"/>
      <c r="AM37" s="1219"/>
      <c r="AN37" s="1220"/>
      <c r="AO37" s="343" t="s">
        <v>521</v>
      </c>
      <c r="AP37" s="343" t="s">
        <v>521</v>
      </c>
      <c r="AQ37" s="344">
        <v>486</v>
      </c>
      <c r="AR37" s="345" t="s">
        <v>521</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541</v>
      </c>
      <c r="AL38" s="1222"/>
      <c r="AM38" s="1222"/>
      <c r="AN38" s="1223"/>
      <c r="AO38" s="346">
        <v>9</v>
      </c>
      <c r="AP38" s="346">
        <v>1</v>
      </c>
      <c r="AQ38" s="347">
        <v>7</v>
      </c>
      <c r="AR38" s="335">
        <v>-85.7</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542</v>
      </c>
      <c r="AL39" s="1222"/>
      <c r="AM39" s="1222"/>
      <c r="AN39" s="1223"/>
      <c r="AO39" s="343">
        <v>-34214</v>
      </c>
      <c r="AP39" s="343">
        <v>-2056</v>
      </c>
      <c r="AQ39" s="344">
        <v>-3375</v>
      </c>
      <c r="AR39" s="345">
        <v>-39.1</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543</v>
      </c>
      <c r="AL40" s="1219"/>
      <c r="AM40" s="1219"/>
      <c r="AN40" s="1220"/>
      <c r="AO40" s="343">
        <v>-1987191</v>
      </c>
      <c r="AP40" s="343">
        <v>-119423</v>
      </c>
      <c r="AQ40" s="344">
        <v>-44517</v>
      </c>
      <c r="AR40" s="345">
        <v>168.3</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301</v>
      </c>
      <c r="AL41" s="1225"/>
      <c r="AM41" s="1225"/>
      <c r="AN41" s="1226"/>
      <c r="AO41" s="343">
        <v>79398</v>
      </c>
      <c r="AP41" s="343">
        <v>4772</v>
      </c>
      <c r="AQ41" s="344">
        <v>19506</v>
      </c>
      <c r="AR41" s="345">
        <v>-75.5</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544</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546</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512</v>
      </c>
      <c r="AN49" s="1213" t="s">
        <v>547</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548</v>
      </c>
      <c r="AO50" s="360" t="s">
        <v>549</v>
      </c>
      <c r="AP50" s="361" t="s">
        <v>550</v>
      </c>
      <c r="AQ50" s="362" t="s">
        <v>551</v>
      </c>
      <c r="AR50" s="363" t="s">
        <v>552</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553</v>
      </c>
      <c r="AL51" s="356"/>
      <c r="AM51" s="364">
        <v>1700780</v>
      </c>
      <c r="AN51" s="365">
        <v>93697</v>
      </c>
      <c r="AO51" s="366">
        <v>-23.4</v>
      </c>
      <c r="AP51" s="367">
        <v>69469</v>
      </c>
      <c r="AQ51" s="368">
        <v>-18.5</v>
      </c>
      <c r="AR51" s="369">
        <v>-4.9000000000000004</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554</v>
      </c>
      <c r="AM52" s="372">
        <v>1312353</v>
      </c>
      <c r="AN52" s="373">
        <v>72298</v>
      </c>
      <c r="AO52" s="374">
        <v>-33.9</v>
      </c>
      <c r="AP52" s="375">
        <v>38215</v>
      </c>
      <c r="AQ52" s="376">
        <v>-1.6</v>
      </c>
      <c r="AR52" s="377">
        <v>-32.299999999999997</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555</v>
      </c>
      <c r="AL53" s="356"/>
      <c r="AM53" s="364">
        <v>1697956</v>
      </c>
      <c r="AN53" s="365">
        <v>95870</v>
      </c>
      <c r="AO53" s="366">
        <v>2.2999999999999998</v>
      </c>
      <c r="AP53" s="367">
        <v>67293</v>
      </c>
      <c r="AQ53" s="368">
        <v>-3.1</v>
      </c>
      <c r="AR53" s="369">
        <v>5.4</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554</v>
      </c>
      <c r="AM54" s="372">
        <v>1588797</v>
      </c>
      <c r="AN54" s="373">
        <v>89707</v>
      </c>
      <c r="AO54" s="374">
        <v>24.1</v>
      </c>
      <c r="AP54" s="375">
        <v>35076</v>
      </c>
      <c r="AQ54" s="376">
        <v>-8.1999999999999993</v>
      </c>
      <c r="AR54" s="377">
        <v>32.299999999999997</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556</v>
      </c>
      <c r="AL55" s="356"/>
      <c r="AM55" s="364">
        <v>1255790</v>
      </c>
      <c r="AN55" s="365">
        <v>72363</v>
      </c>
      <c r="AO55" s="366">
        <v>-24.5</v>
      </c>
      <c r="AP55" s="367">
        <v>67343</v>
      </c>
      <c r="AQ55" s="368">
        <v>0.1</v>
      </c>
      <c r="AR55" s="369">
        <v>-24.6</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554</v>
      </c>
      <c r="AM56" s="372">
        <v>1118927</v>
      </c>
      <c r="AN56" s="373">
        <v>64477</v>
      </c>
      <c r="AO56" s="374">
        <v>-28.1</v>
      </c>
      <c r="AP56" s="375">
        <v>32865</v>
      </c>
      <c r="AQ56" s="376">
        <v>-6.3</v>
      </c>
      <c r="AR56" s="377">
        <v>-21.8</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557</v>
      </c>
      <c r="AL57" s="356"/>
      <c r="AM57" s="364">
        <v>1620624</v>
      </c>
      <c r="AN57" s="365">
        <v>95482</v>
      </c>
      <c r="AO57" s="366">
        <v>31.9</v>
      </c>
      <c r="AP57" s="367">
        <v>73475</v>
      </c>
      <c r="AQ57" s="368">
        <v>9.1</v>
      </c>
      <c r="AR57" s="369">
        <v>22.8</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554</v>
      </c>
      <c r="AM58" s="372">
        <v>1286990</v>
      </c>
      <c r="AN58" s="373">
        <v>75826</v>
      </c>
      <c r="AO58" s="374">
        <v>17.600000000000001</v>
      </c>
      <c r="AP58" s="375">
        <v>43072</v>
      </c>
      <c r="AQ58" s="376">
        <v>31.1</v>
      </c>
      <c r="AR58" s="377">
        <v>-13.5</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558</v>
      </c>
      <c r="AL59" s="356"/>
      <c r="AM59" s="364">
        <v>2386209</v>
      </c>
      <c r="AN59" s="365">
        <v>143402</v>
      </c>
      <c r="AO59" s="366">
        <v>50.2</v>
      </c>
      <c r="AP59" s="367">
        <v>87464</v>
      </c>
      <c r="AQ59" s="368">
        <v>19</v>
      </c>
      <c r="AR59" s="369">
        <v>31.2</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554</v>
      </c>
      <c r="AM60" s="372">
        <v>2082503</v>
      </c>
      <c r="AN60" s="373">
        <v>125150</v>
      </c>
      <c r="AO60" s="374">
        <v>65</v>
      </c>
      <c r="AP60" s="375">
        <v>47479</v>
      </c>
      <c r="AQ60" s="376">
        <v>10.199999999999999</v>
      </c>
      <c r="AR60" s="377">
        <v>54.8</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559</v>
      </c>
      <c r="AL61" s="378"/>
      <c r="AM61" s="379">
        <v>1732272</v>
      </c>
      <c r="AN61" s="380">
        <v>100163</v>
      </c>
      <c r="AO61" s="381">
        <v>7.3</v>
      </c>
      <c r="AP61" s="382">
        <v>73009</v>
      </c>
      <c r="AQ61" s="383">
        <v>1.3</v>
      </c>
      <c r="AR61" s="369">
        <v>6</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554</v>
      </c>
      <c r="AM62" s="372">
        <v>1477914</v>
      </c>
      <c r="AN62" s="373">
        <v>85492</v>
      </c>
      <c r="AO62" s="374">
        <v>8.9</v>
      </c>
      <c r="AP62" s="375">
        <v>39341</v>
      </c>
      <c r="AQ62" s="376">
        <v>5</v>
      </c>
      <c r="AR62" s="377">
        <v>3.9</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F8raOn1ymlrmGEae7UCCxAe9QU/jn6TaaeP7OflN+VZYSKf+cOR7g5+lCyfwhd4nIQCDR/PcV1P5UgX16S9SLQ==" saltValue="yNSqXCQK+fCS82gtR7VMV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57" zoomScale="70" zoomScaleNormal="7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561</v>
      </c>
    </row>
    <row r="120" spans="125:125" ht="13.5" hidden="1" customHeight="1" x14ac:dyDescent="0.15"/>
    <row r="121" spans="125:125" ht="13.5" hidden="1" customHeight="1" x14ac:dyDescent="0.15">
      <c r="DU121" s="291"/>
    </row>
  </sheetData>
  <sheetProtection algorithmName="SHA-512" hashValue="z9Nj7GBM+wzqvP6Qz91Rhlfr+LC9WGJfcpboUvqfF8npEl5eE4UKBiDuN76UuV4Q8/1kpmMFsUtae1G5rSrCQg==" saltValue="4BpRt1kg4bJBd7QMXZRKA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29" zoomScale="85" zoomScaleNormal="85"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562</v>
      </c>
    </row>
  </sheetData>
  <sheetProtection algorithmName="SHA-512" hashValue="0s/GaVfTThYS6PMRx8xQo5hO/unkP/TOLbNmwWWqXT40Fi31TS51KGuHtBMjTKq7HDpnete9a3RLjN9EOYMJuw==" saltValue="nhg3DWSu958DS0MICKAIm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236" t="s">
        <v>3</v>
      </c>
      <c r="D47" s="1236"/>
      <c r="E47" s="1237"/>
      <c r="F47" s="11">
        <v>30.75</v>
      </c>
      <c r="G47" s="12">
        <v>31</v>
      </c>
      <c r="H47" s="12">
        <v>31.94</v>
      </c>
      <c r="I47" s="12">
        <v>32.32</v>
      </c>
      <c r="J47" s="13">
        <v>31.91</v>
      </c>
    </row>
    <row r="48" spans="2:10" ht="57.75" customHeight="1" x14ac:dyDescent="0.15">
      <c r="B48" s="14"/>
      <c r="C48" s="1238" t="s">
        <v>4</v>
      </c>
      <c r="D48" s="1238"/>
      <c r="E48" s="1239"/>
      <c r="F48" s="15">
        <v>0.42</v>
      </c>
      <c r="G48" s="16">
        <v>0.76</v>
      </c>
      <c r="H48" s="16">
        <v>0.8</v>
      </c>
      <c r="I48" s="16">
        <v>1.1299999999999999</v>
      </c>
      <c r="J48" s="17">
        <v>1.24</v>
      </c>
    </row>
    <row r="49" spans="2:10" ht="57.75" customHeight="1" thickBot="1" x14ac:dyDescent="0.2">
      <c r="B49" s="18"/>
      <c r="C49" s="1240" t="s">
        <v>5</v>
      </c>
      <c r="D49" s="1240"/>
      <c r="E49" s="1241"/>
      <c r="F49" s="19">
        <v>10.95</v>
      </c>
      <c r="G49" s="20">
        <v>13.73</v>
      </c>
      <c r="H49" s="20">
        <v>13.73</v>
      </c>
      <c r="I49" s="20">
        <v>13.9</v>
      </c>
      <c r="J49" s="21">
        <v>8.31</v>
      </c>
    </row>
    <row r="50" spans="2:10" ht="13.5" customHeight="1" x14ac:dyDescent="0.15"/>
  </sheetData>
  <sheetProtection algorithmName="SHA-512" hashValue="JDeeIeE0HOjSB2KETaNWMiM83BePkUR3lbodkNz2rGaFtsyUgbMTJNFXMvmOj1XE8YJVDbOOxLJvuCDM8UqOsw==" saltValue="TY/c9u0eCJZXcJ65w4mN0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2021-09-15T01:53:42Z</cp:lastPrinted>
  <dcterms:created xsi:type="dcterms:W3CDTF">2021-02-05T03:32:41Z</dcterms:created>
  <dcterms:modified xsi:type="dcterms:W3CDTF">2021-10-19T09:01:54Z</dcterms:modified>
  <cp:category/>
</cp:coreProperties>
</file>