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令和元年度\11 HP掲載データ\"/>
    </mc:Choice>
  </mc:AlternateContent>
  <xr:revisionPtr revIDLastSave="0" documentId="8_{3A17D73F-BC4C-4C55-9816-8AC4ABD8300B}" xr6:coauthVersionLast="36" xr6:coauthVersionMax="36"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R102" i="12" l="1"/>
  <c r="AU88" i="12" l="1"/>
  <c r="AP88" i="12"/>
  <c r="AF88" i="12"/>
  <c r="AU63" i="12" l="1"/>
  <c r="AP63"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AM37" i="10"/>
  <c r="U37" i="10"/>
  <c r="C37" i="10"/>
  <c r="BE36" i="10"/>
  <c r="AM36" i="10"/>
  <c r="C36" i="10"/>
  <c r="BE35" i="10"/>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s="1"/>
  <c r="BW36" i="10" s="1"/>
  <c r="BW37" i="10" s="1"/>
  <c r="BW38" i="10" s="1"/>
  <c r="BW39" i="10" s="1"/>
  <c r="BW40" i="10" s="1"/>
  <c r="BW41" i="10" s="1"/>
  <c r="CO34" i="10" s="1"/>
  <c r="CO35" i="10" s="1"/>
  <c r="CO36" i="10" s="1"/>
  <c r="CO37" i="10" s="1"/>
  <c r="CO38" i="10" s="1"/>
</calcChain>
</file>

<file path=xl/sharedStrings.xml><?xml version="1.0" encoding="utf-8"?>
<sst xmlns="http://schemas.openxmlformats.org/spreadsheetml/2006/main" count="1140" uniqueCount="625">
  <si>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</si>
  <si>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</si>
  <si>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</si>
  <si>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</si>
  <si>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</si>
  <si>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</si>
  <si>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</si>
  <si>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</si>
  <si>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</si>
  <si>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</si>
  <si>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</si>
  <si>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</si>
  <si>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</si>
  <si>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</si>
  <si>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</si>
  <si>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</si>
  <si>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</si>
  <si>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</si>
  <si>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</si>
  <si>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</si>
  <si>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</si>
  <si>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</si>
  <si>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</si>
  <si>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</si>
  <si>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</si>
  <si>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</si>
  <si>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</si>
  <si>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</si>
  <si>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</si>
  <si>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</si>
  <si>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</si>
  <si>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</si>
  <si>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</si>
  <si>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</si>
  <si>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</si>
  <si>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</si>
  <si>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</si>
  <si>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</si>
  <si>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</si>
  <si>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</si>
  <si>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</si>
  <si>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</si>
  <si>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</si>
  <si>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</si>
  <si>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</si>
  <si>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</si>
  <si>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</si>
  <si>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</si>
  <si>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</si>
  <si>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</si>
  <si>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</si>
  <si>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</si>
  <si>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</si>
  <si>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</si>
  <si>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</si>
  <si>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</si>
  <si>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</si>
  <si>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</si>
  <si>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</si>
  <si>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</si>
  <si>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</si>
  <si>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</si>
  <si>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</si>
  <si>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</si>
  <si>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</si>
  <si>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</si>
  <si>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</si>
  <si>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</si>
  <si>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</si>
  <si>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</si>
  <si>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</si>
  <si>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</si>
  <si>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</si>
  <si>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</si>
  <si>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</si>
  <si>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</si>
  <si>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</si>
  <si>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</si>
  <si>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</si>
  <si>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</si>
  <si>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</si>
  <si>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</si>
  <si>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</si>
  <si>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</si>
  <si>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</si>
  <si>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</si>
  <si>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</si>
  <si>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</si>
  <si>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</si>
  <si>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</si>
  <si>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</si>
  <si>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</si>
  <si>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</si>
  <si>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</si>
  <si>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</si>
  <si>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</si>
  <si>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</si>
  <si>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</si>
  <si>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養父市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</si>
  <si>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</si>
  <si>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</si>
  <si>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</si>
  <si>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</si>
  <si>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</si>
  <si>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</si>
  <si>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</si>
  <si>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</si>
  <si>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</si>
  <si>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</si>
  <si>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</si>
  <si>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</si>
  <si>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</si>
  <si>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</si>
  <si>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</si>
  <si>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</si>
  <si>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</si>
  <si>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</si>
  <si>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</si>
  <si>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</si>
  <si>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</si>
  <si>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</si>
  <si>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</si>
  <si>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</si>
  <si>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</si>
  <si>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</si>
  <si>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</si>
  <si>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</si>
  <si>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</si>
  <si>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</si>
  <si>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</si>
  <si>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</si>
  <si>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</si>
  <si>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</si>
  <si>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</si>
  <si>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</si>
  <si>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</si>
  <si>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</si>
  <si>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</si>
  <si>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</si>
  <si>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</si>
  <si>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</si>
  <si>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</si>
  <si>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</si>
  <si>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</si>
  <si>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</si>
  <si>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</si>
  <si>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</si>
  <si>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</si>
  <si>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</si>
  <si>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</si>
  <si>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</si>
  <si>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</si>
  <si>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</si>
  <si>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</si>
  <si>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</si>
  <si>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</si>
  <si>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</si>
  <si>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</si>
  <si>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</si>
  <si>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</si>
  <si>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</si>
  <si>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</si>
  <si>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</si>
  <si>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</si>
  <si>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</si>
  <si>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</si>
  <si>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</si>
  <si>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</si>
  <si>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</si>
  <si>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</si>
  <si>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</si>
  <si>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</si>
  <si>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</si>
  <si>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</si>
  <si>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</si>
  <si>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</si>
  <si>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</si>
  <si>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</si>
  <si>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</si>
  <si>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</si>
  <si>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</si>
  <si>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</si>
  <si>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</si>
  <si>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</si>
  <si>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</si>
  <si>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</si>
  <si>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</si>
  <si>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</si>
  <si>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</si>
  <si>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</si>
  <si>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</si>
  <si>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</si>
  <si>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</si>
  <si>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</si>
  <si>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</si>
  <si>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</si>
  <si>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</si>
  <si>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</si>
  <si>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</si>
  <si>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</si>
  <si>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</si>
  <si>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</si>
  <si>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</si>
  <si>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</si>
  <si>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</si>
  <si>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</si>
  <si>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</si>
  <si>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</si>
  <si>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</si>
  <si>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</si>
  <si>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</si>
  <si>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</si>
  <si>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</si>
  <si>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</si>
  <si>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兵庫県養父市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</si>
  <si>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</si>
  <si>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</si>
  <si>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</si>
  <si>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</si>
  <si>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</si>
  <si>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</si>
  <si>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</si>
  <si>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</si>
  <si>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</si>
  <si>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</si>
  <si>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</si>
  <si>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</si>
  <si>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</si>
  <si>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</si>
  <si>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</si>
  <si>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</si>
  <si>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</si>
  <si>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</si>
  <si>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</si>
  <si>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</si>
  <si>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</si>
  <si>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</si>
  <si>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</si>
  <si>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</si>
  <si>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</si>
  <si>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</si>
  <si>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</si>
  <si>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</si>
  <si>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</si>
  <si>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</si>
  <si>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</si>
  <si>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</si>
  <si>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</si>
  <si>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</si>
  <si>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</si>
  <si>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</si>
  <si>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</si>
  <si>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</si>
  <si>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</si>
  <si>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</si>
  <si>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</si>
  <si>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</si>
  <si>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</si>
  <si>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</si>
  <si>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</si>
  <si>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</si>
  <si>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</si>
  <si>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</si>
  <si>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</si>
  <si>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</si>
  <si>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</si>
  <si>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</si>
  <si>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</si>
  <si>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</si>
  <si>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</si>
  <si>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</si>
  <si>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</si>
  <si>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</si>
  <si>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</si>
  <si>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</si>
  <si>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</si>
  <si>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</si>
  <si>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</si>
  <si>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</si>
  <si>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</si>
  <si>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</si>
  <si>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</si>
  <si>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</si>
  <si>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</si>
  <si>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</si>
  <si>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</si>
  <si>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</si>
  <si>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</si>
  <si>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</si>
  <si>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</si>
  <si>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</si>
  <si>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</si>
  <si>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</si>
  <si>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</si>
  <si>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</si>
  <si>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</si>
  <si>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</si>
  <si>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</si>
  <si>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</si>
  <si>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</si>
  <si>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</si>
  <si>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</si>
  <si>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</si>
  <si>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</si>
  <si>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</si>
  <si>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</si>
  <si>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</si>
  <si>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</si>
  <si>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</si>
  <si>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</si>
  <si>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</si>
  <si>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</si>
  <si>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</si>
  <si>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</si>
  <si>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</si>
  <si>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</si>
  <si>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</si>
  <si>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</si>
  <si>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</si>
  <si>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</si>
  <si>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</si>
  <si>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</si>
  <si>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</si>
  <si>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</si>
  <si>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</si>
  <si>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</si>
  <si>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</si>
  <si>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</si>
  <si>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</si>
  <si>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</si>
  <si>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</si>
  <si>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</si>
  <si>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</si>
  <si>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</si>
  <si>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</si>
  <si>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</si>
  <si>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</si>
  <si>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</si>
  <si>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</si>
  <si>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</si>
  <si>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</si>
  <si>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</si>
  <si>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</si>
  <si>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</si>
  <si>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</si>
  <si>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</si>
  <si>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</si>
  <si>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</si>
  <si>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</si>
  <si>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</si>
  <si>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</si>
  <si>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</si>
  <si>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</si>
  <si>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</si>
  <si>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</si>
  <si>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</si>
  <si>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</si>
  <si>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</si>
  <si>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</si>
  <si>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</si>
  <si>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</si>
  <si>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</si>
  <si>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</si>
  <si>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</si>
  <si>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</si>
  <si>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</si>
  <si>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</si>
  <si>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</si>
  <si>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兵庫県養父市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</si>
  <si>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</si>
  <si>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</si>
  <si>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</si>
  <si>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</si>
  <si>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</si>
  <si>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</si>
  <si>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</si>
  <si>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</si>
  <si>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</si>
  <si>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</si>
  <si>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</si>
  <si>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</si>
  <si>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</si>
  <si>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</si>
  <si>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</si>
  <si>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</si>
  <si>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</si>
  <si>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</si>
  <si>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</si>
  <si>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</si>
  <si>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養父歯科診療所特別会計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</si>
  <si>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</si>
  <si>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</si>
  <si>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</si>
  <si>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</si>
  <si>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</si>
  <si>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</si>
  <si>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</si>
  <si>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</si>
  <si>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</si>
  <si>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</si>
  <si>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</si>
  <si>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</si>
  <si>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</si>
  <si>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</si>
  <si>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</si>
  <si>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</si>
  <si>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</si>
  <si>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</si>
  <si>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</si>
  <si>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</si>
  <si>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</si>
  <si>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</si>
  <si>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</si>
  <si>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</si>
  <si>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</si>
  <si>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</si>
  <si>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</si>
  <si>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</si>
  <si>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</si>
  <si>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</si>
  <si>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</si>
  <si>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</si>
  <si>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</si>
  <si>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</si>
  <si>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</si>
  <si>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</si>
  <si>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</si>
  <si>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</si>
  <si>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</si>
  <si>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</si>
  <si>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</si>
  <si>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</si>
  <si>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</si>
  <si>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</si>
  <si>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</si>
  <si>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</si>
  <si>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</si>
  <si>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</si>
  <si>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</si>
  <si>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</si>
  <si>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</si>
  <si>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</si>
  <si>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</si>
  <si>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</si>
  <si>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</si>
  <si>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</si>
  <si>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</si>
  <si>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</si>
  <si>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</si>
  <si>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</si>
  <si>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</si>
  <si>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</si>
  <si>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</si>
  <si>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</si>
  <si>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</si>
  <si>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</si>
  <si>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</si>
  <si>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</si>
  <si>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</si>
  <si>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</si>
  <si>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</si>
  <si>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</si>
  <si>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</si>
  <si>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</si>
  <si>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</si>
  <si>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</si>
  <si>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</si>
  <si>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</si>
  <si>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</si>
  <si>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</si>
  <si>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</si>
  <si>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</si>
  <si>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</si>
  <si>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</si>
  <si>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t>
    <phoneticPr fontId="5"/>
  </si>
  <si>
    <t>(Ｆ)</t>
    <phoneticPr fontId="5"/>
  </si>
  <si>
    <t>後期高齢者医療</t>
    <phoneticPr fontId="5"/>
  </si>
  <si>
    <t>-</t>
    <phoneticPr fontId="5"/>
  </si>
  <si>
    <t>-</t>
    <phoneticPr fontId="5"/>
  </si>
  <si>
    <t>-</t>
    <phoneticPr fontId="5"/>
  </si>
  <si>
    <t>-</t>
    <phoneticPr fontId="5"/>
  </si>
  <si>
    <t>-</t>
    <phoneticPr fontId="5"/>
  </si>
  <si>
    <t>-</t>
    <phoneticPr fontId="5"/>
  </si>
  <si>
    <t>将来負担比率（(Ｅ)－(Ｆ)）／（(Ｃ)－(Ｄ)）×１００</t>
    <rPh sb="0" eb="2">
      <t>ショウライ</t>
    </rPh>
    <rPh sb="2" eb="4">
      <t>フタン</t>
    </rPh>
    <rPh sb="4" eb="6">
      <t>ヒリツ</t>
    </rPh>
    <phoneticPr fontId="5"/>
  </si>
  <si>
    <t>-</t>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</si>
  <si>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</si>
  <si>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</si>
  <si>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</si>
  <si>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</si>
  <si>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</si>
  <si>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</si>
  <si>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</si>
  <si>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</si>
  <si>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</si>
  <si>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</si>
  <si>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</si>
  <si>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t>
    <phoneticPr fontId="5"/>
  </si>
  <si>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</si>
  <si>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</si>
  <si>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</si>
  <si>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</si>
  <si>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</si>
  <si>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</si>
  <si>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</si>
  <si>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</si>
  <si>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</si>
  <si>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</si>
  <si>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</si>
  <si>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</si>
  <si>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</si>
  <si>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</si>
  <si>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</si>
  <si>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</si>
  <si>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</si>
  <si>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</si>
  <si>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</si>
  <si>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</si>
  <si>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</si>
  <si>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</si>
  <si>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</si>
  <si>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</si>
  <si>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</si>
  <si>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</si>
  <si>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</si>
  <si>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</si>
  <si>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</si>
  <si>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</si>
  <si>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</si>
  <si>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</si>
  <si>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</si>
  <si>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</si>
  <si>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</si>
  <si>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</si>
  <si>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</si>
  <si>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</si>
  <si>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</si>
  <si>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</si>
  <si>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</si>
  <si>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</si>
  <si>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</si>
  <si>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</si>
  <si>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</si>
  <si>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</si>
  <si>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</si>
  <si>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</si>
  <si>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</si>
  <si>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</si>
  <si>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</si>
  <si>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</si>
  <si>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</si>
  <si>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</si>
  <si>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</si>
  <si>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</si>
  <si>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</si>
  <si>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</si>
  <si>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</si>
  <si>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</si>
  <si>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</si>
  <si>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</si>
  <si>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</si>
  <si>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</si>
  <si>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</si>
  <si>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</si>
  <si>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</si>
  <si>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</si>
  <si>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</si>
  <si>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</si>
  <si>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</si>
  <si>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</si>
  <si>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</si>
  <si>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</si>
  <si>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</si>
  <si>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</si>
  <si>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</si>
  <si>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</si>
  <si>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</si>
  <si>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22.78</t>
  </si>
  <si>
    <t>水道事業会計</t>
  </si>
  <si>
    <t>一般会計</t>
  </si>
  <si>
    <t>介護保険特別会計</t>
  </si>
  <si>
    <t>国民健康保険特別会計</t>
  </si>
  <si>
    <t>下水道事業会計</t>
  </si>
  <si>
    <t>後期高齢者医療特別会計</t>
  </si>
  <si>
    <t>養父歯科診療所特別会計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</si>
  <si>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</si>
  <si>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</si>
  <si>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</si>
  <si>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</si>
  <si>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</si>
  <si>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</si>
  <si>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</si>
  <si>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</si>
  <si>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</si>
  <si>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</si>
  <si>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兵庫県町議会議員公務災害補償組合</t>
    <phoneticPr fontId="2"/>
  </si>
  <si>
    <t>兵庫県後期高齢者医療広域連合（一般会計）</t>
    <phoneticPr fontId="2"/>
  </si>
  <si>
    <t>兵庫県後期高齢者医療広域連合（特別会計）</t>
    <phoneticPr fontId="2"/>
  </si>
  <si>
    <t>但馬広域行政事務組合</t>
    <rPh sb="0" eb="2">
      <t>タジマ</t>
    </rPh>
    <rPh sb="2" eb="4">
      <t>コウイキ</t>
    </rPh>
    <rPh sb="4" eb="6">
      <t>ギョウセイ</t>
    </rPh>
    <rPh sb="6" eb="8">
      <t>ジム</t>
    </rPh>
    <rPh sb="8" eb="10">
      <t>クミアイ</t>
    </rPh>
    <phoneticPr fontId="2"/>
  </si>
  <si>
    <t>南但広域行政事務組合（一般会計）</t>
    <rPh sb="0" eb="10">
      <t>ナンタンコウイキギョウセイジムクミアイ</t>
    </rPh>
    <rPh sb="11" eb="13">
      <t>イッパン</t>
    </rPh>
    <rPh sb="13" eb="15">
      <t>カイケイ</t>
    </rPh>
    <phoneticPr fontId="2"/>
  </si>
  <si>
    <t>南但広域行政事務組合（特別会計）</t>
    <rPh sb="0" eb="10">
      <t>ナンタンコウイキギョウセイジムクミアイ</t>
    </rPh>
    <rPh sb="11" eb="13">
      <t>トクベツ</t>
    </rPh>
    <rPh sb="13" eb="15">
      <t>カイケイ</t>
    </rPh>
    <phoneticPr fontId="2"/>
  </si>
  <si>
    <t>公立八鹿病院組合</t>
    <rPh sb="0" eb="2">
      <t>コウリツ</t>
    </rPh>
    <rPh sb="2" eb="4">
      <t>ヨウカ</t>
    </rPh>
    <rPh sb="4" eb="6">
      <t>ビョウイン</t>
    </rPh>
    <rPh sb="6" eb="8">
      <t>クミアイ</t>
    </rPh>
    <phoneticPr fontId="2"/>
  </si>
  <si>
    <t>-</t>
    <phoneticPr fontId="2"/>
  </si>
  <si>
    <t>やぶ温泉観光</t>
    <phoneticPr fontId="2"/>
  </si>
  <si>
    <t>養父町開発</t>
    <phoneticPr fontId="2"/>
  </si>
  <si>
    <t>養父市場開発</t>
    <phoneticPr fontId="2"/>
  </si>
  <si>
    <t>おおや振興公社</t>
    <phoneticPr fontId="2"/>
  </si>
  <si>
    <t>やぶパートナーズ</t>
    <phoneticPr fontId="2"/>
  </si>
  <si>
    <t>-</t>
    <phoneticPr fontId="2"/>
  </si>
  <si>
    <t>公共施設等整備基金</t>
    <rPh sb="0" eb="2">
      <t>コウキョウ</t>
    </rPh>
    <rPh sb="2" eb="4">
      <t>シセツ</t>
    </rPh>
    <rPh sb="4" eb="5">
      <t>トウ</t>
    </rPh>
    <rPh sb="5" eb="7">
      <t>セイビ</t>
    </rPh>
    <rPh sb="7" eb="9">
      <t>キキン</t>
    </rPh>
    <phoneticPr fontId="5"/>
  </si>
  <si>
    <t>地域振興基金</t>
    <rPh sb="0" eb="2">
      <t>チイキ</t>
    </rPh>
    <rPh sb="2" eb="4">
      <t>シンコウ</t>
    </rPh>
    <rPh sb="4" eb="6">
      <t>キキン</t>
    </rPh>
    <phoneticPr fontId="5"/>
  </si>
  <si>
    <t>元気な養父づくり応援基金</t>
    <rPh sb="0" eb="2">
      <t>ゲンキ</t>
    </rPh>
    <rPh sb="3" eb="5">
      <t>ヤブ</t>
    </rPh>
    <rPh sb="8" eb="10">
      <t>オウエン</t>
    </rPh>
    <rPh sb="10" eb="12">
      <t>キキン</t>
    </rPh>
    <phoneticPr fontId="5"/>
  </si>
  <si>
    <t>地域福祉基金</t>
    <rPh sb="0" eb="2">
      <t>チイキ</t>
    </rPh>
    <rPh sb="2" eb="4">
      <t>フクシ</t>
    </rPh>
    <rPh sb="4" eb="6">
      <t>キキン</t>
    </rPh>
    <phoneticPr fontId="5"/>
  </si>
  <si>
    <t>過疎対策基金</t>
    <rPh sb="0" eb="2">
      <t>カソ</t>
    </rPh>
    <rPh sb="2" eb="4">
      <t>タイサク</t>
    </rPh>
    <rPh sb="4" eb="6">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</si>
  <si>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</si>
  <si>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</si>
  <si>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</si>
  <si>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令和元年度の有形固定資産減価償却率は、固定資産台帳整備中のため算定なし。平成30年度以前の有形固定資産減価償却率は類似団体平均値よりも高い傾向にある。
将来負担比率については、新規地方債の発行抑制や充当可能基金の増加等により平成28年度決算から比率が算定されていない。　
公共施設等総合管理計画における個別施設計画を現在策定中であり、当該計画に基づいて施設の維持管理を適正に進めていく。</t>
    <rPh sb="0" eb="2">
      <t>レイワ</t>
    </rPh>
    <rPh sb="2" eb="4">
      <t>ガンネン</t>
    </rPh>
    <rPh sb="4" eb="5">
      <t>ド</t>
    </rPh>
    <rPh sb="31" eb="33">
      <t>サンテイ</t>
    </rPh>
    <rPh sb="36" eb="38">
      <t>ヘイセイ</t>
    </rPh>
    <rPh sb="40" eb="42">
      <t>ネンド</t>
    </rPh>
    <rPh sb="42" eb="44">
      <t>イゼン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</si>
  <si>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</si>
  <si>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</si>
  <si>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</si>
  <si>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</si>
  <si>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</si>
  <si>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</si>
  <si>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繰上償還や新規地方債の発行抑制により地方債残高や公債費が減少しているため、将来負担比率、実質公債費比率ともに減少している。将来負担比率については、地方債残高の減に加え、充当可能基金の増加等により平成28年度決算から比率が算定されない結果となっている。
　文化会館等建設事業などの大規模事業に係る地方債の発行が増大することから、令和７年度までに実質公債費比率は8.6%、将来負担比率は10.6%まで悪化することが見込まれており、今後においても、計画的な繰上償還の実施や新規地方債の発行抑制に努めていく。</t>
    <rPh sb="164" eb="166">
      <t>レイワ</t>
    </rPh>
    <rPh sb="167" eb="169">
      <t>ネンド</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</si>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</sst>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703874A-5316-4DE8-B74B-7F7FB9B5109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81768</c:v>
                </c:pt>
                <c:pt idx="1">
                  <c:v>65876</c:v>
                </c:pt>
                <c:pt idx="2">
                  <c:v>68468</c:v>
                </c:pt>
                <c:pt idx="3">
                  <c:v>69729</c:v>
                </c:pt>
                <c:pt idx="4">
                  <c:v>74581</c:v>
                </c:pt>
              </c:numCache>
            </c:numRef>
          </c:val>
          <c:smooth val="0"/>
          <c:extLst>
            <c:ext xmlns:c16="http://schemas.microsoft.com/office/drawing/2014/chart" uri="{C3380CC4-5D6E-409C-BE32-E72D297353CC}">
              <c16:uniqueId val="{00000000-0547-475A-BDA7-5C763FBCA95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91303</c:v>
                </c:pt>
                <c:pt idx="1">
                  <c:v>45689</c:v>
                </c:pt>
                <c:pt idx="2">
                  <c:v>46690</c:v>
                </c:pt>
                <c:pt idx="3">
                  <c:v>61821</c:v>
                </c:pt>
                <c:pt idx="4">
                  <c:v>69535</c:v>
                </c:pt>
              </c:numCache>
            </c:numRef>
          </c:val>
          <c:smooth val="0"/>
          <c:extLst>
            <c:ext xmlns:c16="http://schemas.microsoft.com/office/drawing/2014/chart" uri="{C3380CC4-5D6E-409C-BE32-E72D297353CC}">
              <c16:uniqueId val="{00000001-0547-475A-BDA7-5C763FBCA95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5.74</c:v>
                </c:pt>
                <c:pt idx="1">
                  <c:v>5.12</c:v>
                </c:pt>
                <c:pt idx="2">
                  <c:v>5.44</c:v>
                </c:pt>
                <c:pt idx="3">
                  <c:v>6</c:v>
                </c:pt>
                <c:pt idx="4">
                  <c:v>6.35</c:v>
                </c:pt>
              </c:numCache>
            </c:numRef>
          </c:val>
          <c:extLst>
            <c:ext xmlns:c16="http://schemas.microsoft.com/office/drawing/2014/chart" uri="{C3380CC4-5D6E-409C-BE32-E72D297353CC}">
              <c16:uniqueId val="{00000000-4CE2-492C-8524-2EC7EDB14D3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41.61</c:v>
                </c:pt>
                <c:pt idx="1">
                  <c:v>45.28</c:v>
                </c:pt>
                <c:pt idx="2">
                  <c:v>21.31</c:v>
                </c:pt>
                <c:pt idx="3">
                  <c:v>22.08</c:v>
                </c:pt>
                <c:pt idx="4">
                  <c:v>22.31</c:v>
                </c:pt>
              </c:numCache>
            </c:numRef>
          </c:val>
          <c:extLst>
            <c:ext xmlns:c16="http://schemas.microsoft.com/office/drawing/2014/chart" uri="{C3380CC4-5D6E-409C-BE32-E72D297353CC}">
              <c16:uniqueId val="{00000001-4CE2-492C-8524-2EC7EDB14D3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11.63</c:v>
                </c:pt>
                <c:pt idx="1">
                  <c:v>8.2200000000000006</c:v>
                </c:pt>
                <c:pt idx="2">
                  <c:v>-22.78</c:v>
                </c:pt>
                <c:pt idx="3">
                  <c:v>0.4</c:v>
                </c:pt>
                <c:pt idx="4">
                  <c:v>0.32</c:v>
                </c:pt>
              </c:numCache>
            </c:numRef>
          </c:val>
          <c:smooth val="0"/>
          <c:extLst>
            <c:ext xmlns:c16="http://schemas.microsoft.com/office/drawing/2014/chart" uri="{C3380CC4-5D6E-409C-BE32-E72D297353CC}">
              <c16:uniqueId val="{00000002-4CE2-492C-8524-2EC7EDB14D3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0.94</c:v>
                </c:pt>
                <c:pt idx="4">
                  <c:v>0</c:v>
                </c:pt>
                <c:pt idx="5">
                  <c:v>0</c:v>
                </c:pt>
                <c:pt idx="6">
                  <c:v>0</c:v>
                </c:pt>
                <c:pt idx="7">
                  <c:v>0</c:v>
                </c:pt>
                <c:pt idx="8">
                  <c:v>0</c:v>
                </c:pt>
                <c:pt idx="9">
                  <c:v>0</c:v>
                </c:pt>
              </c:numCache>
            </c:numRef>
          </c:val>
          <c:extLst>
            <c:ext xmlns:c16="http://schemas.microsoft.com/office/drawing/2014/chart" uri="{C3380CC4-5D6E-409C-BE32-E72D297353CC}">
              <c16:uniqueId val="{00000000-733A-4050-9494-653B30537AC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33A-4050-9494-653B30537AC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33A-4050-9494-653B30537AC1}"/>
            </c:ext>
          </c:extLst>
        </c:ser>
        <c:ser>
          <c:idx val="3"/>
          <c:order val="3"/>
          <c:tx>
            <c:strRef>
              <c:f>データシート!$A$30</c:f>
              <c:strCache>
                <c:ptCount val="1"/>
                <c:pt idx="0">
                  <c:v>養父歯科診療所特別会計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33A-4050-9494-653B30537AC1}"/>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0.06</c:v>
                </c:pt>
                <c:pt idx="2">
                  <c:v>#N/A</c:v>
                </c:pt>
                <c:pt idx="3">
                  <c:v>7.0000000000000007E-2</c:v>
                </c:pt>
                <c:pt idx="4">
                  <c:v>#N/A</c:v>
                </c:pt>
                <c:pt idx="5">
                  <c:v>0.06</c:v>
                </c:pt>
                <c:pt idx="6">
                  <c:v>#N/A</c:v>
                </c:pt>
                <c:pt idx="7">
                  <c:v>7.0000000000000007E-2</c:v>
                </c:pt>
                <c:pt idx="8">
                  <c:v>#N/A</c:v>
                </c:pt>
                <c:pt idx="9">
                  <c:v>0.06</c:v>
                </c:pt>
              </c:numCache>
            </c:numRef>
          </c:val>
          <c:extLst>
            <c:ext xmlns:c16="http://schemas.microsoft.com/office/drawing/2014/chart" uri="{C3380CC4-5D6E-409C-BE32-E72D297353CC}">
              <c16:uniqueId val="{00000004-733A-4050-9494-653B30537AC1}"/>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0</c:v>
                </c:pt>
                <c:pt idx="1">
                  <c:v>0</c:v>
                </c:pt>
                <c:pt idx="2">
                  <c:v>0</c:v>
                </c:pt>
                <c:pt idx="3">
                  <c:v>0</c:v>
                </c:pt>
                <c:pt idx="4">
                  <c:v>#N/A</c:v>
                </c:pt>
                <c:pt idx="5">
                  <c:v>0.43</c:v>
                </c:pt>
                <c:pt idx="6">
                  <c:v>#N/A</c:v>
                </c:pt>
                <c:pt idx="7">
                  <c:v>0.5</c:v>
                </c:pt>
                <c:pt idx="8">
                  <c:v>#N/A</c:v>
                </c:pt>
                <c:pt idx="9">
                  <c:v>0.56999999999999995</c:v>
                </c:pt>
              </c:numCache>
            </c:numRef>
          </c:val>
          <c:extLst>
            <c:ext xmlns:c16="http://schemas.microsoft.com/office/drawing/2014/chart" uri="{C3380CC4-5D6E-409C-BE32-E72D297353CC}">
              <c16:uniqueId val="{00000005-733A-4050-9494-653B30537AC1}"/>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1.24</c:v>
                </c:pt>
                <c:pt idx="2">
                  <c:v>#N/A</c:v>
                </c:pt>
                <c:pt idx="3">
                  <c:v>2.2799999999999998</c:v>
                </c:pt>
                <c:pt idx="4">
                  <c:v>#N/A</c:v>
                </c:pt>
                <c:pt idx="5">
                  <c:v>1.61</c:v>
                </c:pt>
                <c:pt idx="6">
                  <c:v>#N/A</c:v>
                </c:pt>
                <c:pt idx="7">
                  <c:v>0.89</c:v>
                </c:pt>
                <c:pt idx="8">
                  <c:v>#N/A</c:v>
                </c:pt>
                <c:pt idx="9">
                  <c:v>0.61</c:v>
                </c:pt>
              </c:numCache>
            </c:numRef>
          </c:val>
          <c:extLst>
            <c:ext xmlns:c16="http://schemas.microsoft.com/office/drawing/2014/chart" uri="{C3380CC4-5D6E-409C-BE32-E72D297353CC}">
              <c16:uniqueId val="{00000006-733A-4050-9494-653B30537AC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0.23</c:v>
                </c:pt>
                <c:pt idx="2">
                  <c:v>#N/A</c:v>
                </c:pt>
                <c:pt idx="3">
                  <c:v>0.36</c:v>
                </c:pt>
                <c:pt idx="4">
                  <c:v>#N/A</c:v>
                </c:pt>
                <c:pt idx="5">
                  <c:v>0.42</c:v>
                </c:pt>
                <c:pt idx="6">
                  <c:v>#N/A</c:v>
                </c:pt>
                <c:pt idx="7">
                  <c:v>0.36</c:v>
                </c:pt>
                <c:pt idx="8">
                  <c:v>#N/A</c:v>
                </c:pt>
                <c:pt idx="9">
                  <c:v>0.64</c:v>
                </c:pt>
              </c:numCache>
            </c:numRef>
          </c:val>
          <c:extLst>
            <c:ext xmlns:c16="http://schemas.microsoft.com/office/drawing/2014/chart" uri="{C3380CC4-5D6E-409C-BE32-E72D297353CC}">
              <c16:uniqueId val="{00000007-733A-4050-9494-653B30537AC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5.74</c:v>
                </c:pt>
                <c:pt idx="2">
                  <c:v>#N/A</c:v>
                </c:pt>
                <c:pt idx="3">
                  <c:v>5.12</c:v>
                </c:pt>
                <c:pt idx="4">
                  <c:v>#N/A</c:v>
                </c:pt>
                <c:pt idx="5">
                  <c:v>5.44</c:v>
                </c:pt>
                <c:pt idx="6">
                  <c:v>#N/A</c:v>
                </c:pt>
                <c:pt idx="7">
                  <c:v>6</c:v>
                </c:pt>
                <c:pt idx="8">
                  <c:v>#N/A</c:v>
                </c:pt>
                <c:pt idx="9">
                  <c:v>6.35</c:v>
                </c:pt>
              </c:numCache>
            </c:numRef>
          </c:val>
          <c:extLst>
            <c:ext xmlns:c16="http://schemas.microsoft.com/office/drawing/2014/chart" uri="{C3380CC4-5D6E-409C-BE32-E72D297353CC}">
              <c16:uniqueId val="{00000008-733A-4050-9494-653B30537AC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5.88</c:v>
                </c:pt>
                <c:pt idx="2">
                  <c:v>#N/A</c:v>
                </c:pt>
                <c:pt idx="3">
                  <c:v>6.13</c:v>
                </c:pt>
                <c:pt idx="4">
                  <c:v>#N/A</c:v>
                </c:pt>
                <c:pt idx="5">
                  <c:v>7.42</c:v>
                </c:pt>
                <c:pt idx="6">
                  <c:v>#N/A</c:v>
                </c:pt>
                <c:pt idx="7">
                  <c:v>8.14</c:v>
                </c:pt>
                <c:pt idx="8">
                  <c:v>#N/A</c:v>
                </c:pt>
                <c:pt idx="9">
                  <c:v>8.77</c:v>
                </c:pt>
              </c:numCache>
            </c:numRef>
          </c:val>
          <c:extLst>
            <c:ext xmlns:c16="http://schemas.microsoft.com/office/drawing/2014/chart" uri="{C3380CC4-5D6E-409C-BE32-E72D297353CC}">
              <c16:uniqueId val="{00000009-733A-4050-9494-653B30537AC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3685</c:v>
                </c:pt>
                <c:pt idx="5">
                  <c:v>3588</c:v>
                </c:pt>
                <c:pt idx="8">
                  <c:v>3521</c:v>
                </c:pt>
                <c:pt idx="11">
                  <c:v>3277</c:v>
                </c:pt>
                <c:pt idx="14">
                  <c:v>3073</c:v>
                </c:pt>
              </c:numCache>
            </c:numRef>
          </c:val>
          <c:extLst>
            <c:ext xmlns:c16="http://schemas.microsoft.com/office/drawing/2014/chart" uri="{C3380CC4-5D6E-409C-BE32-E72D297353CC}">
              <c16:uniqueId val="{00000000-850F-485C-9E0E-F39951BE1ED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50F-485C-9E0E-F39951BE1ED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7</c:v>
                </c:pt>
                <c:pt idx="3">
                  <c:v>7</c:v>
                </c:pt>
                <c:pt idx="6">
                  <c:v>7</c:v>
                </c:pt>
                <c:pt idx="9">
                  <c:v>7</c:v>
                </c:pt>
                <c:pt idx="12">
                  <c:v>7</c:v>
                </c:pt>
              </c:numCache>
            </c:numRef>
          </c:val>
          <c:extLst>
            <c:ext xmlns:c16="http://schemas.microsoft.com/office/drawing/2014/chart" uri="{C3380CC4-5D6E-409C-BE32-E72D297353CC}">
              <c16:uniqueId val="{00000002-850F-485C-9E0E-F39951BE1ED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549</c:v>
                </c:pt>
                <c:pt idx="3">
                  <c:v>558</c:v>
                </c:pt>
                <c:pt idx="6">
                  <c:v>600</c:v>
                </c:pt>
                <c:pt idx="9">
                  <c:v>608</c:v>
                </c:pt>
                <c:pt idx="12">
                  <c:v>625</c:v>
                </c:pt>
              </c:numCache>
            </c:numRef>
          </c:val>
          <c:extLst>
            <c:ext xmlns:c16="http://schemas.microsoft.com/office/drawing/2014/chart" uri="{C3380CC4-5D6E-409C-BE32-E72D297353CC}">
              <c16:uniqueId val="{00000003-850F-485C-9E0E-F39951BE1ED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1258</c:v>
                </c:pt>
                <c:pt idx="3">
                  <c:v>1239</c:v>
                </c:pt>
                <c:pt idx="6">
                  <c:v>1215</c:v>
                </c:pt>
                <c:pt idx="9">
                  <c:v>1056</c:v>
                </c:pt>
                <c:pt idx="12">
                  <c:v>1191</c:v>
                </c:pt>
              </c:numCache>
            </c:numRef>
          </c:val>
          <c:extLst>
            <c:ext xmlns:c16="http://schemas.microsoft.com/office/drawing/2014/chart" uri="{C3380CC4-5D6E-409C-BE32-E72D297353CC}">
              <c16:uniqueId val="{00000004-850F-485C-9E0E-F39951BE1ED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50F-485C-9E0E-F39951BE1ED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50F-485C-9E0E-F39951BE1ED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2660</c:v>
                </c:pt>
                <c:pt idx="3">
                  <c:v>2401</c:v>
                </c:pt>
                <c:pt idx="6">
                  <c:v>2261</c:v>
                </c:pt>
                <c:pt idx="9">
                  <c:v>1986</c:v>
                </c:pt>
                <c:pt idx="12">
                  <c:v>1750</c:v>
                </c:pt>
              </c:numCache>
            </c:numRef>
          </c:val>
          <c:extLst>
            <c:ext xmlns:c16="http://schemas.microsoft.com/office/drawing/2014/chart" uri="{C3380CC4-5D6E-409C-BE32-E72D297353CC}">
              <c16:uniqueId val="{00000007-850F-485C-9E0E-F39951BE1ED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789</c:v>
                </c:pt>
                <c:pt idx="2">
                  <c:v>#N/A</c:v>
                </c:pt>
                <c:pt idx="3">
                  <c:v>#N/A</c:v>
                </c:pt>
                <c:pt idx="4">
                  <c:v>617</c:v>
                </c:pt>
                <c:pt idx="5">
                  <c:v>#N/A</c:v>
                </c:pt>
                <c:pt idx="6">
                  <c:v>#N/A</c:v>
                </c:pt>
                <c:pt idx="7">
                  <c:v>562</c:v>
                </c:pt>
                <c:pt idx="8">
                  <c:v>#N/A</c:v>
                </c:pt>
                <c:pt idx="9">
                  <c:v>#N/A</c:v>
                </c:pt>
                <c:pt idx="10">
                  <c:v>380</c:v>
                </c:pt>
                <c:pt idx="11">
                  <c:v>#N/A</c:v>
                </c:pt>
                <c:pt idx="12">
                  <c:v>#N/A</c:v>
                </c:pt>
                <c:pt idx="13">
                  <c:v>500</c:v>
                </c:pt>
                <c:pt idx="14">
                  <c:v>#N/A</c:v>
                </c:pt>
              </c:numCache>
            </c:numRef>
          </c:val>
          <c:smooth val="0"/>
          <c:extLst>
            <c:ext xmlns:c16="http://schemas.microsoft.com/office/drawing/2014/chart" uri="{C3380CC4-5D6E-409C-BE32-E72D297353CC}">
              <c16:uniqueId val="{00000008-850F-485C-9E0E-F39951BE1ED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30573</c:v>
                </c:pt>
                <c:pt idx="5">
                  <c:v>29081</c:v>
                </c:pt>
                <c:pt idx="8">
                  <c:v>26984</c:v>
                </c:pt>
                <c:pt idx="11">
                  <c:v>25366</c:v>
                </c:pt>
                <c:pt idx="14">
                  <c:v>23539</c:v>
                </c:pt>
              </c:numCache>
            </c:numRef>
          </c:val>
          <c:extLst>
            <c:ext xmlns:c16="http://schemas.microsoft.com/office/drawing/2014/chart" uri="{C3380CC4-5D6E-409C-BE32-E72D297353CC}">
              <c16:uniqueId val="{00000000-F4F7-4CD6-937F-F238E7C3B40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227</c:v>
                </c:pt>
                <c:pt idx="5">
                  <c:v>182</c:v>
                </c:pt>
                <c:pt idx="8">
                  <c:v>193</c:v>
                </c:pt>
                <c:pt idx="11">
                  <c:v>183</c:v>
                </c:pt>
                <c:pt idx="14">
                  <c:v>162</c:v>
                </c:pt>
              </c:numCache>
            </c:numRef>
          </c:val>
          <c:extLst>
            <c:ext xmlns:c16="http://schemas.microsoft.com/office/drawing/2014/chart" uri="{C3380CC4-5D6E-409C-BE32-E72D297353CC}">
              <c16:uniqueId val="{00000001-F4F7-4CD6-937F-F238E7C3B40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9504</c:v>
                </c:pt>
                <c:pt idx="5">
                  <c:v>10491</c:v>
                </c:pt>
                <c:pt idx="8">
                  <c:v>11097</c:v>
                </c:pt>
                <c:pt idx="11">
                  <c:v>12117</c:v>
                </c:pt>
                <c:pt idx="14">
                  <c:v>13289</c:v>
                </c:pt>
              </c:numCache>
            </c:numRef>
          </c:val>
          <c:extLst>
            <c:ext xmlns:c16="http://schemas.microsoft.com/office/drawing/2014/chart" uri="{C3380CC4-5D6E-409C-BE32-E72D297353CC}">
              <c16:uniqueId val="{00000002-F4F7-4CD6-937F-F238E7C3B40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4F7-4CD6-937F-F238E7C3B40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4F7-4CD6-937F-F238E7C3B40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5-F4F7-4CD6-937F-F238E7C3B40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3074</c:v>
                </c:pt>
                <c:pt idx="3">
                  <c:v>2976</c:v>
                </c:pt>
                <c:pt idx="6">
                  <c:v>2882</c:v>
                </c:pt>
                <c:pt idx="9">
                  <c:v>2758</c:v>
                </c:pt>
                <c:pt idx="12">
                  <c:v>2661</c:v>
                </c:pt>
              </c:numCache>
            </c:numRef>
          </c:val>
          <c:extLst>
            <c:ext xmlns:c16="http://schemas.microsoft.com/office/drawing/2014/chart" uri="{C3380CC4-5D6E-409C-BE32-E72D297353CC}">
              <c16:uniqueId val="{00000006-F4F7-4CD6-937F-F238E7C3B40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5178</c:v>
                </c:pt>
                <c:pt idx="3">
                  <c:v>5046</c:v>
                </c:pt>
                <c:pt idx="6">
                  <c:v>4960</c:v>
                </c:pt>
                <c:pt idx="9">
                  <c:v>4686</c:v>
                </c:pt>
                <c:pt idx="12">
                  <c:v>4254</c:v>
                </c:pt>
              </c:numCache>
            </c:numRef>
          </c:val>
          <c:extLst>
            <c:ext xmlns:c16="http://schemas.microsoft.com/office/drawing/2014/chart" uri="{C3380CC4-5D6E-409C-BE32-E72D297353CC}">
              <c16:uniqueId val="{00000007-F4F7-4CD6-937F-F238E7C3B40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12947</c:v>
                </c:pt>
                <c:pt idx="3">
                  <c:v>12129</c:v>
                </c:pt>
                <c:pt idx="6">
                  <c:v>10644</c:v>
                </c:pt>
                <c:pt idx="9">
                  <c:v>9317</c:v>
                </c:pt>
                <c:pt idx="12">
                  <c:v>8760</c:v>
                </c:pt>
              </c:numCache>
            </c:numRef>
          </c:val>
          <c:extLst>
            <c:ext xmlns:c16="http://schemas.microsoft.com/office/drawing/2014/chart" uri="{C3380CC4-5D6E-409C-BE32-E72D297353CC}">
              <c16:uniqueId val="{00000008-F4F7-4CD6-937F-F238E7C3B40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160</c:v>
                </c:pt>
                <c:pt idx="3">
                  <c:v>114</c:v>
                </c:pt>
                <c:pt idx="6">
                  <c:v>71</c:v>
                </c:pt>
                <c:pt idx="9">
                  <c:v>59</c:v>
                </c:pt>
                <c:pt idx="12">
                  <c:v>45</c:v>
                </c:pt>
              </c:numCache>
            </c:numRef>
          </c:val>
          <c:extLst>
            <c:ext xmlns:c16="http://schemas.microsoft.com/office/drawing/2014/chart" uri="{C3380CC4-5D6E-409C-BE32-E72D297353CC}">
              <c16:uniqueId val="{00000009-F4F7-4CD6-937F-F238E7C3B40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20345</c:v>
                </c:pt>
                <c:pt idx="3">
                  <c:v>18096</c:v>
                </c:pt>
                <c:pt idx="6">
                  <c:v>16625</c:v>
                </c:pt>
                <c:pt idx="9">
                  <c:v>16250</c:v>
                </c:pt>
                <c:pt idx="12">
                  <c:v>15685</c:v>
                </c:pt>
              </c:numCache>
            </c:numRef>
          </c:val>
          <c:extLst>
            <c:ext xmlns:c16="http://schemas.microsoft.com/office/drawing/2014/chart" uri="{C3380CC4-5D6E-409C-BE32-E72D297353CC}">
              <c16:uniqueId val="{0000000A-F4F7-4CD6-937F-F238E7C3B40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1401</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4F7-4CD6-937F-F238E7C3B40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2575</c:v>
                </c:pt>
                <c:pt idx="1">
                  <c:v>2579</c:v>
                </c:pt>
                <c:pt idx="2">
                  <c:v>2582</c:v>
                </c:pt>
              </c:numCache>
            </c:numRef>
          </c:val>
          <c:extLst>
            <c:ext xmlns:c16="http://schemas.microsoft.com/office/drawing/2014/chart" uri="{C3380CC4-5D6E-409C-BE32-E72D297353CC}">
              <c16:uniqueId val="{00000000-F1DE-4658-8F39-910EA23910F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1422</c:v>
                </c:pt>
                <c:pt idx="1">
                  <c:v>1799</c:v>
                </c:pt>
                <c:pt idx="2">
                  <c:v>2160</c:v>
                </c:pt>
              </c:numCache>
            </c:numRef>
          </c:val>
          <c:extLst>
            <c:ext xmlns:c16="http://schemas.microsoft.com/office/drawing/2014/chart" uri="{C3380CC4-5D6E-409C-BE32-E72D297353CC}">
              <c16:uniqueId val="{00000001-F1DE-4658-8F39-910EA23910F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9157</c:v>
                </c:pt>
                <c:pt idx="1">
                  <c:v>9659</c:v>
                </c:pt>
                <c:pt idx="2">
                  <c:v>10463</c:v>
                </c:pt>
              </c:numCache>
            </c:numRef>
          </c:val>
          <c:extLst>
            <c:ext xmlns:c16="http://schemas.microsoft.com/office/drawing/2014/chart" uri="{C3380CC4-5D6E-409C-BE32-E72D297353CC}">
              <c16:uniqueId val="{00000002-F1DE-4658-8F39-910EA23910F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{8A6BC326-74F4-48B0-9F7C-D479FB30997F}</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6B43-4998-A5CD-09F4E20C8E4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{5A5C52CA-8FAB-4163-BD55-D5F023784D2E}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B43-4998-A5CD-09F4E20C8E4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{FE6C2C4B-E233-4EF5-A99C-DD11043E54A9}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B43-4998-A5CD-09F4E20C8E4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{FA832D1D-69A5-4919-AB91-FBCDC8065583}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B43-4998-A5CD-09F4E20C8E4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{006783FB-54D6-44E4-8524-C73B82421748}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B43-4998-A5CD-09F4E20C8E44}"/>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{B8717BBD-E423-4602-8156-E9C3642B5CED}</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6B43-4998-A5CD-09F4E20C8E44}"/>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{D7C021F2-DB6C-4E1F-A3A4-CF2DA4175105}</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6B43-4998-A5CD-09F4E20C8E44}"/>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{BAE4B673-B468-4CEB-A3D6-09EB89E5F2E2}</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6B43-4998-A5CD-09F4E20C8E44}"/>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{B68D6A62-B78E-4E30-89F5-135BC7C06017}</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6B43-4998-A5CD-09F4E20C8E4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62.7</c:v>
                </c:pt>
                <c:pt idx="16">
                  <c:v>63.7</c:v>
                </c:pt>
                <c:pt idx="24">
                  <c:v>65.2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B43-4998-A5CD-09F4E20C8E4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{F7EDA60D-4CD8-4805-AE33-72EAF0B3468C}</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6B43-4998-A5CD-09F4E20C8E4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{6597231C-5555-45FB-BE0A-72E0031E1FA1}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B43-4998-A5CD-09F4E20C8E4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{A924D7F5-8AF4-4778-BFB8-5DEB154E095A}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B43-4998-A5CD-09F4E20C8E4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{0D88BA1B-D2DD-430E-919C-0F48F8D13069}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B43-4998-A5CD-09F4E20C8E4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{DEC390ED-99A9-4FB8-B0D7-8AD762F97A4E}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B43-4998-A5CD-09F4E20C8E44}"/>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{8D156A1E-824A-43BB-92E4-16868685A52B}</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6B43-4998-A5CD-09F4E20C8E44}"/>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{D1E4EC94-B6E1-45C2-85EF-867E0CAEE7BE}</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6B43-4998-A5CD-09F4E20C8E44}"/>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{C576DBB6-B7E5-4AFB-9B7F-198CF93138C5}</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6B43-4998-A5CD-09F4E20C8E44}"/>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{7464F925-2099-4ED6-812F-C3D2988CF38B}</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6B43-4998-A5CD-09F4E20C8E4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57.1</c:v>
                </c:pt>
                <c:pt idx="16">
                  <c:v>58.7</c:v>
                </c:pt>
                <c:pt idx="24">
                  <c:v>59.9</c:v>
                </c:pt>
              </c:numCache>
            </c:numRef>
          </c:xVal>
          <c:yVal>
            <c:numRef>
              <c:f>公会計指標分析・財政指標組合せ分析表!$BP$55:$DC$55</c:f>
              <c:numCache>
                <c:formatCode>#,##0.0;"▲ "#,##0.0</c:formatCode>
                <c:ptCount val="40"/>
                <c:pt idx="8">
                  <c:v>52.3</c:v>
                </c:pt>
                <c:pt idx="16">
                  <c:v>55.4</c:v>
                </c:pt>
                <c:pt idx="24">
                  <c:v>52.7</c:v>
                </c:pt>
              </c:numCache>
            </c:numRef>
          </c:yVal>
          <c:smooth val="0"/>
          <c:extLst>
            <c:ext xmlns:c16="http://schemas.microsoft.com/office/drawing/2014/chart" uri="{C3380CC4-5D6E-409C-BE32-E72D297353CC}">
              <c16:uniqueId val="{00000013-6B43-4998-A5CD-09F4E20C8E44}"/>
            </c:ext>
          </c:extLst>
        </c:ser>
        <c:dLbls>
          <c:showLegendKey val="0"/>
          <c:showVal val="1"/>
          <c:showCatName val="0"/>
          <c:showSerName val="0"/>
          <c:showPercent val="0"/>
          <c:showBubbleSize val="0"/>
        </c:dLbls>
        <c:axId val="46179840"/>
        <c:axId val="46181760"/>
      </c:scatterChart>
      <c:valAx>
        <c:axId val="46179840"/>
        <c:scaling>
          <c:orientation val="minMax"/>
          <c:max val="60.2"/>
          <c:min val="56.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6"/>
          <c:min val="51.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{D1F973C2-91F8-45B2-8AAA-C3013F97CD4F}</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5460-4C22-9A29-548F53BC3D4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{C78DD620-1BE8-445B-8278-E40F6B605C9D}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460-4C22-9A29-548F53BC3D4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{7A8FC0E5-21BA-4E6F-8F54-5778AFC58FEC}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460-4C22-9A29-548F53BC3D4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{A0B15B2B-9AD1-42E0-95D3-852E0CB7E535}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460-4C22-9A29-548F53BC3D4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{1F4F5B38-DB4C-42F8-A5E8-6FC8B131D235}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460-4C22-9A29-548F53BC3D41}"/>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{48AA8E76-DAEC-4583-A506-2586C00D98F1}</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5460-4C22-9A29-548F53BC3D41}"/>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{2135790F-FDBC-46D5-9350-BD3E62165295}</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5460-4C22-9A29-548F53BC3D41}"/>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{DCC86999-A22D-42DF-95C4-BF3F1F032738}</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5460-4C22-9A29-548F53BC3D41}"/>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{A8153296-8B49-47E2-B7B0-E2A27CDCDBBD}</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5460-4C22-9A29-548F53BC3D4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10.8</c:v>
                </c:pt>
                <c:pt idx="8">
                  <c:v>8.9</c:v>
                </c:pt>
                <c:pt idx="16">
                  <c:v>7.2</c:v>
                </c:pt>
                <c:pt idx="24">
                  <c:v>5.9</c:v>
                </c:pt>
                <c:pt idx="32">
                  <c:v>5.6</c:v>
                </c:pt>
              </c:numCache>
            </c:numRef>
          </c:xVal>
          <c:yVal>
            <c:numRef>
              <c:f>公会計指標分析・財政指標組合せ分析表!$BP$73:$DC$73</c:f>
              <c:numCache>
                <c:formatCode>#,##0.0;"▲ "#,##0.0</c:formatCode>
                <c:ptCount val="40"/>
                <c:pt idx="0">
                  <c:v>14.7</c:v>
                </c:pt>
              </c:numCache>
            </c:numRef>
          </c:yVal>
          <c:smooth val="0"/>
          <c:extLst>
            <c:ext xmlns:c16="http://schemas.microsoft.com/office/drawing/2014/chart" uri="{C3380CC4-5D6E-409C-BE32-E72D297353CC}">
              <c16:uniqueId val="{00000009-5460-4C22-9A29-548F53BC3D4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{3C8A280F-54A3-4D64-AE92-03A43ACB2A9F}</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5460-4C22-9A29-548F53BC3D4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{D74CB60A-7159-441F-888A-B469B8F38E41}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460-4C22-9A29-548F53BC3D4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{0C3403A7-BCFC-4CCB-A71F-EF5AB36362E3}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460-4C22-9A29-548F53BC3D4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{6B323B9C-251F-405F-9D85-D85441CDC486}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460-4C22-9A29-548F53BC3D4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{D2347F48-D001-4082-B4AE-FADD8DBF1788}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460-4C22-9A29-548F53BC3D41}"/>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{7DCEF16F-937C-4D36-A462-2AF1D12C1153}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5460-4C22-9A29-548F53BC3D41}"/>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{FA27CF8A-B004-4A7E-97D8-C0D3C8484092}</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5460-4C22-9A29-548F53BC3D41}"/>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{A79E85D7-107B-4E9E-8EC7-7A4380CF819A}</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5460-4C22-9A29-548F53BC3D41}"/>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{8A8C4682-0A7A-466B-AB29-E23CFDCCAFD0}</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5460-4C22-9A29-548F53BC3D4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10.199999999999999</c:v>
                </c:pt>
                <c:pt idx="8">
                  <c:v>10</c:v>
                </c:pt>
                <c:pt idx="16">
                  <c:v>9.6999999999999993</c:v>
                </c:pt>
                <c:pt idx="24">
                  <c:v>9.5</c:v>
                </c:pt>
                <c:pt idx="32">
                  <c:v>9.1999999999999993</c:v>
                </c:pt>
              </c:numCache>
            </c:numRef>
          </c:xVal>
          <c:yVal>
            <c:numRef>
              <c:f>公会計指標分析・財政指標組合せ分析表!$BP$77:$DC$77</c:f>
              <c:numCache>
                <c:formatCode>#,##0.0;"▲ "#,##0.0</c:formatCode>
                <c:ptCount val="40"/>
                <c:pt idx="0">
                  <c:v>56.8</c:v>
                </c:pt>
                <c:pt idx="8">
                  <c:v>52.3</c:v>
                </c:pt>
                <c:pt idx="16">
                  <c:v>55.4</c:v>
                </c:pt>
                <c:pt idx="24">
                  <c:v>52.7</c:v>
                </c:pt>
                <c:pt idx="32">
                  <c:v>49.7</c:v>
                </c:pt>
              </c:numCache>
            </c:numRef>
          </c:yVal>
          <c:smooth val="0"/>
          <c:extLst>
            <c:ext xmlns:c16="http://schemas.microsoft.com/office/drawing/2014/chart" uri="{C3380CC4-5D6E-409C-BE32-E72D297353CC}">
              <c16:uniqueId val="{00000013-5460-4C22-9A29-548F53BC3D41}"/>
            </c:ext>
          </c:extLst>
        </c:ser>
        <c:dLbls>
          <c:showLegendKey val="0"/>
          <c:showVal val="1"/>
          <c:showCatName val="0"/>
          <c:showSerName val="0"/>
          <c:showPercent val="0"/>
          <c:showBubbleSize val="0"/>
        </c:dLbls>
        <c:axId val="84219776"/>
        <c:axId val="84234240"/>
      </c:scatterChart>
      <c:valAx>
        <c:axId val="84219776"/>
        <c:scaling>
          <c:orientation val="minMax"/>
          <c:max val="11"/>
          <c:min val="9.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4"/>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兵庫県養父市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組合等が起こした地方債の元利償還金に対する負担金等は年々増額しているものの、元利償還金や公営企業債の元利償還金に対する繰入金は減少傾向にある。</a:t>
          </a:r>
        </a:p>
        <a:p>
          <a:r>
            <a:rPr kumimoji="1" lang="ja-JP" altLang="en-US" sz="1400">
              <a:latin typeface="ＭＳ ゴシック" pitchFamily="49" charset="-128"/>
              <a:ea typeface="ＭＳ ゴシック" pitchFamily="49" charset="-128"/>
            </a:rPr>
            <a:t>　これは計画的な繰上償還や行政改革大綱に基づき新規地方債の発行を抑制しているためである。</a:t>
          </a:r>
        </a:p>
        <a:p>
          <a:r>
            <a:rPr kumimoji="1" lang="ja-JP" altLang="en-US" sz="1400">
              <a:latin typeface="ＭＳ ゴシック" pitchFamily="49" charset="-128"/>
              <a:ea typeface="ＭＳ ゴシック" pitchFamily="49" charset="-128"/>
            </a:rPr>
            <a:t>　今後も引き続き計画的な繰上償還の実施や新規地方債の発行抑制を行い、公債費の削減に努めていく。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兵庫県養父市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計画的に基金の積み立てを行っているものの新規地方債の発行抑制等により基準財政需要額算入見込額が減額しているため充当可能財源等が年々減少傾向にある。</a:t>
          </a:r>
        </a:p>
        <a:p>
          <a:r>
            <a:rPr kumimoji="1" lang="ja-JP" altLang="en-US" sz="1400">
              <a:latin typeface="ＭＳ ゴシック" pitchFamily="49" charset="-128"/>
              <a:ea typeface="ＭＳ ゴシック" pitchFamily="49" charset="-128"/>
            </a:rPr>
            <a:t>　将来負担額については、計画的な繰上償還の実施や新規地方債の発行抑制により一般会計等に係る地方債の現在高や公営企業債等繰入見込額が大きく減額していることから平成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年度から４年連続で将来負担比率は生じていない。</a:t>
          </a:r>
        </a:p>
        <a:p>
          <a:r>
            <a:rPr kumimoji="1" lang="ja-JP" altLang="en-US" sz="1400">
              <a:latin typeface="ＭＳ ゴシック" pitchFamily="49" charset="-128"/>
              <a:ea typeface="ＭＳ ゴシック" pitchFamily="49" charset="-128"/>
            </a:rPr>
            <a:t>　今後、文化会館等建設事業の大規模事業に係る地方債の発行が控えていることから、引き続き、計画的な繰上償還の実施や新規地方債の発行抑制を行い、地方債残高の削減に努めていく。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兵庫県養父市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将来的な公共施設等の更新や除却費用の財源として活用するため公共施設等整備基金に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百万円、地方創生に資する戦略的事業の財源として活用するため創生基金に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百万円を積み立てた。また、近年ふるさと納税が大きく増額していることから元気な養父づくり応援基金が増額となっている。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基金残高は令和元年度まで毎年約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億円ずつ増加していたが、文化会館等建設事業など公共施設等の整備・改修、除却の財源として積極的に活用するため、令和２年度決算から減少に転じる見込みである。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・公共施設等整備基金：市民が利用する公共施設を安全で安心な施設に整備すること。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・地域振興基金：市民の連携強化及び市全域の均衡ある地域振興等を図ること。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・元気な養父づくり応援基金：養父市への共感と想いを持つ人々から広く寄附金を募り、この貴重な財源をもとに元気な養父づくりに資す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ること。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・地域福祉基金：高齢者等の地域福祉の増進に資すること。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・過疎対策基金：市民が将来にわたり安全に安心して暮らすことのできる地域社会の実現を図ること。</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年度は文化会館等建設事業などに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百万円を取り崩したが、将来的な公共施設等の更新や除却費用の財源として活用するため新たに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元気な養父づくり応援基金について、近年ふるさと納税が大きく増額していることから増額傾向にある。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過疎対策基金について、過疎対策事業債を活用して毎年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公共施設等整備基金について、文化会館等建設事業など公共施設等の整備・改修、除却に有効に活用していくため基金残高は減少する見込みである。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地域振興基金は、合併特例債を活用して積み立てた基金であるが、具体的な活用方法を検討していく。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利子積立てにより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億円を最低確保額としているが、財政状況等により見直すこととしており、決算剰余金積立を行うことも想定している。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財政計画では、災害等特殊な要因を除き、今後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年間は財政調整基金を取り崩さず収支の均衡が図れる見込みである。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今後の繰上償還の財源として活用するため平成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百万円を含め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財政計画において、計画的に繰上償還を実施していく予定であり、令和５年度から減債基金を活用していくため、残高は減少する見込みである。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積立は決算剰余金積立を行うことを想定している。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F8E6089-FB95-4DD3-A113-A72E3878FD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FC721B0-0622-4A24-99D7-52C6791BB0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98E792A5-E0A2-48B9-A531-90C081067918}"/>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E479766A-F324-4DAF-BAC0-842439FACD67}"/>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2D261898-AABD-4849-87B8-0DD97758E061}"/>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66C23A80-8C4C-4306-BFB5-44621DFF5FD7}"/>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a:extLst>
            <a:ext uri="{FF2B5EF4-FFF2-40B4-BE49-F238E27FC236}">
              <a16:creationId xmlns:a16="http://schemas.microsoft.com/office/drawing/2014/main" id="{EAD4FC82-EB11-41A1-8DEB-1DBCDC571DB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a:extLst>
            <a:ext uri="{FF2B5EF4-FFF2-40B4-BE49-F238E27FC236}">
              <a16:creationId xmlns:a16="http://schemas.microsoft.com/office/drawing/2014/main" id="{B57C2185-F89A-408C-AC27-A9C0EEFBC183}"/>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a:extLst>
            <a:ext uri="{FF2B5EF4-FFF2-40B4-BE49-F238E27FC236}">
              <a16:creationId xmlns:a16="http://schemas.microsoft.com/office/drawing/2014/main" id="{17A25617-ABA6-4160-B5D0-7620DF3BF79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a:extLst>
            <a:ext uri="{FF2B5EF4-FFF2-40B4-BE49-F238E27FC236}">
              <a16:creationId xmlns:a16="http://schemas.microsoft.com/office/drawing/2014/main" id="{057C15EF-A441-43F3-8577-42671D226E5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a:extLst>
            <a:ext uri="{FF2B5EF4-FFF2-40B4-BE49-F238E27FC236}">
              <a16:creationId xmlns:a16="http://schemas.microsoft.com/office/drawing/2014/main" id="{C3DE330B-884F-4549-9C79-3CE5C9538FD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a:extLst>
            <a:ext uri="{FF2B5EF4-FFF2-40B4-BE49-F238E27FC236}">
              <a16:creationId xmlns:a16="http://schemas.microsoft.com/office/drawing/2014/main" id="{530317E4-65A7-43A2-8BE3-876B629A337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a:extLst>
            <a:ext uri="{FF2B5EF4-FFF2-40B4-BE49-F238E27FC236}">
              <a16:creationId xmlns:a16="http://schemas.microsoft.com/office/drawing/2014/main" id="{E8159659-57D6-417F-8CAE-324D9D94E01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兵庫県養父市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a:extLst>
            <a:ext uri="{FF2B5EF4-FFF2-40B4-BE49-F238E27FC236}">
              <a16:creationId xmlns:a16="http://schemas.microsoft.com/office/drawing/2014/main" id="{43B305B7-7364-4AD7-8556-A15F6EACAD8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a:extLst>
            <a:ext uri="{FF2B5EF4-FFF2-40B4-BE49-F238E27FC236}">
              <a16:creationId xmlns:a16="http://schemas.microsoft.com/office/drawing/2014/main" id="{9007B9F7-7568-4A0A-B2A8-C1D3C753D57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a:extLst>
            <a:ext uri="{FF2B5EF4-FFF2-40B4-BE49-F238E27FC236}">
              <a16:creationId xmlns:a16="http://schemas.microsoft.com/office/drawing/2014/main" id="{EC22FC33-903A-46E2-AEDF-63B8FA916D1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a:extLst>
            <a:ext uri="{FF2B5EF4-FFF2-40B4-BE49-F238E27FC236}">
              <a16:creationId xmlns:a16="http://schemas.microsoft.com/office/drawing/2014/main" id="{FD71EFE4-8D75-4FCF-AA5C-91FF086CEA9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a:extLst>
            <a:ext uri="{FF2B5EF4-FFF2-40B4-BE49-F238E27FC236}">
              <a16:creationId xmlns:a16="http://schemas.microsoft.com/office/drawing/2014/main" id="{098F45BD-7094-4706-89C7-5079E2C5DA1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a:extLst>
            <a:ext uri="{FF2B5EF4-FFF2-40B4-BE49-F238E27FC236}">
              <a16:creationId xmlns:a16="http://schemas.microsoft.com/office/drawing/2014/main" id="{0E9EF452-8FD6-4AB1-8955-9DE9B869490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23,229
23,110
422.91
18,840,927
17,914,812
735,163
11,570,097
15,685,070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a:extLst>
            <a:ext uri="{FF2B5EF4-FFF2-40B4-BE49-F238E27FC236}">
              <a16:creationId xmlns:a16="http://schemas.microsoft.com/office/drawing/2014/main" id="{2EEC96FB-E166-4C79-9C19-877F45EDB44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a:extLst>
            <a:ext uri="{FF2B5EF4-FFF2-40B4-BE49-F238E27FC236}">
              <a16:creationId xmlns:a16="http://schemas.microsoft.com/office/drawing/2014/main" id="{29B6393B-3F9F-494D-B0C7-2FCD273BDE5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a:extLst>
            <a:ext uri="{FF2B5EF4-FFF2-40B4-BE49-F238E27FC236}">
              <a16:creationId xmlns:a16="http://schemas.microsoft.com/office/drawing/2014/main" id="{95CF0710-1DD6-4BF7-B974-7E4EF208715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a:extLst>
            <a:ext uri="{FF2B5EF4-FFF2-40B4-BE49-F238E27FC236}">
              <a16:creationId xmlns:a16="http://schemas.microsoft.com/office/drawing/2014/main" id="{850BDED7-B0FE-4EA3-BC90-E9BA4EE71D1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a:extLst>
            <a:ext uri="{FF2B5EF4-FFF2-40B4-BE49-F238E27FC236}">
              <a16:creationId xmlns:a16="http://schemas.microsoft.com/office/drawing/2014/main" id="{3678DC7D-E167-4489-9BB8-7282D2FB7FE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a:extLst>
            <a:ext uri="{FF2B5EF4-FFF2-40B4-BE49-F238E27FC236}">
              <a16:creationId xmlns:a16="http://schemas.microsoft.com/office/drawing/2014/main" id="{07EE8FC0-1466-4ECE-915E-13A91A42947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a:extLst>
            <a:ext uri="{FF2B5EF4-FFF2-40B4-BE49-F238E27FC236}">
              <a16:creationId xmlns:a16="http://schemas.microsoft.com/office/drawing/2014/main" id="{4DC6FFD4-4DE1-4D48-B3F1-7F90B89BB52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a:extLst>
            <a:ext uri="{FF2B5EF4-FFF2-40B4-BE49-F238E27FC236}">
              <a16:creationId xmlns:a16="http://schemas.microsoft.com/office/drawing/2014/main" id="{AFCC9476-CA3A-45CC-84D7-1B7625008D1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a:extLst>
            <a:ext uri="{FF2B5EF4-FFF2-40B4-BE49-F238E27FC236}">
              <a16:creationId xmlns:a16="http://schemas.microsoft.com/office/drawing/2014/main" id="{05115752-7D5F-4582-8F5F-9B0B34B6E12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a:extLst>
            <a:ext uri="{FF2B5EF4-FFF2-40B4-BE49-F238E27FC236}">
              <a16:creationId xmlns:a16="http://schemas.microsoft.com/office/drawing/2014/main" id="{B5E7CC99-A529-4391-AC06-5BC8293D103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a:extLst>
            <a:ext uri="{FF2B5EF4-FFF2-40B4-BE49-F238E27FC236}">
              <a16:creationId xmlns:a16="http://schemas.microsoft.com/office/drawing/2014/main" id="{5606EFA9-85DF-49C4-B5BD-F67A5C8BC8B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a:extLst>
            <a:ext uri="{FF2B5EF4-FFF2-40B4-BE49-F238E27FC236}">
              <a16:creationId xmlns:a16="http://schemas.microsoft.com/office/drawing/2014/main" id="{F1388A7D-D5F9-4282-B99A-953C5CD10A0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a:extLst>
            <a:ext uri="{FF2B5EF4-FFF2-40B4-BE49-F238E27FC236}">
              <a16:creationId xmlns:a16="http://schemas.microsoft.com/office/drawing/2014/main" id="{4BB8A774-A964-495F-B747-2107600B706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a:extLst>
            <a:ext uri="{FF2B5EF4-FFF2-40B4-BE49-F238E27FC236}">
              <a16:creationId xmlns:a16="http://schemas.microsoft.com/office/drawing/2014/main" id="{00980831-2F8F-400F-ADB1-29DE331D8D0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a:extLst>
            <a:ext uri="{FF2B5EF4-FFF2-40B4-BE49-F238E27FC236}">
              <a16:creationId xmlns:a16="http://schemas.microsoft.com/office/drawing/2014/main" id="{6BDE4976-3C21-42EF-868D-AAEF9B911CA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a:extLst>
            <a:ext uri="{FF2B5EF4-FFF2-40B4-BE49-F238E27FC236}">
              <a16:creationId xmlns:a16="http://schemas.microsoft.com/office/drawing/2014/main" id="{1C823423-597D-455D-8203-F1B02562E22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a:extLst>
            <a:ext uri="{FF2B5EF4-FFF2-40B4-BE49-F238E27FC236}">
              <a16:creationId xmlns:a16="http://schemas.microsoft.com/office/drawing/2014/main" id="{6050C161-E9BD-47AA-B163-1F8366A7E29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8" name="テキスト ボックス 37">
          <a:extLst>
            <a:ext uri="{FF2B5EF4-FFF2-40B4-BE49-F238E27FC236}">
              <a16:creationId xmlns:a16="http://schemas.microsoft.com/office/drawing/2014/main" id="{0B769C32-B9EC-4452-AB99-3FB590F6462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9" name="テキスト ボックス 38">
          <a:extLst>
            <a:ext uri="{FF2B5EF4-FFF2-40B4-BE49-F238E27FC236}">
              <a16:creationId xmlns:a16="http://schemas.microsoft.com/office/drawing/2014/main" id="{5E065290-A970-4CF8-9625-EAC07B0237A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0" name="テキスト ボックス 39">
          <a:extLst>
            <a:ext uri="{FF2B5EF4-FFF2-40B4-BE49-F238E27FC236}">
              <a16:creationId xmlns:a16="http://schemas.microsoft.com/office/drawing/2014/main" id="{07B35B7F-CFB2-49FD-B8AE-A24607941547}"/>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1" name="テキスト ボックス 40">
          <a:extLst>
            <a:ext uri="{FF2B5EF4-FFF2-40B4-BE49-F238E27FC236}">
              <a16:creationId xmlns:a16="http://schemas.microsoft.com/office/drawing/2014/main" id="{32CCB4F4-97F7-4F10-B460-F321A4F34B9F}"/>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2" name="テキスト ボックス 41">
          <a:extLst>
            <a:ext uri="{FF2B5EF4-FFF2-40B4-BE49-F238E27FC236}">
              <a16:creationId xmlns:a16="http://schemas.microsoft.com/office/drawing/2014/main" id="{0A1E6735-10C4-4B0B-A9CB-00C919DB22A5}"/>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a:extLst>
            <a:ext uri="{FF2B5EF4-FFF2-40B4-BE49-F238E27FC236}">
              <a16:creationId xmlns:a16="http://schemas.microsoft.com/office/drawing/2014/main" id="{FAB994D3-192A-41A9-8BC1-A029146B30F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a:extLst>
            <a:ext uri="{FF2B5EF4-FFF2-40B4-BE49-F238E27FC236}">
              <a16:creationId xmlns:a16="http://schemas.microsoft.com/office/drawing/2014/main" id="{261E95ED-21B1-4C19-BF4B-9EB0E5F3D8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5" name="正方形/長方形 44">
          <a:extLst>
            <a:ext uri="{FF2B5EF4-FFF2-40B4-BE49-F238E27FC236}">
              <a16:creationId xmlns:a16="http://schemas.microsoft.com/office/drawing/2014/main" id="{68F96937-5966-4852-90FA-2015CD49EE97}"/>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a:extLst>
            <a:ext uri="{FF2B5EF4-FFF2-40B4-BE49-F238E27FC236}">
              <a16:creationId xmlns:a16="http://schemas.microsoft.com/office/drawing/2014/main" id="{3F5ACAB1-F719-438F-B8F4-468F8C7619E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a:extLst>
            <a:ext uri="{FF2B5EF4-FFF2-40B4-BE49-F238E27FC236}">
              <a16:creationId xmlns:a16="http://schemas.microsoft.com/office/drawing/2014/main" id="{B706A7E7-510B-4023-9D76-2440BAB6280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a:extLst>
            <a:ext uri="{FF2B5EF4-FFF2-40B4-BE49-F238E27FC236}">
              <a16:creationId xmlns:a16="http://schemas.microsoft.com/office/drawing/2014/main" id="{2AFE4FDC-7B08-4679-AB0C-A59C4AA6101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a:extLst>
            <a:ext uri="{FF2B5EF4-FFF2-40B4-BE49-F238E27FC236}">
              <a16:creationId xmlns:a16="http://schemas.microsoft.com/office/drawing/2014/main" id="{888300A6-AD93-4067-8CC8-89E142A7CDB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a:extLst>
            <a:ext uri="{FF2B5EF4-FFF2-40B4-BE49-F238E27FC236}">
              <a16:creationId xmlns:a16="http://schemas.microsoft.com/office/drawing/2014/main" id="{0C9ECC1C-9B70-4638-B116-D5428DD9EEA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a:extLst>
            <a:ext uri="{FF2B5EF4-FFF2-40B4-BE49-F238E27FC236}">
              <a16:creationId xmlns:a16="http://schemas.microsoft.com/office/drawing/2014/main" id="{70E4C51B-CC73-491E-8074-6D7CBEB3D97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a:extLst>
            <a:ext uri="{FF2B5EF4-FFF2-40B4-BE49-F238E27FC236}">
              <a16:creationId xmlns:a16="http://schemas.microsoft.com/office/drawing/2014/main" id="{70C7D175-5934-4856-8978-9538F28F71E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a:extLst>
            <a:ext uri="{FF2B5EF4-FFF2-40B4-BE49-F238E27FC236}">
              <a16:creationId xmlns:a16="http://schemas.microsoft.com/office/drawing/2014/main" id="{832F9CFB-2235-43BE-8527-D6419EFCC4E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a:extLst>
            <a:ext uri="{FF2B5EF4-FFF2-40B4-BE49-F238E27FC236}">
              <a16:creationId xmlns:a16="http://schemas.microsoft.com/office/drawing/2014/main" id="{350ABD3D-D575-42A3-B3DC-D9F6DFAFD94F}"/>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a:extLst>
            <a:ext uri="{FF2B5EF4-FFF2-40B4-BE49-F238E27FC236}">
              <a16:creationId xmlns:a16="http://schemas.microsoft.com/office/drawing/2014/main" id="{34C3CA07-0A9F-4EC4-B4B1-BA43073DDD0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令和元年度は、固定資産台帳整備中のため有形固定資産減価償却率の算定なし。</a:t>
          </a:r>
        </a:p>
        <a:p>
          <a:r>
            <a:rPr kumimoji="1" lang="ja-JP" altLang="en-US" sz="1100">
              <a:latin typeface="ＭＳ Ｐゴシック" panose="020B0600070205080204" pitchFamily="50" charset="-128"/>
              <a:ea typeface="ＭＳ Ｐゴシック" panose="020B0600070205080204" pitchFamily="50" charset="-128"/>
            </a:rPr>
            <a:t>全国、兵庫県及び類似団体の平均よりも高い水準にあり、養父市が所有する有形固定資産の老朽化が進んでいることを表している。特に、取得価額が大きい福祉施設、公営住宅、体育館・プールなどにおいて老朽化が著しいことが影響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公共施設等総合管理計画における個別施設計画を現在策定中であり、当該計画に基づいて施設の維持管理を適正に進めていく。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6" name="テキスト ボックス 55">
          <a:extLst>
            <a:ext uri="{FF2B5EF4-FFF2-40B4-BE49-F238E27FC236}">
              <a16:creationId xmlns:a16="http://schemas.microsoft.com/office/drawing/2014/main" id="{267A2E41-AF52-4506-81D8-725C48CBA85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a:extLst>
            <a:ext uri="{FF2B5EF4-FFF2-40B4-BE49-F238E27FC236}">
              <a16:creationId xmlns:a16="http://schemas.microsoft.com/office/drawing/2014/main" id="{46BDE390-9C35-4EF7-8719-6D358E20D7A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a:extLst>
            <a:ext uri="{FF2B5EF4-FFF2-40B4-BE49-F238E27FC236}">
              <a16:creationId xmlns:a16="http://schemas.microsoft.com/office/drawing/2014/main" id="{9BFAE1A5-0C6C-4651-93EE-41A6ED126A51}"/>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a:extLst>
            <a:ext uri="{FF2B5EF4-FFF2-40B4-BE49-F238E27FC236}">
              <a16:creationId xmlns:a16="http://schemas.microsoft.com/office/drawing/2014/main" id="{054DF6F8-36FF-48AA-BAFE-982C3EBEB3F8}"/>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a:extLst>
            <a:ext uri="{FF2B5EF4-FFF2-40B4-BE49-F238E27FC236}">
              <a16:creationId xmlns:a16="http://schemas.microsoft.com/office/drawing/2014/main" id="{EAEEC025-7659-4018-AFF2-9A753BCC7AB1}"/>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a:extLst>
            <a:ext uri="{FF2B5EF4-FFF2-40B4-BE49-F238E27FC236}">
              <a16:creationId xmlns:a16="http://schemas.microsoft.com/office/drawing/2014/main" id="{1026E054-0292-4DA5-8ADB-0B0E5917CFDB}"/>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a:extLst>
            <a:ext uri="{FF2B5EF4-FFF2-40B4-BE49-F238E27FC236}">
              <a16:creationId xmlns:a16="http://schemas.microsoft.com/office/drawing/2014/main" id="{08D66D28-B3AA-4037-8037-F190194E6789}"/>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a:extLst>
            <a:ext uri="{FF2B5EF4-FFF2-40B4-BE49-F238E27FC236}">
              <a16:creationId xmlns:a16="http://schemas.microsoft.com/office/drawing/2014/main" id="{346A980F-9C4C-4730-81A3-097E67DCD835}"/>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a:extLst>
            <a:ext uri="{FF2B5EF4-FFF2-40B4-BE49-F238E27FC236}">
              <a16:creationId xmlns:a16="http://schemas.microsoft.com/office/drawing/2014/main" id="{DC3DBFE6-1BDE-45BA-93A0-33809F3F4E3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a:extLst>
            <a:ext uri="{FF2B5EF4-FFF2-40B4-BE49-F238E27FC236}">
              <a16:creationId xmlns:a16="http://schemas.microsoft.com/office/drawing/2014/main" id="{2FB62977-0FA8-4CC0-87A2-0F022E681238}"/>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a:extLst>
            <a:ext uri="{FF2B5EF4-FFF2-40B4-BE49-F238E27FC236}">
              <a16:creationId xmlns:a16="http://schemas.microsoft.com/office/drawing/2014/main" id="{7AEC45C5-A1DB-41A1-BC12-E504162351DC}"/>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a:extLst>
            <a:ext uri="{FF2B5EF4-FFF2-40B4-BE49-F238E27FC236}">
              <a16:creationId xmlns:a16="http://schemas.microsoft.com/office/drawing/2014/main" id="{F490E849-144B-4257-B606-9390CBC4206F}"/>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a:extLst>
            <a:ext uri="{FF2B5EF4-FFF2-40B4-BE49-F238E27FC236}">
              <a16:creationId xmlns:a16="http://schemas.microsoft.com/office/drawing/2014/main" id="{1A5E534F-82B1-4BAC-A5C1-E0DCBF65CB1B}"/>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a:extLst>
            <a:ext uri="{FF2B5EF4-FFF2-40B4-BE49-F238E27FC236}">
              <a16:creationId xmlns:a16="http://schemas.microsoft.com/office/drawing/2014/main" id="{CE3A5E3F-5BAA-4D14-9471-F35A64EEFD81}"/>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a:extLst>
            <a:ext uri="{FF2B5EF4-FFF2-40B4-BE49-F238E27FC236}">
              <a16:creationId xmlns:a16="http://schemas.microsoft.com/office/drawing/2014/main" id="{AC90D174-BBCA-43AB-B86C-C940EBEF15D1}"/>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a:extLst>
            <a:ext uri="{FF2B5EF4-FFF2-40B4-BE49-F238E27FC236}">
              <a16:creationId xmlns:a16="http://schemas.microsoft.com/office/drawing/2014/main" id="{746D5545-FB8A-4FBC-A33E-1C38CD8F232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a:extLst>
            <a:ext uri="{FF2B5EF4-FFF2-40B4-BE49-F238E27FC236}">
              <a16:creationId xmlns:a16="http://schemas.microsoft.com/office/drawing/2014/main" id="{413478FF-F51F-49F2-930E-6B928774CC58}"/>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a:extLst>
            <a:ext uri="{FF2B5EF4-FFF2-40B4-BE49-F238E27FC236}">
              <a16:creationId xmlns:a16="http://schemas.microsoft.com/office/drawing/2014/main" id="{D7CE988E-AB00-4F93-943B-D70604AC3955}"/>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28212</xdr:rowOff>
    </xdr:to>
    <xdr:cxnSp macro="">
      <xdr:nvCxnSpPr>
        <xdr:cNvPr id="74" name="直線コネクタ 73">
          <a:extLst>
            <a:ext uri="{FF2B5EF4-FFF2-40B4-BE49-F238E27FC236}">
              <a16:creationId xmlns:a16="http://schemas.microsoft.com/office/drawing/2014/main" id="{52D5FC86-19A0-4621-AB41-D2FE0FAA5484}"/>
            </a:ext>
          </a:extLst>
        </xdr:cNvPr>
        <xdr:cNvCxnSpPr/>
      </xdr:nvCxnSpPr>
      <xdr:spPr>
        <a:xfrm flipV="1">
          <a:off x="4760595" y="5471160"/>
          <a:ext cx="1270" cy="1329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75" name="有形固定資産減価償却率最小値テキスト">
          <a:extLst>
            <a:ext uri="{FF2B5EF4-FFF2-40B4-BE49-F238E27FC236}">
              <a16:creationId xmlns:a16="http://schemas.microsoft.com/office/drawing/2014/main" id="{3E8821D6-6714-452B-93E0-50A8FAD70E5D}"/>
            </a:ext>
          </a:extLst>
        </xdr:cNvPr>
        <xdr:cNvSpPr txBox="1"/>
      </xdr:nvSpPr>
      <xdr:spPr>
        <a:xfrm>
          <a:off x="4813300" y="680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76" name="直線コネクタ 75">
          <a:extLst>
            <a:ext uri="{FF2B5EF4-FFF2-40B4-BE49-F238E27FC236}">
              <a16:creationId xmlns:a16="http://schemas.microsoft.com/office/drawing/2014/main" id="{A2A7DEE5-3C3C-4EA9-B668-123E8C9200A5}"/>
            </a:ext>
          </a:extLst>
        </xdr:cNvPr>
        <xdr:cNvCxnSpPr/>
      </xdr:nvCxnSpPr>
      <xdr:spPr>
        <a:xfrm>
          <a:off x="4673600" y="680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7" name="有形固定資産減価償却率最大値テキスト">
          <a:extLst>
            <a:ext uri="{FF2B5EF4-FFF2-40B4-BE49-F238E27FC236}">
              <a16:creationId xmlns:a16="http://schemas.microsoft.com/office/drawing/2014/main" id="{FE36BD01-9075-4D5F-BA88-54D6B811B498}"/>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8" name="直線コネクタ 77">
          <a:extLst>
            <a:ext uri="{FF2B5EF4-FFF2-40B4-BE49-F238E27FC236}">
              <a16:creationId xmlns:a16="http://schemas.microsoft.com/office/drawing/2014/main" id="{F0D28947-7A9A-4942-82CC-89B6B7EC46D8}"/>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46372</xdr:rowOff>
    </xdr:from>
    <xdr:ext cx="405111" cy="259045"/>
    <xdr:sp macro="" textlink="">
      <xdr:nvSpPr>
        <xdr:cNvPr id="79" name="有形固定資産減価償却率平均値テキスト">
          <a:extLst>
            <a:ext uri="{FF2B5EF4-FFF2-40B4-BE49-F238E27FC236}">
              <a16:creationId xmlns:a16="http://schemas.microsoft.com/office/drawing/2014/main" id="{02ACA5F1-02AD-4BF1-B3F5-C3D44B0BB623}"/>
            </a:ext>
          </a:extLst>
        </xdr:cNvPr>
        <xdr:cNvSpPr txBox="1"/>
      </xdr:nvSpPr>
      <xdr:spPr>
        <a:xfrm>
          <a:off x="4813300" y="6132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80" name="フローチャート: 判断 79">
          <a:extLst>
            <a:ext uri="{FF2B5EF4-FFF2-40B4-BE49-F238E27FC236}">
              <a16:creationId xmlns:a16="http://schemas.microsoft.com/office/drawing/2014/main" id="{53C053EB-596C-4BA5-8DCD-598FB2CA3E53}"/>
            </a:ext>
          </a:extLst>
        </xdr:cNvPr>
        <xdr:cNvSpPr/>
      </xdr:nvSpPr>
      <xdr:spPr>
        <a:xfrm>
          <a:off x="4711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81" name="フローチャート: 判断 80">
          <a:extLst>
            <a:ext uri="{FF2B5EF4-FFF2-40B4-BE49-F238E27FC236}">
              <a16:creationId xmlns:a16="http://schemas.microsoft.com/office/drawing/2014/main" id="{23872B33-F6A5-4D66-B63D-C60C6212D74E}"/>
            </a:ext>
          </a:extLst>
        </xdr:cNvPr>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9344</xdr:rowOff>
    </xdr:from>
    <xdr:to>
      <xdr:col>15</xdr:col>
      <xdr:colOff>187325</xdr:colOff>
      <xdr:row>31</xdr:row>
      <xdr:rowOff>110944</xdr:rowOff>
    </xdr:to>
    <xdr:sp macro="" textlink="">
      <xdr:nvSpPr>
        <xdr:cNvPr id="82" name="フローチャート: 判断 81">
          <a:extLst>
            <a:ext uri="{FF2B5EF4-FFF2-40B4-BE49-F238E27FC236}">
              <a16:creationId xmlns:a16="http://schemas.microsoft.com/office/drawing/2014/main" id="{577201FC-2AD7-4AFC-BD51-78461BCCA4DC}"/>
            </a:ext>
          </a:extLst>
        </xdr:cNvPr>
        <xdr:cNvSpPr/>
      </xdr:nvSpPr>
      <xdr:spPr>
        <a:xfrm>
          <a:off x="3238500" y="609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131445</xdr:rowOff>
    </xdr:from>
    <xdr:to>
      <xdr:col>11</xdr:col>
      <xdr:colOff>187325</xdr:colOff>
      <xdr:row>31</xdr:row>
      <xdr:rowOff>61595</xdr:rowOff>
    </xdr:to>
    <xdr:sp macro="" textlink="">
      <xdr:nvSpPr>
        <xdr:cNvPr id="83" name="フローチャート: 判断 82">
          <a:extLst>
            <a:ext uri="{FF2B5EF4-FFF2-40B4-BE49-F238E27FC236}">
              <a16:creationId xmlns:a16="http://schemas.microsoft.com/office/drawing/2014/main" id="{DE753689-A032-4F79-93E4-9ECAE5717014}"/>
            </a:ext>
          </a:extLst>
        </xdr:cNvPr>
        <xdr:cNvSpPr/>
      </xdr:nvSpPr>
      <xdr:spPr>
        <a:xfrm>
          <a:off x="2476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35832</xdr:rowOff>
    </xdr:from>
    <xdr:to>
      <xdr:col>7</xdr:col>
      <xdr:colOff>187325</xdr:colOff>
      <xdr:row>30</xdr:row>
      <xdr:rowOff>137432</xdr:rowOff>
    </xdr:to>
    <xdr:sp macro="" textlink="">
      <xdr:nvSpPr>
        <xdr:cNvPr id="84" name="フローチャート: 判断 83">
          <a:extLst>
            <a:ext uri="{FF2B5EF4-FFF2-40B4-BE49-F238E27FC236}">
              <a16:creationId xmlns:a16="http://schemas.microsoft.com/office/drawing/2014/main" id="{A5B6EEB1-4295-4F8F-AC9E-CCD76D6EA438}"/>
            </a:ext>
          </a:extLst>
        </xdr:cNvPr>
        <xdr:cNvSpPr/>
      </xdr:nvSpPr>
      <xdr:spPr>
        <a:xfrm>
          <a:off x="1714500" y="59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8E4611E5-4FD7-4D0D-89B0-37A06F6CE0E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C55E885A-72F8-4416-B7CB-3CADBFDB5DF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95EC089B-A871-4318-9CD7-C4B9DD020E2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5F3D11B2-BABF-4BB5-A151-1F04A6141F7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8F5761CC-65C8-40B8-8FD8-19206B11E29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38372</xdr:rowOff>
    </xdr:from>
    <xdr:to>
      <xdr:col>19</xdr:col>
      <xdr:colOff>187325</xdr:colOff>
      <xdr:row>32</xdr:row>
      <xdr:rowOff>139972</xdr:rowOff>
    </xdr:to>
    <xdr:sp macro="" textlink="">
      <xdr:nvSpPr>
        <xdr:cNvPr id="90" name="楕円 89">
          <a:extLst>
            <a:ext uri="{FF2B5EF4-FFF2-40B4-BE49-F238E27FC236}">
              <a16:creationId xmlns:a16="http://schemas.microsoft.com/office/drawing/2014/main" id="{7BED1C00-F3E5-4A0E-A522-9A7C1DE2F225}"/>
            </a:ext>
          </a:extLst>
        </xdr:cNvPr>
        <xdr:cNvSpPr/>
      </xdr:nvSpPr>
      <xdr:spPr>
        <a:xfrm>
          <a:off x="4000500" y="629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163558</xdr:rowOff>
    </xdr:from>
    <xdr:to>
      <xdr:col>15</xdr:col>
      <xdr:colOff>187325</xdr:colOff>
      <xdr:row>32</xdr:row>
      <xdr:rowOff>93708</xdr:rowOff>
    </xdr:to>
    <xdr:sp macro="" textlink="">
      <xdr:nvSpPr>
        <xdr:cNvPr id="91" name="楕円 90">
          <a:extLst>
            <a:ext uri="{FF2B5EF4-FFF2-40B4-BE49-F238E27FC236}">
              <a16:creationId xmlns:a16="http://schemas.microsoft.com/office/drawing/2014/main" id="{13E3E614-6AD0-4BD9-818C-3F6DC240D7A2}"/>
            </a:ext>
          </a:extLst>
        </xdr:cNvPr>
        <xdr:cNvSpPr/>
      </xdr:nvSpPr>
      <xdr:spPr>
        <a:xfrm>
          <a:off x="3238500" y="625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42908</xdr:rowOff>
    </xdr:from>
    <xdr:to>
      <xdr:col>19</xdr:col>
      <xdr:colOff>136525</xdr:colOff>
      <xdr:row>32</xdr:row>
      <xdr:rowOff>89172</xdr:rowOff>
    </xdr:to>
    <xdr:cxnSp macro="">
      <xdr:nvCxnSpPr>
        <xdr:cNvPr id="92" name="直線コネクタ 91">
          <a:extLst>
            <a:ext uri="{FF2B5EF4-FFF2-40B4-BE49-F238E27FC236}">
              <a16:creationId xmlns:a16="http://schemas.microsoft.com/office/drawing/2014/main" id="{7008130A-46F5-425F-B369-57BFCE252841}"/>
            </a:ext>
          </a:extLst>
        </xdr:cNvPr>
        <xdr:cNvCxnSpPr/>
      </xdr:nvCxnSpPr>
      <xdr:spPr>
        <a:xfrm>
          <a:off x="3289300" y="6300833"/>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132715</xdr:rowOff>
    </xdr:from>
    <xdr:to>
      <xdr:col>11</xdr:col>
      <xdr:colOff>187325</xdr:colOff>
      <xdr:row>32</xdr:row>
      <xdr:rowOff>62865</xdr:rowOff>
    </xdr:to>
    <xdr:sp macro="" textlink="">
      <xdr:nvSpPr>
        <xdr:cNvPr id="93" name="楕円 92">
          <a:extLst>
            <a:ext uri="{FF2B5EF4-FFF2-40B4-BE49-F238E27FC236}">
              <a16:creationId xmlns:a16="http://schemas.microsoft.com/office/drawing/2014/main" id="{BB4CA2D3-714F-45B5-BFA5-3C781291A645}"/>
            </a:ext>
          </a:extLst>
        </xdr:cNvPr>
        <xdr:cNvSpPr/>
      </xdr:nvSpPr>
      <xdr:spPr>
        <a:xfrm>
          <a:off x="24765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12065</xdr:rowOff>
    </xdr:from>
    <xdr:to>
      <xdr:col>15</xdr:col>
      <xdr:colOff>136525</xdr:colOff>
      <xdr:row>32</xdr:row>
      <xdr:rowOff>42908</xdr:rowOff>
    </xdr:to>
    <xdr:cxnSp macro="">
      <xdr:nvCxnSpPr>
        <xdr:cNvPr id="94" name="直線コネクタ 93">
          <a:extLst>
            <a:ext uri="{FF2B5EF4-FFF2-40B4-BE49-F238E27FC236}">
              <a16:creationId xmlns:a16="http://schemas.microsoft.com/office/drawing/2014/main" id="{B3CF9874-89BA-4E7B-AC63-CB45299BD7A0}"/>
            </a:ext>
          </a:extLst>
        </xdr:cNvPr>
        <xdr:cNvCxnSpPr/>
      </xdr:nvCxnSpPr>
      <xdr:spPr>
        <a:xfrm>
          <a:off x="2527300" y="6269990"/>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164482</xdr:rowOff>
    </xdr:from>
    <xdr:ext cx="405111" cy="259045"/>
    <xdr:sp macro="" textlink="">
      <xdr:nvSpPr>
        <xdr:cNvPr id="95" name="n_1aveValue有形固定資産減価償却率">
          <a:extLst>
            <a:ext uri="{FF2B5EF4-FFF2-40B4-BE49-F238E27FC236}">
              <a16:creationId xmlns:a16="http://schemas.microsoft.com/office/drawing/2014/main" id="{D6072AA7-969C-4D67-8A42-EE84BBC96879}"/>
            </a:ext>
          </a:extLst>
        </xdr:cNvPr>
        <xdr:cNvSpPr txBox="1"/>
      </xdr:nvSpPr>
      <xdr:spPr>
        <a:xfrm>
          <a:off x="38360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127471</xdr:rowOff>
    </xdr:from>
    <xdr:ext cx="405111" cy="259045"/>
    <xdr:sp macro="" textlink="">
      <xdr:nvSpPr>
        <xdr:cNvPr id="96" name="n_2aveValue有形固定資産減価償却率">
          <a:extLst>
            <a:ext uri="{FF2B5EF4-FFF2-40B4-BE49-F238E27FC236}">
              <a16:creationId xmlns:a16="http://schemas.microsoft.com/office/drawing/2014/main" id="{D7BEED6C-1D74-48DC-9F2C-960FF40619FF}"/>
            </a:ext>
          </a:extLst>
        </xdr:cNvPr>
        <xdr:cNvSpPr txBox="1"/>
      </xdr:nvSpPr>
      <xdr:spPr>
        <a:xfrm>
          <a:off x="3086744" y="587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78122</xdr:rowOff>
    </xdr:from>
    <xdr:ext cx="405111" cy="259045"/>
    <xdr:sp macro="" textlink="">
      <xdr:nvSpPr>
        <xdr:cNvPr id="97" name="n_3aveValue有形固定資産減価償却率">
          <a:extLst>
            <a:ext uri="{FF2B5EF4-FFF2-40B4-BE49-F238E27FC236}">
              <a16:creationId xmlns:a16="http://schemas.microsoft.com/office/drawing/2014/main" id="{841B7176-4FCA-4422-9C47-AD0AF9C2FAF4}"/>
            </a:ext>
          </a:extLst>
        </xdr:cNvPr>
        <xdr:cNvSpPr txBox="1"/>
      </xdr:nvSpPr>
      <xdr:spPr>
        <a:xfrm>
          <a:off x="2324744"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153959</xdr:rowOff>
    </xdr:from>
    <xdr:ext cx="405111" cy="259045"/>
    <xdr:sp macro="" textlink="">
      <xdr:nvSpPr>
        <xdr:cNvPr id="98" name="n_4aveValue有形固定資産減価償却率">
          <a:extLst>
            <a:ext uri="{FF2B5EF4-FFF2-40B4-BE49-F238E27FC236}">
              <a16:creationId xmlns:a16="http://schemas.microsoft.com/office/drawing/2014/main" id="{5D6867B5-3E24-431B-99F0-905D3F2DC515}"/>
            </a:ext>
          </a:extLst>
        </xdr:cNvPr>
        <xdr:cNvSpPr txBox="1"/>
      </xdr:nvSpPr>
      <xdr:spPr>
        <a:xfrm>
          <a:off x="1562744" y="5726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131099</xdr:rowOff>
    </xdr:from>
    <xdr:ext cx="405111" cy="259045"/>
    <xdr:sp macro="" textlink="">
      <xdr:nvSpPr>
        <xdr:cNvPr id="99" name="n_1mainValue有形固定資産減価償却率">
          <a:extLst>
            <a:ext uri="{FF2B5EF4-FFF2-40B4-BE49-F238E27FC236}">
              <a16:creationId xmlns:a16="http://schemas.microsoft.com/office/drawing/2014/main" id="{DD2946C2-4ED3-40E8-A92E-ED7FAAA87DF5}"/>
            </a:ext>
          </a:extLst>
        </xdr:cNvPr>
        <xdr:cNvSpPr txBox="1"/>
      </xdr:nvSpPr>
      <xdr:spPr>
        <a:xfrm>
          <a:off x="3836044" y="6389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84835</xdr:rowOff>
    </xdr:from>
    <xdr:ext cx="405111" cy="259045"/>
    <xdr:sp macro="" textlink="">
      <xdr:nvSpPr>
        <xdr:cNvPr id="100" name="n_2mainValue有形固定資産減価償却率">
          <a:extLst>
            <a:ext uri="{FF2B5EF4-FFF2-40B4-BE49-F238E27FC236}">
              <a16:creationId xmlns:a16="http://schemas.microsoft.com/office/drawing/2014/main" id="{EE856EA6-ECC1-4639-BF1A-5E662C09349C}"/>
            </a:ext>
          </a:extLst>
        </xdr:cNvPr>
        <xdr:cNvSpPr txBox="1"/>
      </xdr:nvSpPr>
      <xdr:spPr>
        <a:xfrm>
          <a:off x="3086744" y="6342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53992</xdr:rowOff>
    </xdr:from>
    <xdr:ext cx="405111" cy="259045"/>
    <xdr:sp macro="" textlink="">
      <xdr:nvSpPr>
        <xdr:cNvPr id="101" name="n_3mainValue有形固定資産減価償却率">
          <a:extLst>
            <a:ext uri="{FF2B5EF4-FFF2-40B4-BE49-F238E27FC236}">
              <a16:creationId xmlns:a16="http://schemas.microsoft.com/office/drawing/2014/main" id="{B496605C-A958-48C8-B715-4CB6F02AE159}"/>
            </a:ext>
          </a:extLst>
        </xdr:cNvPr>
        <xdr:cNvSpPr txBox="1"/>
      </xdr:nvSpPr>
      <xdr:spPr>
        <a:xfrm>
          <a:off x="2324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2" name="正方形/長方形 101">
          <a:extLst>
            <a:ext uri="{FF2B5EF4-FFF2-40B4-BE49-F238E27FC236}">
              <a16:creationId xmlns:a16="http://schemas.microsoft.com/office/drawing/2014/main" id="{67B960FE-5FE5-4F4A-BCBF-1FD3F3A50E0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3" name="正方形/長方形 102">
          <a:extLst>
            <a:ext uri="{FF2B5EF4-FFF2-40B4-BE49-F238E27FC236}">
              <a16:creationId xmlns:a16="http://schemas.microsoft.com/office/drawing/2014/main" id="{8772494A-FE80-4EFC-8613-8D20707EED81}"/>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4" name="正方形/長方形 103">
          <a:extLst>
            <a:ext uri="{FF2B5EF4-FFF2-40B4-BE49-F238E27FC236}">
              <a16:creationId xmlns:a16="http://schemas.microsoft.com/office/drawing/2014/main" id="{5E767379-736C-4FB0-9A91-AC4FC98477A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5" name="正方形/長方形 104">
          <a:extLst>
            <a:ext uri="{FF2B5EF4-FFF2-40B4-BE49-F238E27FC236}">
              <a16:creationId xmlns:a16="http://schemas.microsoft.com/office/drawing/2014/main" id="{EDD9AD59-5EE3-4646-9201-E154B54479F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6" name="正方形/長方形 105">
          <a:extLst>
            <a:ext uri="{FF2B5EF4-FFF2-40B4-BE49-F238E27FC236}">
              <a16:creationId xmlns:a16="http://schemas.microsoft.com/office/drawing/2014/main" id="{2D0EAE52-213A-4FD0-92C5-953B18B9A1E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7" name="正方形/長方形 106">
          <a:extLst>
            <a:ext uri="{FF2B5EF4-FFF2-40B4-BE49-F238E27FC236}">
              <a16:creationId xmlns:a16="http://schemas.microsoft.com/office/drawing/2014/main" id="{8025A54C-6185-43EE-8B54-67FA27AD09A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8" name="正方形/長方形 107">
          <a:extLst>
            <a:ext uri="{FF2B5EF4-FFF2-40B4-BE49-F238E27FC236}">
              <a16:creationId xmlns:a16="http://schemas.microsoft.com/office/drawing/2014/main" id="{05044D96-22D0-4A87-A3DA-414D49AE02C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9" name="正方形/長方形 108">
          <a:extLst>
            <a:ext uri="{FF2B5EF4-FFF2-40B4-BE49-F238E27FC236}">
              <a16:creationId xmlns:a16="http://schemas.microsoft.com/office/drawing/2014/main" id="{2913DFEC-774F-46DE-969E-4190F04C44AA}"/>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0" name="正方形/長方形 109">
          <a:extLst>
            <a:ext uri="{FF2B5EF4-FFF2-40B4-BE49-F238E27FC236}">
              <a16:creationId xmlns:a16="http://schemas.microsoft.com/office/drawing/2014/main" id="{10E3B37A-DFD0-4F09-B441-879E3DC6130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1" name="正方形/長方形 110">
          <a:extLst>
            <a:ext uri="{FF2B5EF4-FFF2-40B4-BE49-F238E27FC236}">
              <a16:creationId xmlns:a16="http://schemas.microsoft.com/office/drawing/2014/main" id="{AF37E080-E6BF-4D57-9B9C-9E6C9ABFB51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2" name="正方形/長方形 111">
          <a:extLst>
            <a:ext uri="{FF2B5EF4-FFF2-40B4-BE49-F238E27FC236}">
              <a16:creationId xmlns:a16="http://schemas.microsoft.com/office/drawing/2014/main" id="{DBB07B71-6125-4AF6-BA90-1B889E43F7F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3" name="正方形/長方形 112">
          <a:extLst>
            <a:ext uri="{FF2B5EF4-FFF2-40B4-BE49-F238E27FC236}">
              <a16:creationId xmlns:a16="http://schemas.microsoft.com/office/drawing/2014/main" id="{C1995B45-4176-48BD-9521-7334A80B1F2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4" name="テキスト ボックス 113">
          <a:extLst>
            <a:ext uri="{FF2B5EF4-FFF2-40B4-BE49-F238E27FC236}">
              <a16:creationId xmlns:a16="http://schemas.microsoft.com/office/drawing/2014/main" id="{4977BC24-1BBA-4253-80D1-F282BCC15E1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a:latin typeface="ＭＳ Ｐゴシック" panose="020B0600070205080204" pitchFamily="50" charset="-128"/>
              <a:ea typeface="ＭＳ Ｐゴシック" panose="020B0600070205080204" pitchFamily="50" charset="-128"/>
            </a:rPr>
            <a:t>全国、兵庫県及び類似団体の平均より低い水準にある。これは、繰上償還や新規地方債の発行抑制による地方債残高の減や充当可能基金の増によるものである。</a:t>
          </a:r>
        </a:p>
        <a:p>
          <a:r>
            <a:rPr kumimoji="1" lang="ja-JP" altLang="en-US" sz="1100" b="0">
              <a:latin typeface="ＭＳ Ｐゴシック" panose="020B0600070205080204" pitchFamily="50" charset="-128"/>
              <a:ea typeface="ＭＳ Ｐゴシック" panose="020B0600070205080204" pitchFamily="50" charset="-128"/>
            </a:rPr>
            <a:t>　今後は文化会館等建設事業の大規模事業に係る新規地方債の発行が増大し、当該数値が上昇する見込みであることから、計画的な繰上償還の実施や行政コストの削減に努めていく。</a:t>
          </a:r>
        </a:p>
        <a:p>
          <a:endParaRPr kumimoji="1" lang="ja-JP" altLang="en-US" sz="1100" b="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5" name="テキスト ボックス 114">
          <a:extLst>
            <a:ext uri="{FF2B5EF4-FFF2-40B4-BE49-F238E27FC236}">
              <a16:creationId xmlns:a16="http://schemas.microsoft.com/office/drawing/2014/main" id="{E014462D-FC9F-4F97-94A7-EA3C608674C7}"/>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6" name="直線コネクタ 115">
          <a:extLst>
            <a:ext uri="{FF2B5EF4-FFF2-40B4-BE49-F238E27FC236}">
              <a16:creationId xmlns:a16="http://schemas.microsoft.com/office/drawing/2014/main" id="{C1EBDB0C-721C-4E0D-9A83-FEEBA14056D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7" name="テキスト ボックス 116">
          <a:extLst>
            <a:ext uri="{FF2B5EF4-FFF2-40B4-BE49-F238E27FC236}">
              <a16:creationId xmlns:a16="http://schemas.microsoft.com/office/drawing/2014/main" id="{7DFE0E4A-16AB-4A12-BBF4-45DE06E31D6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8" name="直線コネクタ 117">
          <a:extLst>
            <a:ext uri="{FF2B5EF4-FFF2-40B4-BE49-F238E27FC236}">
              <a16:creationId xmlns:a16="http://schemas.microsoft.com/office/drawing/2014/main" id="{D483E666-EAA8-44BC-9AA5-AB1F0A071349}"/>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9" name="テキスト ボックス 118">
          <a:extLst>
            <a:ext uri="{FF2B5EF4-FFF2-40B4-BE49-F238E27FC236}">
              <a16:creationId xmlns:a16="http://schemas.microsoft.com/office/drawing/2014/main" id="{368BE3D8-2F5C-4015-9349-6C486E2BC268}"/>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0" name="直線コネクタ 119">
          <a:extLst>
            <a:ext uri="{FF2B5EF4-FFF2-40B4-BE49-F238E27FC236}">
              <a16:creationId xmlns:a16="http://schemas.microsoft.com/office/drawing/2014/main" id="{DA97DFB5-8DC1-4156-9B3C-E589B7F5CD7F}"/>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1" name="テキスト ボックス 120">
          <a:extLst>
            <a:ext uri="{FF2B5EF4-FFF2-40B4-BE49-F238E27FC236}">
              <a16:creationId xmlns:a16="http://schemas.microsoft.com/office/drawing/2014/main" id="{623488F5-2FD3-4953-9BC2-6F3D17661419}"/>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2" name="直線コネクタ 121">
          <a:extLst>
            <a:ext uri="{FF2B5EF4-FFF2-40B4-BE49-F238E27FC236}">
              <a16:creationId xmlns:a16="http://schemas.microsoft.com/office/drawing/2014/main" id="{718D0D37-DD32-4DA3-87DC-9AA7B1669C31}"/>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3" name="テキスト ボックス 122">
          <a:extLst>
            <a:ext uri="{FF2B5EF4-FFF2-40B4-BE49-F238E27FC236}">
              <a16:creationId xmlns:a16="http://schemas.microsoft.com/office/drawing/2014/main" id="{846CAC61-7E7C-4705-98D1-559DC83D90B2}"/>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4" name="直線コネクタ 123">
          <a:extLst>
            <a:ext uri="{FF2B5EF4-FFF2-40B4-BE49-F238E27FC236}">
              <a16:creationId xmlns:a16="http://schemas.microsoft.com/office/drawing/2014/main" id="{DCCE5BF5-98E3-415C-B8CE-45F677F388CD}"/>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5" name="テキスト ボックス 124">
          <a:extLst>
            <a:ext uri="{FF2B5EF4-FFF2-40B4-BE49-F238E27FC236}">
              <a16:creationId xmlns:a16="http://schemas.microsoft.com/office/drawing/2014/main" id="{BF335A06-B8B5-4CA7-B3BD-3CB70E20BD9D}"/>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6" name="直線コネクタ 125">
          <a:extLst>
            <a:ext uri="{FF2B5EF4-FFF2-40B4-BE49-F238E27FC236}">
              <a16:creationId xmlns:a16="http://schemas.microsoft.com/office/drawing/2014/main" id="{EE229FCC-2299-4A2D-9CC0-4B55A527006F}"/>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7" name="テキスト ボックス 126">
          <a:extLst>
            <a:ext uri="{FF2B5EF4-FFF2-40B4-BE49-F238E27FC236}">
              <a16:creationId xmlns:a16="http://schemas.microsoft.com/office/drawing/2014/main" id="{31CCBACF-7B6E-4A93-B3AE-BB06E3A806D3}"/>
            </a:ext>
          </a:extLst>
        </xdr:cNvPr>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8" name="直線コネクタ 127">
          <a:extLst>
            <a:ext uri="{FF2B5EF4-FFF2-40B4-BE49-F238E27FC236}">
              <a16:creationId xmlns:a16="http://schemas.microsoft.com/office/drawing/2014/main" id="{2C9184F0-F613-452F-ABB3-A072D47999D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9" name="テキスト ボックス 128">
          <a:extLst>
            <a:ext uri="{FF2B5EF4-FFF2-40B4-BE49-F238E27FC236}">
              <a16:creationId xmlns:a16="http://schemas.microsoft.com/office/drawing/2014/main" id="{BE62DEB0-C2C4-4CF6-85EC-28259246562A}"/>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BC05264E-D978-42AC-9546-91DD7240C52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90205</xdr:rowOff>
    </xdr:from>
    <xdr:to>
      <xdr:col>76</xdr:col>
      <xdr:colOff>21589</xdr:colOff>
      <xdr:row>34</xdr:row>
      <xdr:rowOff>82014</xdr:rowOff>
    </xdr:to>
    <xdr:cxnSp macro="">
      <xdr:nvCxnSpPr>
        <xdr:cNvPr id="131" name="直線コネクタ 130">
          <a:extLst>
            <a:ext uri="{FF2B5EF4-FFF2-40B4-BE49-F238E27FC236}">
              <a16:creationId xmlns:a16="http://schemas.microsoft.com/office/drawing/2014/main" id="{C5FE46FD-3F73-4E8E-8AE5-43F25EF928C0}"/>
            </a:ext>
          </a:extLst>
        </xdr:cNvPr>
        <xdr:cNvCxnSpPr/>
      </xdr:nvCxnSpPr>
      <xdr:spPr>
        <a:xfrm flipV="1">
          <a:off x="14793595" y="5319430"/>
          <a:ext cx="1269" cy="1363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85841</xdr:rowOff>
    </xdr:from>
    <xdr:ext cx="560923" cy="259045"/>
    <xdr:sp macro="" textlink="">
      <xdr:nvSpPr>
        <xdr:cNvPr id="132" name="債務償還比率最小値テキスト">
          <a:extLst>
            <a:ext uri="{FF2B5EF4-FFF2-40B4-BE49-F238E27FC236}">
              <a16:creationId xmlns:a16="http://schemas.microsoft.com/office/drawing/2014/main" id="{9BD248B5-B506-48E8-BC30-51C8A37BDBD6}"/>
            </a:ext>
          </a:extLst>
        </xdr:cNvPr>
        <xdr:cNvSpPr txBox="1"/>
      </xdr:nvSpPr>
      <xdr:spPr>
        <a:xfrm>
          <a:off x="14846300" y="668666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82014</xdr:rowOff>
    </xdr:from>
    <xdr:to>
      <xdr:col>76</xdr:col>
      <xdr:colOff>111125</xdr:colOff>
      <xdr:row>34</xdr:row>
      <xdr:rowOff>82014</xdr:rowOff>
    </xdr:to>
    <xdr:cxnSp macro="">
      <xdr:nvCxnSpPr>
        <xdr:cNvPr id="133" name="直線コネクタ 132">
          <a:extLst>
            <a:ext uri="{FF2B5EF4-FFF2-40B4-BE49-F238E27FC236}">
              <a16:creationId xmlns:a16="http://schemas.microsoft.com/office/drawing/2014/main" id="{E6A03F03-7D89-4BF5-B3C5-D5E590235DC1}"/>
            </a:ext>
          </a:extLst>
        </xdr:cNvPr>
        <xdr:cNvCxnSpPr/>
      </xdr:nvCxnSpPr>
      <xdr:spPr>
        <a:xfrm>
          <a:off x="14706600" y="668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36882</xdr:rowOff>
    </xdr:from>
    <xdr:ext cx="469744" cy="259045"/>
    <xdr:sp macro="" textlink="">
      <xdr:nvSpPr>
        <xdr:cNvPr id="134" name="債務償還比率最大値テキスト">
          <a:extLst>
            <a:ext uri="{FF2B5EF4-FFF2-40B4-BE49-F238E27FC236}">
              <a16:creationId xmlns:a16="http://schemas.microsoft.com/office/drawing/2014/main" id="{AAF69D5E-9BD6-4A9A-AD2E-CD9EC64DADB6}"/>
            </a:ext>
          </a:extLst>
        </xdr:cNvPr>
        <xdr:cNvSpPr txBox="1"/>
      </xdr:nvSpPr>
      <xdr:spPr>
        <a:xfrm>
          <a:off x="14846300" y="509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90205</xdr:rowOff>
    </xdr:from>
    <xdr:to>
      <xdr:col>76</xdr:col>
      <xdr:colOff>111125</xdr:colOff>
      <xdr:row>26</xdr:row>
      <xdr:rowOff>90205</xdr:rowOff>
    </xdr:to>
    <xdr:cxnSp macro="">
      <xdr:nvCxnSpPr>
        <xdr:cNvPr id="135" name="直線コネクタ 134">
          <a:extLst>
            <a:ext uri="{FF2B5EF4-FFF2-40B4-BE49-F238E27FC236}">
              <a16:creationId xmlns:a16="http://schemas.microsoft.com/office/drawing/2014/main" id="{131BAFC1-4559-4711-BE45-C2965AA3B467}"/>
            </a:ext>
          </a:extLst>
        </xdr:cNvPr>
        <xdr:cNvCxnSpPr/>
      </xdr:nvCxnSpPr>
      <xdr:spPr>
        <a:xfrm>
          <a:off x="14706600" y="531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158788</xdr:rowOff>
    </xdr:from>
    <xdr:ext cx="469744" cy="259045"/>
    <xdr:sp macro="" textlink="">
      <xdr:nvSpPr>
        <xdr:cNvPr id="136" name="債務償還比率平均値テキスト">
          <a:extLst>
            <a:ext uri="{FF2B5EF4-FFF2-40B4-BE49-F238E27FC236}">
              <a16:creationId xmlns:a16="http://schemas.microsoft.com/office/drawing/2014/main" id="{7F4301B2-62F7-43FF-8086-2A4961F4DF73}"/>
            </a:ext>
          </a:extLst>
        </xdr:cNvPr>
        <xdr:cNvSpPr txBox="1"/>
      </xdr:nvSpPr>
      <xdr:spPr>
        <a:xfrm>
          <a:off x="14846300" y="5730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8911</xdr:rowOff>
    </xdr:from>
    <xdr:to>
      <xdr:col>76</xdr:col>
      <xdr:colOff>73025</xdr:colOff>
      <xdr:row>29</xdr:row>
      <xdr:rowOff>110511</xdr:rowOff>
    </xdr:to>
    <xdr:sp macro="" textlink="">
      <xdr:nvSpPr>
        <xdr:cNvPr id="137" name="フローチャート: 判断 136">
          <a:extLst>
            <a:ext uri="{FF2B5EF4-FFF2-40B4-BE49-F238E27FC236}">
              <a16:creationId xmlns:a16="http://schemas.microsoft.com/office/drawing/2014/main" id="{071E86B1-6256-4E68-9D36-31A5A1CB462A}"/>
            </a:ext>
          </a:extLst>
        </xdr:cNvPr>
        <xdr:cNvSpPr/>
      </xdr:nvSpPr>
      <xdr:spPr>
        <a:xfrm>
          <a:off x="14744700" y="575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5193</xdr:rowOff>
    </xdr:from>
    <xdr:to>
      <xdr:col>72</xdr:col>
      <xdr:colOff>123825</xdr:colOff>
      <xdr:row>29</xdr:row>
      <xdr:rowOff>106793</xdr:rowOff>
    </xdr:to>
    <xdr:sp macro="" textlink="">
      <xdr:nvSpPr>
        <xdr:cNvPr id="138" name="フローチャート: 判断 137">
          <a:extLst>
            <a:ext uri="{FF2B5EF4-FFF2-40B4-BE49-F238E27FC236}">
              <a16:creationId xmlns:a16="http://schemas.microsoft.com/office/drawing/2014/main" id="{1360415A-DABE-4E3D-A9C9-EBDA9C6AF145}"/>
            </a:ext>
          </a:extLst>
        </xdr:cNvPr>
        <xdr:cNvSpPr/>
      </xdr:nvSpPr>
      <xdr:spPr>
        <a:xfrm>
          <a:off x="14033500" y="57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10950</xdr:rowOff>
    </xdr:from>
    <xdr:to>
      <xdr:col>68</xdr:col>
      <xdr:colOff>123825</xdr:colOff>
      <xdr:row>29</xdr:row>
      <xdr:rowOff>112550</xdr:rowOff>
    </xdr:to>
    <xdr:sp macro="" textlink="">
      <xdr:nvSpPr>
        <xdr:cNvPr id="139" name="フローチャート: 判断 138">
          <a:extLst>
            <a:ext uri="{FF2B5EF4-FFF2-40B4-BE49-F238E27FC236}">
              <a16:creationId xmlns:a16="http://schemas.microsoft.com/office/drawing/2014/main" id="{6AE6E560-76F7-431F-BF43-F429A4AFA773}"/>
            </a:ext>
          </a:extLst>
        </xdr:cNvPr>
        <xdr:cNvSpPr/>
      </xdr:nvSpPr>
      <xdr:spPr>
        <a:xfrm>
          <a:off x="13271500" y="575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147496</xdr:rowOff>
    </xdr:from>
    <xdr:to>
      <xdr:col>64</xdr:col>
      <xdr:colOff>123825</xdr:colOff>
      <xdr:row>29</xdr:row>
      <xdr:rowOff>77646</xdr:rowOff>
    </xdr:to>
    <xdr:sp macro="" textlink="">
      <xdr:nvSpPr>
        <xdr:cNvPr id="140" name="フローチャート: 判断 139">
          <a:extLst>
            <a:ext uri="{FF2B5EF4-FFF2-40B4-BE49-F238E27FC236}">
              <a16:creationId xmlns:a16="http://schemas.microsoft.com/office/drawing/2014/main" id="{48303FBE-41A1-43A0-8D1D-3472F45F41A3}"/>
            </a:ext>
          </a:extLst>
        </xdr:cNvPr>
        <xdr:cNvSpPr/>
      </xdr:nvSpPr>
      <xdr:spPr>
        <a:xfrm>
          <a:off x="12509500" y="571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108034</xdr:rowOff>
    </xdr:from>
    <xdr:to>
      <xdr:col>60</xdr:col>
      <xdr:colOff>123825</xdr:colOff>
      <xdr:row>29</xdr:row>
      <xdr:rowOff>38184</xdr:rowOff>
    </xdr:to>
    <xdr:sp macro="" textlink="">
      <xdr:nvSpPr>
        <xdr:cNvPr id="141" name="フローチャート: 判断 140">
          <a:extLst>
            <a:ext uri="{FF2B5EF4-FFF2-40B4-BE49-F238E27FC236}">
              <a16:creationId xmlns:a16="http://schemas.microsoft.com/office/drawing/2014/main" id="{7EEAE29D-1CEC-4CAE-800D-3645EED96F46}"/>
            </a:ext>
          </a:extLst>
        </xdr:cNvPr>
        <xdr:cNvSpPr/>
      </xdr:nvSpPr>
      <xdr:spPr>
        <a:xfrm>
          <a:off x="11747500" y="568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6271183D-11A9-46CA-91C7-27304415FCD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1C5368B2-7E26-4A01-9F62-C1357BB2A7C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41480373-3BF2-4C99-B2E7-0CC964C4506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19A464B2-8BB5-442B-B77D-53FB91D83C1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8E4EA554-208B-445E-8E95-1A6C86B9CA3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131403</xdr:rowOff>
    </xdr:from>
    <xdr:to>
      <xdr:col>76</xdr:col>
      <xdr:colOff>73025</xdr:colOff>
      <xdr:row>27</xdr:row>
      <xdr:rowOff>61553</xdr:rowOff>
    </xdr:to>
    <xdr:sp macro="" textlink="">
      <xdr:nvSpPr>
        <xdr:cNvPr id="147" name="楕円 146">
          <a:extLst>
            <a:ext uri="{FF2B5EF4-FFF2-40B4-BE49-F238E27FC236}">
              <a16:creationId xmlns:a16="http://schemas.microsoft.com/office/drawing/2014/main" id="{36E53088-4FBE-459E-9D00-4E45E3AFF063}"/>
            </a:ext>
          </a:extLst>
        </xdr:cNvPr>
        <xdr:cNvSpPr/>
      </xdr:nvSpPr>
      <xdr:spPr>
        <a:xfrm>
          <a:off x="14744700" y="536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46330</xdr:rowOff>
    </xdr:from>
    <xdr:ext cx="469744" cy="259045"/>
    <xdr:sp macro="" textlink="">
      <xdr:nvSpPr>
        <xdr:cNvPr id="148" name="債務償還比率該当値テキスト">
          <a:extLst>
            <a:ext uri="{FF2B5EF4-FFF2-40B4-BE49-F238E27FC236}">
              <a16:creationId xmlns:a16="http://schemas.microsoft.com/office/drawing/2014/main" id="{3A9F17F2-5319-453F-ABBD-7CCA78D2F9BB}"/>
            </a:ext>
          </a:extLst>
        </xdr:cNvPr>
        <xdr:cNvSpPr txBox="1"/>
      </xdr:nvSpPr>
      <xdr:spPr>
        <a:xfrm>
          <a:off x="14846300" y="527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16566</xdr:rowOff>
    </xdr:from>
    <xdr:to>
      <xdr:col>72</xdr:col>
      <xdr:colOff>123825</xdr:colOff>
      <xdr:row>27</xdr:row>
      <xdr:rowOff>118166</xdr:rowOff>
    </xdr:to>
    <xdr:sp macro="" textlink="">
      <xdr:nvSpPr>
        <xdr:cNvPr id="149" name="楕円 148">
          <a:extLst>
            <a:ext uri="{FF2B5EF4-FFF2-40B4-BE49-F238E27FC236}">
              <a16:creationId xmlns:a16="http://schemas.microsoft.com/office/drawing/2014/main" id="{9E018499-1B97-4FC3-A2F5-BA7CF20C379A}"/>
            </a:ext>
          </a:extLst>
        </xdr:cNvPr>
        <xdr:cNvSpPr/>
      </xdr:nvSpPr>
      <xdr:spPr>
        <a:xfrm>
          <a:off x="14033500" y="541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10753</xdr:rowOff>
    </xdr:from>
    <xdr:to>
      <xdr:col>76</xdr:col>
      <xdr:colOff>22225</xdr:colOff>
      <xdr:row>27</xdr:row>
      <xdr:rowOff>67366</xdr:rowOff>
    </xdr:to>
    <xdr:cxnSp macro="">
      <xdr:nvCxnSpPr>
        <xdr:cNvPr id="150" name="直線コネクタ 149">
          <a:extLst>
            <a:ext uri="{FF2B5EF4-FFF2-40B4-BE49-F238E27FC236}">
              <a16:creationId xmlns:a16="http://schemas.microsoft.com/office/drawing/2014/main" id="{060AC1C6-E634-4AAE-A04A-A9FEA2601823}"/>
            </a:ext>
          </a:extLst>
        </xdr:cNvPr>
        <xdr:cNvCxnSpPr/>
      </xdr:nvCxnSpPr>
      <xdr:spPr>
        <a:xfrm flipV="1">
          <a:off x="14084300" y="5411428"/>
          <a:ext cx="711200" cy="56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37677</xdr:rowOff>
    </xdr:from>
    <xdr:to>
      <xdr:col>68</xdr:col>
      <xdr:colOff>123825</xdr:colOff>
      <xdr:row>27</xdr:row>
      <xdr:rowOff>139277</xdr:rowOff>
    </xdr:to>
    <xdr:sp macro="" textlink="">
      <xdr:nvSpPr>
        <xdr:cNvPr id="151" name="楕円 150">
          <a:extLst>
            <a:ext uri="{FF2B5EF4-FFF2-40B4-BE49-F238E27FC236}">
              <a16:creationId xmlns:a16="http://schemas.microsoft.com/office/drawing/2014/main" id="{FBE8643C-96DA-4BF0-8197-05BA045CAE7C}"/>
            </a:ext>
          </a:extLst>
        </xdr:cNvPr>
        <xdr:cNvSpPr/>
      </xdr:nvSpPr>
      <xdr:spPr>
        <a:xfrm>
          <a:off x="13271500" y="543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67366</xdr:rowOff>
    </xdr:from>
    <xdr:to>
      <xdr:col>72</xdr:col>
      <xdr:colOff>73025</xdr:colOff>
      <xdr:row>27</xdr:row>
      <xdr:rowOff>88477</xdr:rowOff>
    </xdr:to>
    <xdr:cxnSp macro="">
      <xdr:nvCxnSpPr>
        <xdr:cNvPr id="152" name="直線コネクタ 151">
          <a:extLst>
            <a:ext uri="{FF2B5EF4-FFF2-40B4-BE49-F238E27FC236}">
              <a16:creationId xmlns:a16="http://schemas.microsoft.com/office/drawing/2014/main" id="{FF503BA0-4C6E-47D7-AB39-C3167A1FF873}"/>
            </a:ext>
          </a:extLst>
        </xdr:cNvPr>
        <xdr:cNvCxnSpPr/>
      </xdr:nvCxnSpPr>
      <xdr:spPr>
        <a:xfrm flipV="1">
          <a:off x="13322300" y="5468041"/>
          <a:ext cx="762000" cy="2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87693</xdr:rowOff>
    </xdr:from>
    <xdr:to>
      <xdr:col>64</xdr:col>
      <xdr:colOff>123825</xdr:colOff>
      <xdr:row>28</xdr:row>
      <xdr:rowOff>17843</xdr:rowOff>
    </xdr:to>
    <xdr:sp macro="" textlink="">
      <xdr:nvSpPr>
        <xdr:cNvPr id="153" name="楕円 152">
          <a:extLst>
            <a:ext uri="{FF2B5EF4-FFF2-40B4-BE49-F238E27FC236}">
              <a16:creationId xmlns:a16="http://schemas.microsoft.com/office/drawing/2014/main" id="{7F642375-7D34-4873-A4A7-A244F84FC6AE}"/>
            </a:ext>
          </a:extLst>
        </xdr:cNvPr>
        <xdr:cNvSpPr/>
      </xdr:nvSpPr>
      <xdr:spPr>
        <a:xfrm>
          <a:off x="12509500" y="548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88477</xdr:rowOff>
    </xdr:from>
    <xdr:to>
      <xdr:col>68</xdr:col>
      <xdr:colOff>73025</xdr:colOff>
      <xdr:row>27</xdr:row>
      <xdr:rowOff>138493</xdr:rowOff>
    </xdr:to>
    <xdr:cxnSp macro="">
      <xdr:nvCxnSpPr>
        <xdr:cNvPr id="154" name="直線コネクタ 153">
          <a:extLst>
            <a:ext uri="{FF2B5EF4-FFF2-40B4-BE49-F238E27FC236}">
              <a16:creationId xmlns:a16="http://schemas.microsoft.com/office/drawing/2014/main" id="{AAA09A52-DA0A-4D7F-9BE7-3AFA979B063E}"/>
            </a:ext>
          </a:extLst>
        </xdr:cNvPr>
        <xdr:cNvCxnSpPr/>
      </xdr:nvCxnSpPr>
      <xdr:spPr>
        <a:xfrm flipV="1">
          <a:off x="12560300" y="5489152"/>
          <a:ext cx="762000" cy="5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80976</xdr:rowOff>
    </xdr:from>
    <xdr:to>
      <xdr:col>60</xdr:col>
      <xdr:colOff>123825</xdr:colOff>
      <xdr:row>28</xdr:row>
      <xdr:rowOff>11126</xdr:rowOff>
    </xdr:to>
    <xdr:sp macro="" textlink="">
      <xdr:nvSpPr>
        <xdr:cNvPr id="155" name="楕円 154">
          <a:extLst>
            <a:ext uri="{FF2B5EF4-FFF2-40B4-BE49-F238E27FC236}">
              <a16:creationId xmlns:a16="http://schemas.microsoft.com/office/drawing/2014/main" id="{8CA9E37C-A8F0-4268-A93F-C79718FF9179}"/>
            </a:ext>
          </a:extLst>
        </xdr:cNvPr>
        <xdr:cNvSpPr/>
      </xdr:nvSpPr>
      <xdr:spPr>
        <a:xfrm>
          <a:off x="11747500" y="548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131776</xdr:rowOff>
    </xdr:from>
    <xdr:to>
      <xdr:col>64</xdr:col>
      <xdr:colOff>73025</xdr:colOff>
      <xdr:row>27</xdr:row>
      <xdr:rowOff>138493</xdr:rowOff>
    </xdr:to>
    <xdr:cxnSp macro="">
      <xdr:nvCxnSpPr>
        <xdr:cNvPr id="156" name="直線コネクタ 155">
          <a:extLst>
            <a:ext uri="{FF2B5EF4-FFF2-40B4-BE49-F238E27FC236}">
              <a16:creationId xmlns:a16="http://schemas.microsoft.com/office/drawing/2014/main" id="{F70EF692-2C07-4C53-AD2E-290E43F38994}"/>
            </a:ext>
          </a:extLst>
        </xdr:cNvPr>
        <xdr:cNvCxnSpPr/>
      </xdr:nvCxnSpPr>
      <xdr:spPr>
        <a:xfrm>
          <a:off x="11798300" y="5532451"/>
          <a:ext cx="762000" cy="6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97920</xdr:rowOff>
    </xdr:from>
    <xdr:ext cx="469744" cy="259045"/>
    <xdr:sp macro="" textlink="">
      <xdr:nvSpPr>
        <xdr:cNvPr id="157" name="n_1aveValue債務償還比率">
          <a:extLst>
            <a:ext uri="{FF2B5EF4-FFF2-40B4-BE49-F238E27FC236}">
              <a16:creationId xmlns:a16="http://schemas.microsoft.com/office/drawing/2014/main" id="{4683FC35-87CF-4A33-93BF-FB4F1302BBDC}"/>
            </a:ext>
          </a:extLst>
        </xdr:cNvPr>
        <xdr:cNvSpPr txBox="1"/>
      </xdr:nvSpPr>
      <xdr:spPr>
        <a:xfrm>
          <a:off x="13836727" y="584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103677</xdr:rowOff>
    </xdr:from>
    <xdr:ext cx="469744" cy="259045"/>
    <xdr:sp macro="" textlink="">
      <xdr:nvSpPr>
        <xdr:cNvPr id="158" name="n_2aveValue債務償還比率">
          <a:extLst>
            <a:ext uri="{FF2B5EF4-FFF2-40B4-BE49-F238E27FC236}">
              <a16:creationId xmlns:a16="http://schemas.microsoft.com/office/drawing/2014/main" id="{BFB6CBF2-80FE-4EC5-A31F-97E9D61F9ADB}"/>
            </a:ext>
          </a:extLst>
        </xdr:cNvPr>
        <xdr:cNvSpPr txBox="1"/>
      </xdr:nvSpPr>
      <xdr:spPr>
        <a:xfrm>
          <a:off x="13087427" y="584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68773</xdr:rowOff>
    </xdr:from>
    <xdr:ext cx="469744" cy="259045"/>
    <xdr:sp macro="" textlink="">
      <xdr:nvSpPr>
        <xdr:cNvPr id="159" name="n_3aveValue債務償還比率">
          <a:extLst>
            <a:ext uri="{FF2B5EF4-FFF2-40B4-BE49-F238E27FC236}">
              <a16:creationId xmlns:a16="http://schemas.microsoft.com/office/drawing/2014/main" id="{6949F55B-C6F5-4450-8130-0106F9CA7454}"/>
            </a:ext>
          </a:extLst>
        </xdr:cNvPr>
        <xdr:cNvSpPr txBox="1"/>
      </xdr:nvSpPr>
      <xdr:spPr>
        <a:xfrm>
          <a:off x="12325427" y="5812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29311</xdr:rowOff>
    </xdr:from>
    <xdr:ext cx="469744" cy="259045"/>
    <xdr:sp macro="" textlink="">
      <xdr:nvSpPr>
        <xdr:cNvPr id="160" name="n_4aveValue債務償還比率">
          <a:extLst>
            <a:ext uri="{FF2B5EF4-FFF2-40B4-BE49-F238E27FC236}">
              <a16:creationId xmlns:a16="http://schemas.microsoft.com/office/drawing/2014/main" id="{39D0A068-DB33-4DEF-B5A3-1FBAF563DF2C}"/>
            </a:ext>
          </a:extLst>
        </xdr:cNvPr>
        <xdr:cNvSpPr txBox="1"/>
      </xdr:nvSpPr>
      <xdr:spPr>
        <a:xfrm>
          <a:off x="11563427" y="577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134693</xdr:rowOff>
    </xdr:from>
    <xdr:ext cx="469744" cy="259045"/>
    <xdr:sp macro="" textlink="">
      <xdr:nvSpPr>
        <xdr:cNvPr id="161" name="n_1mainValue債務償還比率">
          <a:extLst>
            <a:ext uri="{FF2B5EF4-FFF2-40B4-BE49-F238E27FC236}">
              <a16:creationId xmlns:a16="http://schemas.microsoft.com/office/drawing/2014/main" id="{B7C19990-6919-4F45-9AAA-55A7CD1D5C91}"/>
            </a:ext>
          </a:extLst>
        </xdr:cNvPr>
        <xdr:cNvSpPr txBox="1"/>
      </xdr:nvSpPr>
      <xdr:spPr>
        <a:xfrm>
          <a:off x="13836727" y="5192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155804</xdr:rowOff>
    </xdr:from>
    <xdr:ext cx="469744" cy="259045"/>
    <xdr:sp macro="" textlink="">
      <xdr:nvSpPr>
        <xdr:cNvPr id="162" name="n_2mainValue債務償還比率">
          <a:extLst>
            <a:ext uri="{FF2B5EF4-FFF2-40B4-BE49-F238E27FC236}">
              <a16:creationId xmlns:a16="http://schemas.microsoft.com/office/drawing/2014/main" id="{D1BFC397-6093-4687-A1BD-80BF78F69BFA}"/>
            </a:ext>
          </a:extLst>
        </xdr:cNvPr>
        <xdr:cNvSpPr txBox="1"/>
      </xdr:nvSpPr>
      <xdr:spPr>
        <a:xfrm>
          <a:off x="13087427" y="521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34370</xdr:rowOff>
    </xdr:from>
    <xdr:ext cx="469744" cy="259045"/>
    <xdr:sp macro="" textlink="">
      <xdr:nvSpPr>
        <xdr:cNvPr id="163" name="n_3mainValue債務償還比率">
          <a:extLst>
            <a:ext uri="{FF2B5EF4-FFF2-40B4-BE49-F238E27FC236}">
              <a16:creationId xmlns:a16="http://schemas.microsoft.com/office/drawing/2014/main" id="{16FCF3B4-A496-440B-8E19-A73480E0EC76}"/>
            </a:ext>
          </a:extLst>
        </xdr:cNvPr>
        <xdr:cNvSpPr txBox="1"/>
      </xdr:nvSpPr>
      <xdr:spPr>
        <a:xfrm>
          <a:off x="12325427" y="5263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27653</xdr:rowOff>
    </xdr:from>
    <xdr:ext cx="469744" cy="259045"/>
    <xdr:sp macro="" textlink="">
      <xdr:nvSpPr>
        <xdr:cNvPr id="164" name="n_4mainValue債務償還比率">
          <a:extLst>
            <a:ext uri="{FF2B5EF4-FFF2-40B4-BE49-F238E27FC236}">
              <a16:creationId xmlns:a16="http://schemas.microsoft.com/office/drawing/2014/main" id="{C4094FC2-97F9-43BE-89E8-3B2615557D87}"/>
            </a:ext>
          </a:extLst>
        </xdr:cNvPr>
        <xdr:cNvSpPr txBox="1"/>
      </xdr:nvSpPr>
      <xdr:spPr>
        <a:xfrm>
          <a:off x="11563427" y="5256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842E2B11-863C-46B4-BD92-B2971F0C29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C26F5E6B-6A8F-4118-B7AB-EB002AD29AD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36864E58-E10D-4941-9C99-344687536AF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F82B616E-AD05-44EC-B3F5-8816AEA7E99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1866074B-2E33-4318-9AC5-43B701DE1F4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B7DDB61A-B816-46F7-9A2D-B0BD8310EF0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102D895-AC5C-4A35-A544-57D7AE99981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04A65BD-CAC9-438E-85E1-04BD47B2012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CA7D696-83B8-481B-BA6D-3DCADC90742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8F124DE-6760-43E8-9359-559F81A1FC0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兵庫県養父市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D6AF32D-14E4-45F6-8F97-8767615943B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116E61C-5E86-454A-AE09-FE92DE3DBB5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57B3BDB-AD0D-4D13-9C60-825B3530106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2B7694E-2830-439C-B66B-937980AF212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8BE87E5-A2CA-4AD2-81CA-CAC0EAF0BE5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6BC5A8C-DCDC-4987-8BB6-F3ABB75FD37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23,229
23,110
422.91
18,840,927
17,914,812
735,163
11,570,097
15,685,070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B885988-C19C-49D6-B6E5-95A9137A8FC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2B0F3FE-E521-4224-AE10-D90E5D9A720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69B2190-8A65-455B-9BE5-B42BE071A15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A65FE8C-AD6D-4DFE-B015-A8591E60660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4F9D250-12E6-4A90-8A92-86AD6E95212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1334D75-8A79-4A75-8AE4-BD2CAF2A495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9B00DBB-DF41-4A59-9F43-4A191B05C54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7011974-E68D-4283-8828-5EA13F244F4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C2D8DB0-0FDC-4557-8946-FD81867E398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AE982DF-0D8B-4E61-8390-FCD3B1A108A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2646749-8CE6-4416-AD3A-FE12533BF93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6ED2684-A133-461D-A953-779CA9F8AF9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75F6DAC-862B-4082-BB07-E6055CB3C3B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143908C-3B37-4414-A271-CF4D484E8C4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273AB24-7280-49E3-9497-B5D8225247A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4709E79-1B61-4329-9F5D-A9A733C5CF4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7FA9C0E-EA35-4ECF-B3E4-2CC556F6609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7459B96-E141-46EB-AF69-719CE1F6C70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F3D697F-535C-4CB1-A79B-5235CA18825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666B8BD1-C84F-40F6-BDCB-69663AFFD485}"/>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A2A8715-8638-4C30-B337-BFCD4EA05B2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0B3AF13-FC09-4BC7-A6F0-B8414963243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880B0FD-371C-4863-88DE-0C0C5E33BFB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A6562FD-0249-434F-9ABE-F0A1C729C98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97FE709-C9F2-4519-B3D0-34D296C561B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54CDED8-0D9E-4FB4-A54B-DED4099C613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C0E50CA-90D8-44E4-ABAA-C555E6167ED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4E2E770-6BAB-452E-9AB1-12033E85944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2E9DD8A-4931-4862-9631-46F01EE6058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3474C74-5430-4854-977E-EF7B70A546F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4BAE3A1-E23B-475D-8957-0D807EBDCAA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5843F0B-4A7E-4904-8166-C07B5B61A80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1A5E9A6-1C76-4725-B5CF-A17264A1B87A}"/>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E14E20D-2EA1-45DE-BE13-36CD5A2FD8E2}"/>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4B881EF5-1EBC-4DC8-A7B7-D518FCA2B67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88D35BA-7BFD-4EBF-A97E-131FB5A5F2F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AE751EB-678F-4465-AFA6-C5CFF12E23EF}"/>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4A5907D-1A7C-4DB8-A931-D802F8025DAC}"/>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E907576-8FD4-40B1-A079-7248D7924A6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32CE1FF-7C52-44F9-A65A-3F0F1EB1B22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F6520C6-0B01-4CFD-880B-56A231BE76C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25D2822-78EC-4799-BE5E-4187C32F6DD5}"/>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AAA97BC-A5B1-4D42-8FE6-DC98A009039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7347D14-20DB-4682-BC18-C739462B3092}"/>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48560BA-3272-4110-B60D-675B8B76CA8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148590</xdr:rowOff>
    </xdr:from>
    <xdr:to>
      <xdr:col>24</xdr:col>
      <xdr:colOff>62865</xdr:colOff>
      <xdr:row>41</xdr:row>
      <xdr:rowOff>62865</xdr:rowOff>
    </xdr:to>
    <xdr:cxnSp macro="">
      <xdr:nvCxnSpPr>
        <xdr:cNvPr id="57" name="直線コネクタ 56">
          <a:extLst>
            <a:ext uri="{FF2B5EF4-FFF2-40B4-BE49-F238E27FC236}">
              <a16:creationId xmlns:a16="http://schemas.microsoft.com/office/drawing/2014/main" id="{5342A24D-9562-4158-AAAC-7132A65B68A7}"/>
            </a:ext>
          </a:extLst>
        </xdr:cNvPr>
        <xdr:cNvCxnSpPr/>
      </xdr:nvCxnSpPr>
      <xdr:spPr>
        <a:xfrm flipV="1">
          <a:off x="4634865" y="563499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66692</xdr:rowOff>
    </xdr:from>
    <xdr:ext cx="405111" cy="259045"/>
    <xdr:sp macro="" textlink="">
      <xdr:nvSpPr>
        <xdr:cNvPr id="58" name="【道路】&#10;有形固定資産減価償却率最小値テキスト">
          <a:extLst>
            <a:ext uri="{FF2B5EF4-FFF2-40B4-BE49-F238E27FC236}">
              <a16:creationId xmlns:a16="http://schemas.microsoft.com/office/drawing/2014/main" id="{99BEEE02-97F6-4000-ADE3-BDB428BE0C72}"/>
            </a:ext>
          </a:extLst>
        </xdr:cNvPr>
        <xdr:cNvSpPr txBox="1"/>
      </xdr:nvSpPr>
      <xdr:spPr>
        <a:xfrm>
          <a:off x="4673600" y="709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62865</xdr:rowOff>
    </xdr:from>
    <xdr:to>
      <xdr:col>24</xdr:col>
      <xdr:colOff>152400</xdr:colOff>
      <xdr:row>41</xdr:row>
      <xdr:rowOff>62865</xdr:rowOff>
    </xdr:to>
    <xdr:cxnSp macro="">
      <xdr:nvCxnSpPr>
        <xdr:cNvPr id="59" name="直線コネクタ 58">
          <a:extLst>
            <a:ext uri="{FF2B5EF4-FFF2-40B4-BE49-F238E27FC236}">
              <a16:creationId xmlns:a16="http://schemas.microsoft.com/office/drawing/2014/main" id="{53BEE2A0-CDB6-474B-A147-6ACF816F1B21}"/>
            </a:ext>
          </a:extLst>
        </xdr:cNvPr>
        <xdr:cNvCxnSpPr/>
      </xdr:nvCxnSpPr>
      <xdr:spPr>
        <a:xfrm>
          <a:off x="4546600" y="709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95267</xdr:rowOff>
    </xdr:from>
    <xdr:ext cx="405111" cy="259045"/>
    <xdr:sp macro="" textlink="">
      <xdr:nvSpPr>
        <xdr:cNvPr id="60" name="【道路】&#10;有形固定資産減価償却率最大値テキスト">
          <a:extLst>
            <a:ext uri="{FF2B5EF4-FFF2-40B4-BE49-F238E27FC236}">
              <a16:creationId xmlns:a16="http://schemas.microsoft.com/office/drawing/2014/main" id="{2BB77A32-CB14-465F-9303-C075A2E9649F}"/>
            </a:ext>
          </a:extLst>
        </xdr:cNvPr>
        <xdr:cNvSpPr txBox="1"/>
      </xdr:nvSpPr>
      <xdr:spPr>
        <a:xfrm>
          <a:off x="4673600" y="541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148590</xdr:rowOff>
    </xdr:from>
    <xdr:to>
      <xdr:col>24</xdr:col>
      <xdr:colOff>152400</xdr:colOff>
      <xdr:row>32</xdr:row>
      <xdr:rowOff>148590</xdr:rowOff>
    </xdr:to>
    <xdr:cxnSp macro="">
      <xdr:nvCxnSpPr>
        <xdr:cNvPr id="61" name="直線コネクタ 60">
          <a:extLst>
            <a:ext uri="{FF2B5EF4-FFF2-40B4-BE49-F238E27FC236}">
              <a16:creationId xmlns:a16="http://schemas.microsoft.com/office/drawing/2014/main" id="{71029872-F54D-4C48-95CC-07D051FDEF84}"/>
            </a:ext>
          </a:extLst>
        </xdr:cNvPr>
        <xdr:cNvCxnSpPr/>
      </xdr:nvCxnSpPr>
      <xdr:spPr>
        <a:xfrm>
          <a:off x="4546600" y="563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95267</xdr:rowOff>
    </xdr:from>
    <xdr:ext cx="405111" cy="259045"/>
    <xdr:sp macro="" textlink="">
      <xdr:nvSpPr>
        <xdr:cNvPr id="62" name="【道路】&#10;有形固定資産減価償却率平均値テキスト">
          <a:extLst>
            <a:ext uri="{FF2B5EF4-FFF2-40B4-BE49-F238E27FC236}">
              <a16:creationId xmlns:a16="http://schemas.microsoft.com/office/drawing/2014/main" id="{BBBFDA86-7B0F-4458-9C13-163904FE6A98}"/>
            </a:ext>
          </a:extLst>
        </xdr:cNvPr>
        <xdr:cNvSpPr txBox="1"/>
      </xdr:nvSpPr>
      <xdr:spPr>
        <a:xfrm>
          <a:off x="4673600" y="643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63" name="フローチャート: 判断 62">
          <a:extLst>
            <a:ext uri="{FF2B5EF4-FFF2-40B4-BE49-F238E27FC236}">
              <a16:creationId xmlns:a16="http://schemas.microsoft.com/office/drawing/2014/main" id="{072FD619-4348-4A4D-9FFA-F7EFDFCDCB07}"/>
            </a:ext>
          </a:extLst>
        </xdr:cNvPr>
        <xdr:cNvSpPr/>
      </xdr:nvSpPr>
      <xdr:spPr>
        <a:xfrm>
          <a:off x="4584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67310</xdr:rowOff>
    </xdr:from>
    <xdr:to>
      <xdr:col>20</xdr:col>
      <xdr:colOff>38100</xdr:colOff>
      <xdr:row>37</xdr:row>
      <xdr:rowOff>168910</xdr:rowOff>
    </xdr:to>
    <xdr:sp macro="" textlink="">
      <xdr:nvSpPr>
        <xdr:cNvPr id="64" name="フローチャート: 判断 63">
          <a:extLst>
            <a:ext uri="{FF2B5EF4-FFF2-40B4-BE49-F238E27FC236}">
              <a16:creationId xmlns:a16="http://schemas.microsoft.com/office/drawing/2014/main" id="{4D6D0CE2-AE00-46E3-8F13-A59D23FE5605}"/>
            </a:ext>
          </a:extLst>
        </xdr:cNvPr>
        <xdr:cNvSpPr/>
      </xdr:nvSpPr>
      <xdr:spPr>
        <a:xfrm>
          <a:off x="3746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42545</xdr:rowOff>
    </xdr:from>
    <xdr:to>
      <xdr:col>15</xdr:col>
      <xdr:colOff>101600</xdr:colOff>
      <xdr:row>37</xdr:row>
      <xdr:rowOff>144145</xdr:rowOff>
    </xdr:to>
    <xdr:sp macro="" textlink="">
      <xdr:nvSpPr>
        <xdr:cNvPr id="65" name="フローチャート: 判断 64">
          <a:extLst>
            <a:ext uri="{FF2B5EF4-FFF2-40B4-BE49-F238E27FC236}">
              <a16:creationId xmlns:a16="http://schemas.microsoft.com/office/drawing/2014/main" id="{B3FE6509-A1E6-4D6A-89DF-F5DAFF3666BA}"/>
            </a:ext>
          </a:extLst>
        </xdr:cNvPr>
        <xdr:cNvSpPr/>
      </xdr:nvSpPr>
      <xdr:spPr>
        <a:xfrm>
          <a:off x="2857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xdr:rowOff>
    </xdr:from>
    <xdr:to>
      <xdr:col>10</xdr:col>
      <xdr:colOff>165100</xdr:colOff>
      <xdr:row>37</xdr:row>
      <xdr:rowOff>109855</xdr:rowOff>
    </xdr:to>
    <xdr:sp macro="" textlink="">
      <xdr:nvSpPr>
        <xdr:cNvPr id="66" name="フローチャート: 判断 65">
          <a:extLst>
            <a:ext uri="{FF2B5EF4-FFF2-40B4-BE49-F238E27FC236}">
              <a16:creationId xmlns:a16="http://schemas.microsoft.com/office/drawing/2014/main" id="{BEFC74B6-917C-4F1A-B7C0-682C0FA471F9}"/>
            </a:ext>
          </a:extLst>
        </xdr:cNvPr>
        <xdr:cNvSpPr/>
      </xdr:nvSpPr>
      <xdr:spPr>
        <a:xfrm>
          <a:off x="1968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114935</xdr:rowOff>
    </xdr:from>
    <xdr:to>
      <xdr:col>6</xdr:col>
      <xdr:colOff>38100</xdr:colOff>
      <xdr:row>37</xdr:row>
      <xdr:rowOff>45085</xdr:rowOff>
    </xdr:to>
    <xdr:sp macro="" textlink="">
      <xdr:nvSpPr>
        <xdr:cNvPr id="67" name="フローチャート: 判断 66">
          <a:extLst>
            <a:ext uri="{FF2B5EF4-FFF2-40B4-BE49-F238E27FC236}">
              <a16:creationId xmlns:a16="http://schemas.microsoft.com/office/drawing/2014/main" id="{24088484-6633-497D-9CDA-73B8BD23B565}"/>
            </a:ext>
          </a:extLst>
        </xdr:cNvPr>
        <xdr:cNvSpPr/>
      </xdr:nvSpPr>
      <xdr:spPr>
        <a:xfrm>
          <a:off x="1079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356CA08-DA98-40A9-AE9B-155F35571BD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716E8BA-5A78-4699-A20C-782B02488AA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D5B8763-16A4-41E2-9584-08DEC85B8C1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110558C-0A90-4BE4-B6F0-E7045BCC01E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D50E6AB-2EBF-43D4-969A-88C320B5355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130175</xdr:rowOff>
    </xdr:from>
    <xdr:to>
      <xdr:col>20</xdr:col>
      <xdr:colOff>38100</xdr:colOff>
      <xdr:row>37</xdr:row>
      <xdr:rowOff>60325</xdr:rowOff>
    </xdr:to>
    <xdr:sp macro="" textlink="">
      <xdr:nvSpPr>
        <xdr:cNvPr id="73" name="楕円 72">
          <a:extLst>
            <a:ext uri="{FF2B5EF4-FFF2-40B4-BE49-F238E27FC236}">
              <a16:creationId xmlns:a16="http://schemas.microsoft.com/office/drawing/2014/main" id="{86F8F0C0-EB67-4B61-AF1B-6C833FCEC7B0}"/>
            </a:ext>
          </a:extLst>
        </xdr:cNvPr>
        <xdr:cNvSpPr/>
      </xdr:nvSpPr>
      <xdr:spPr>
        <a:xfrm>
          <a:off x="37465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122555</xdr:rowOff>
    </xdr:from>
    <xdr:to>
      <xdr:col>15</xdr:col>
      <xdr:colOff>101600</xdr:colOff>
      <xdr:row>37</xdr:row>
      <xdr:rowOff>52705</xdr:rowOff>
    </xdr:to>
    <xdr:sp macro="" textlink="">
      <xdr:nvSpPr>
        <xdr:cNvPr id="74" name="楕円 73">
          <a:extLst>
            <a:ext uri="{FF2B5EF4-FFF2-40B4-BE49-F238E27FC236}">
              <a16:creationId xmlns:a16="http://schemas.microsoft.com/office/drawing/2014/main" id="{07631C39-5063-4095-AE2A-BBB102C09576}"/>
            </a:ext>
          </a:extLst>
        </xdr:cNvPr>
        <xdr:cNvSpPr/>
      </xdr:nvSpPr>
      <xdr:spPr>
        <a:xfrm>
          <a:off x="2857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1905</xdr:rowOff>
    </xdr:from>
    <xdr:to>
      <xdr:col>19</xdr:col>
      <xdr:colOff>177800</xdr:colOff>
      <xdr:row>37</xdr:row>
      <xdr:rowOff>9525</xdr:rowOff>
    </xdr:to>
    <xdr:cxnSp macro="">
      <xdr:nvCxnSpPr>
        <xdr:cNvPr id="75" name="直線コネクタ 74">
          <a:extLst>
            <a:ext uri="{FF2B5EF4-FFF2-40B4-BE49-F238E27FC236}">
              <a16:creationId xmlns:a16="http://schemas.microsoft.com/office/drawing/2014/main" id="{3B86921A-0006-45B1-A2C1-111C78928D5D}"/>
            </a:ext>
          </a:extLst>
        </xdr:cNvPr>
        <xdr:cNvCxnSpPr/>
      </xdr:nvCxnSpPr>
      <xdr:spPr>
        <a:xfrm>
          <a:off x="2908300" y="634555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6350</xdr:rowOff>
    </xdr:from>
    <xdr:to>
      <xdr:col>10</xdr:col>
      <xdr:colOff>165100</xdr:colOff>
      <xdr:row>37</xdr:row>
      <xdr:rowOff>107950</xdr:rowOff>
    </xdr:to>
    <xdr:sp macro="" textlink="">
      <xdr:nvSpPr>
        <xdr:cNvPr id="76" name="楕円 75">
          <a:extLst>
            <a:ext uri="{FF2B5EF4-FFF2-40B4-BE49-F238E27FC236}">
              <a16:creationId xmlns:a16="http://schemas.microsoft.com/office/drawing/2014/main" id="{0D809F5F-4F83-49F7-9AF7-AC479E890933}"/>
            </a:ext>
          </a:extLst>
        </xdr:cNvPr>
        <xdr:cNvSpPr/>
      </xdr:nvSpPr>
      <xdr:spPr>
        <a:xfrm>
          <a:off x="1968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1905</xdr:rowOff>
    </xdr:from>
    <xdr:to>
      <xdr:col>15</xdr:col>
      <xdr:colOff>50800</xdr:colOff>
      <xdr:row>37</xdr:row>
      <xdr:rowOff>57150</xdr:rowOff>
    </xdr:to>
    <xdr:cxnSp macro="">
      <xdr:nvCxnSpPr>
        <xdr:cNvPr id="77" name="直線コネクタ 76">
          <a:extLst>
            <a:ext uri="{FF2B5EF4-FFF2-40B4-BE49-F238E27FC236}">
              <a16:creationId xmlns:a16="http://schemas.microsoft.com/office/drawing/2014/main" id="{00AC3655-EEDC-4B75-8E29-14A95B42AF30}"/>
            </a:ext>
          </a:extLst>
        </xdr:cNvPr>
        <xdr:cNvCxnSpPr/>
      </xdr:nvCxnSpPr>
      <xdr:spPr>
        <a:xfrm flipV="1">
          <a:off x="2019300" y="634555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160037</xdr:rowOff>
    </xdr:from>
    <xdr:ext cx="405111" cy="259045"/>
    <xdr:sp macro="" textlink="">
      <xdr:nvSpPr>
        <xdr:cNvPr id="78" name="n_1aveValue【道路】&#10;有形固定資産減価償却率">
          <a:extLst>
            <a:ext uri="{FF2B5EF4-FFF2-40B4-BE49-F238E27FC236}">
              <a16:creationId xmlns:a16="http://schemas.microsoft.com/office/drawing/2014/main" id="{B7D994D1-DFE2-4319-8AAD-4BFF5D3EEAE5}"/>
            </a:ext>
          </a:extLst>
        </xdr:cNvPr>
        <xdr:cNvSpPr txBox="1"/>
      </xdr:nvSpPr>
      <xdr:spPr>
        <a:xfrm>
          <a:off x="3582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135272</xdr:rowOff>
    </xdr:from>
    <xdr:ext cx="405111" cy="259045"/>
    <xdr:sp macro="" textlink="">
      <xdr:nvSpPr>
        <xdr:cNvPr id="79" name="n_2aveValue【道路】&#10;有形固定資産減価償却率">
          <a:extLst>
            <a:ext uri="{FF2B5EF4-FFF2-40B4-BE49-F238E27FC236}">
              <a16:creationId xmlns:a16="http://schemas.microsoft.com/office/drawing/2014/main" id="{3AA6BE4C-6442-4302-BB90-6C3D843C5496}"/>
            </a:ext>
          </a:extLst>
        </xdr:cNvPr>
        <xdr:cNvSpPr txBox="1"/>
      </xdr:nvSpPr>
      <xdr:spPr>
        <a:xfrm>
          <a:off x="27057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100982</xdr:rowOff>
    </xdr:from>
    <xdr:ext cx="405111" cy="259045"/>
    <xdr:sp macro="" textlink="">
      <xdr:nvSpPr>
        <xdr:cNvPr id="80" name="n_3aveValue【道路】&#10;有形固定資産減価償却率">
          <a:extLst>
            <a:ext uri="{FF2B5EF4-FFF2-40B4-BE49-F238E27FC236}">
              <a16:creationId xmlns:a16="http://schemas.microsoft.com/office/drawing/2014/main" id="{AEA8D89B-973F-49C9-8E9F-4263EBBC924B}"/>
            </a:ext>
          </a:extLst>
        </xdr:cNvPr>
        <xdr:cNvSpPr txBox="1"/>
      </xdr:nvSpPr>
      <xdr:spPr>
        <a:xfrm>
          <a:off x="1816744"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61612</xdr:rowOff>
    </xdr:from>
    <xdr:ext cx="405111" cy="259045"/>
    <xdr:sp macro="" textlink="">
      <xdr:nvSpPr>
        <xdr:cNvPr id="81" name="n_4aveValue【道路】&#10;有形固定資産減価償却率">
          <a:extLst>
            <a:ext uri="{FF2B5EF4-FFF2-40B4-BE49-F238E27FC236}">
              <a16:creationId xmlns:a16="http://schemas.microsoft.com/office/drawing/2014/main" id="{9114C764-92B4-421F-91E4-7AF0AA5C9813}"/>
            </a:ext>
          </a:extLst>
        </xdr:cNvPr>
        <xdr:cNvSpPr txBox="1"/>
      </xdr:nvSpPr>
      <xdr:spPr>
        <a:xfrm>
          <a:off x="927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76852</xdr:rowOff>
    </xdr:from>
    <xdr:ext cx="405111" cy="259045"/>
    <xdr:sp macro="" textlink="">
      <xdr:nvSpPr>
        <xdr:cNvPr id="82" name="n_1mainValue【道路】&#10;有形固定資産減価償却率">
          <a:extLst>
            <a:ext uri="{FF2B5EF4-FFF2-40B4-BE49-F238E27FC236}">
              <a16:creationId xmlns:a16="http://schemas.microsoft.com/office/drawing/2014/main" id="{3BBDE6F4-9767-4865-B2D8-1A063A5E7D14}"/>
            </a:ext>
          </a:extLst>
        </xdr:cNvPr>
        <xdr:cNvSpPr txBox="1"/>
      </xdr:nvSpPr>
      <xdr:spPr>
        <a:xfrm>
          <a:off x="35820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69232</xdr:rowOff>
    </xdr:from>
    <xdr:ext cx="405111" cy="259045"/>
    <xdr:sp macro="" textlink="">
      <xdr:nvSpPr>
        <xdr:cNvPr id="83" name="n_2mainValue【道路】&#10;有形固定資産減価償却率">
          <a:extLst>
            <a:ext uri="{FF2B5EF4-FFF2-40B4-BE49-F238E27FC236}">
              <a16:creationId xmlns:a16="http://schemas.microsoft.com/office/drawing/2014/main" id="{84EE9E02-8A97-48D4-8F8E-D0C918C07CEA}"/>
            </a:ext>
          </a:extLst>
        </xdr:cNvPr>
        <xdr:cNvSpPr txBox="1"/>
      </xdr:nvSpPr>
      <xdr:spPr>
        <a:xfrm>
          <a:off x="2705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124477</xdr:rowOff>
    </xdr:from>
    <xdr:ext cx="405111" cy="259045"/>
    <xdr:sp macro="" textlink="">
      <xdr:nvSpPr>
        <xdr:cNvPr id="84" name="n_3mainValue【道路】&#10;有形固定資産減価償却率">
          <a:extLst>
            <a:ext uri="{FF2B5EF4-FFF2-40B4-BE49-F238E27FC236}">
              <a16:creationId xmlns:a16="http://schemas.microsoft.com/office/drawing/2014/main" id="{180EB8CC-842F-4E04-AFC8-21FAC24E7BF9}"/>
            </a:ext>
          </a:extLst>
        </xdr:cNvPr>
        <xdr:cNvSpPr txBox="1"/>
      </xdr:nvSpPr>
      <xdr:spPr>
        <a:xfrm>
          <a:off x="1816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95852560-1971-420E-9095-A193E093BE9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8D689137-B2AE-45DB-9631-81AB7671FD6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BC09269D-4617-4423-B208-5364D19BE18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73176438-EE7E-4EB4-B431-BE507DA3133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950D3000-1500-4DD4-9F60-5AD73B2086C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9DAFF06E-AAFF-46EB-81BC-13FCB2D6699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3C4C047C-56C9-47FF-8CFB-5C0E5813479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ACC03225-6586-4B19-926E-206C82F2B2C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id="{A6FD3B0A-6015-41BA-BB7B-7A16827D0C8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0FE5AD5D-7212-4CE8-A45C-BD913FBE2FB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a:extLst>
            <a:ext uri="{FF2B5EF4-FFF2-40B4-BE49-F238E27FC236}">
              <a16:creationId xmlns:a16="http://schemas.microsoft.com/office/drawing/2014/main" id="{130D4DCF-9C9E-41D8-A1FA-2CF5EA83487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a:extLst>
            <a:ext uri="{FF2B5EF4-FFF2-40B4-BE49-F238E27FC236}">
              <a16:creationId xmlns:a16="http://schemas.microsoft.com/office/drawing/2014/main" id="{1DB5AD81-DE95-4584-8390-BB55730D652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a:extLst>
            <a:ext uri="{FF2B5EF4-FFF2-40B4-BE49-F238E27FC236}">
              <a16:creationId xmlns:a16="http://schemas.microsoft.com/office/drawing/2014/main" id="{8032CBB9-3759-412A-A257-BFABB4380C5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8" name="テキスト ボックス 97">
          <a:extLst>
            <a:ext uri="{FF2B5EF4-FFF2-40B4-BE49-F238E27FC236}">
              <a16:creationId xmlns:a16="http://schemas.microsoft.com/office/drawing/2014/main" id="{AF015EB0-8CB0-44C2-A850-7E71B4EAF026}"/>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a:extLst>
            <a:ext uri="{FF2B5EF4-FFF2-40B4-BE49-F238E27FC236}">
              <a16:creationId xmlns:a16="http://schemas.microsoft.com/office/drawing/2014/main" id="{FB7C12F7-3A49-4597-B26F-1E1B9694B57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0" name="テキスト ボックス 99">
          <a:extLst>
            <a:ext uri="{FF2B5EF4-FFF2-40B4-BE49-F238E27FC236}">
              <a16:creationId xmlns:a16="http://schemas.microsoft.com/office/drawing/2014/main" id="{AD611DB8-2C6F-4E63-905C-95BD5F76EEBF}"/>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a:extLst>
            <a:ext uri="{FF2B5EF4-FFF2-40B4-BE49-F238E27FC236}">
              <a16:creationId xmlns:a16="http://schemas.microsoft.com/office/drawing/2014/main" id="{58D23EAC-EF53-403A-A55A-A30E74100D7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2" name="テキスト ボックス 101">
          <a:extLst>
            <a:ext uri="{FF2B5EF4-FFF2-40B4-BE49-F238E27FC236}">
              <a16:creationId xmlns:a16="http://schemas.microsoft.com/office/drawing/2014/main" id="{F8F882E5-062B-4125-9630-840CE262590C}"/>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a:extLst>
            <a:ext uri="{FF2B5EF4-FFF2-40B4-BE49-F238E27FC236}">
              <a16:creationId xmlns:a16="http://schemas.microsoft.com/office/drawing/2014/main" id="{DC849F0E-B7F1-4D09-995E-221966DEDD1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4" name="テキスト ボックス 103">
          <a:extLst>
            <a:ext uri="{FF2B5EF4-FFF2-40B4-BE49-F238E27FC236}">
              <a16:creationId xmlns:a16="http://schemas.microsoft.com/office/drawing/2014/main" id="{33E5615E-DF56-466A-880C-51F9DAC2238B}"/>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C2198127-951A-40CE-8C92-07838F5FD38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6" name="テキスト ボックス 105">
          <a:extLst>
            <a:ext uri="{FF2B5EF4-FFF2-40B4-BE49-F238E27FC236}">
              <a16:creationId xmlns:a16="http://schemas.microsoft.com/office/drawing/2014/main" id="{91EFF3AF-4BAB-4B2C-A740-C02EF6A9EDB2}"/>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a:extLst>
            <a:ext uri="{FF2B5EF4-FFF2-40B4-BE49-F238E27FC236}">
              <a16:creationId xmlns:a16="http://schemas.microsoft.com/office/drawing/2014/main" id="{77B368F9-3156-420C-BF72-958936B96C3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66065</xdr:rowOff>
    </xdr:from>
    <xdr:to>
      <xdr:col>54</xdr:col>
      <xdr:colOff>189865</xdr:colOff>
      <xdr:row>41</xdr:row>
      <xdr:rowOff>54711</xdr:rowOff>
    </xdr:to>
    <xdr:cxnSp macro="">
      <xdr:nvCxnSpPr>
        <xdr:cNvPr id="108" name="直線コネクタ 107">
          <a:extLst>
            <a:ext uri="{FF2B5EF4-FFF2-40B4-BE49-F238E27FC236}">
              <a16:creationId xmlns:a16="http://schemas.microsoft.com/office/drawing/2014/main" id="{56A0CA43-CD6A-4EC7-9127-DA924456CBA6}"/>
            </a:ext>
          </a:extLst>
        </xdr:cNvPr>
        <xdr:cNvCxnSpPr/>
      </xdr:nvCxnSpPr>
      <xdr:spPr>
        <a:xfrm flipV="1">
          <a:off x="10476865" y="5723915"/>
          <a:ext cx="0" cy="1360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58538</xdr:rowOff>
    </xdr:from>
    <xdr:ext cx="469744" cy="259045"/>
    <xdr:sp macro="" textlink="">
      <xdr:nvSpPr>
        <xdr:cNvPr id="109" name="【道路】&#10;一人当たり延長最小値テキスト">
          <a:extLst>
            <a:ext uri="{FF2B5EF4-FFF2-40B4-BE49-F238E27FC236}">
              <a16:creationId xmlns:a16="http://schemas.microsoft.com/office/drawing/2014/main" id="{F1835A6D-66AC-4EAD-AA22-564FB6C6EBD4}"/>
            </a:ext>
          </a:extLst>
        </xdr:cNvPr>
        <xdr:cNvSpPr txBox="1"/>
      </xdr:nvSpPr>
      <xdr:spPr>
        <a:xfrm>
          <a:off x="10515600" y="708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54711</xdr:rowOff>
    </xdr:from>
    <xdr:to>
      <xdr:col>55</xdr:col>
      <xdr:colOff>88900</xdr:colOff>
      <xdr:row>41</xdr:row>
      <xdr:rowOff>54711</xdr:rowOff>
    </xdr:to>
    <xdr:cxnSp macro="">
      <xdr:nvCxnSpPr>
        <xdr:cNvPr id="110" name="直線コネクタ 109">
          <a:extLst>
            <a:ext uri="{FF2B5EF4-FFF2-40B4-BE49-F238E27FC236}">
              <a16:creationId xmlns:a16="http://schemas.microsoft.com/office/drawing/2014/main" id="{6ECBB976-82E7-4E4E-899B-A4094D3ED6DC}"/>
            </a:ext>
          </a:extLst>
        </xdr:cNvPr>
        <xdr:cNvCxnSpPr/>
      </xdr:nvCxnSpPr>
      <xdr:spPr>
        <a:xfrm>
          <a:off x="10388600" y="708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12742</xdr:rowOff>
    </xdr:from>
    <xdr:ext cx="534377" cy="259045"/>
    <xdr:sp macro="" textlink="">
      <xdr:nvSpPr>
        <xdr:cNvPr id="111" name="【道路】&#10;一人当たり延長最大値テキスト">
          <a:extLst>
            <a:ext uri="{FF2B5EF4-FFF2-40B4-BE49-F238E27FC236}">
              <a16:creationId xmlns:a16="http://schemas.microsoft.com/office/drawing/2014/main" id="{89DCEE13-01C8-45AB-883A-1735F9D4390E}"/>
            </a:ext>
          </a:extLst>
        </xdr:cNvPr>
        <xdr:cNvSpPr txBox="1"/>
      </xdr:nvSpPr>
      <xdr:spPr>
        <a:xfrm>
          <a:off x="10515600" y="549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66065</xdr:rowOff>
    </xdr:from>
    <xdr:to>
      <xdr:col>55</xdr:col>
      <xdr:colOff>88900</xdr:colOff>
      <xdr:row>33</xdr:row>
      <xdr:rowOff>66065</xdr:rowOff>
    </xdr:to>
    <xdr:cxnSp macro="">
      <xdr:nvCxnSpPr>
        <xdr:cNvPr id="112" name="直線コネクタ 111">
          <a:extLst>
            <a:ext uri="{FF2B5EF4-FFF2-40B4-BE49-F238E27FC236}">
              <a16:creationId xmlns:a16="http://schemas.microsoft.com/office/drawing/2014/main" id="{5B1566F3-3122-4F51-8810-5281C913A64E}"/>
            </a:ext>
          </a:extLst>
        </xdr:cNvPr>
        <xdr:cNvCxnSpPr/>
      </xdr:nvCxnSpPr>
      <xdr:spPr>
        <a:xfrm>
          <a:off x="10388600" y="572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37888</xdr:rowOff>
    </xdr:from>
    <xdr:ext cx="534377" cy="259045"/>
    <xdr:sp macro="" textlink="">
      <xdr:nvSpPr>
        <xdr:cNvPr id="113" name="【道路】&#10;一人当たり延長平均値テキスト">
          <a:extLst>
            <a:ext uri="{FF2B5EF4-FFF2-40B4-BE49-F238E27FC236}">
              <a16:creationId xmlns:a16="http://schemas.microsoft.com/office/drawing/2014/main" id="{2242C7C6-F832-4991-9C9A-3B344ECE6CB9}"/>
            </a:ext>
          </a:extLst>
        </xdr:cNvPr>
        <xdr:cNvSpPr txBox="1"/>
      </xdr:nvSpPr>
      <xdr:spPr>
        <a:xfrm>
          <a:off x="10515600" y="6552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59461</xdr:rowOff>
    </xdr:from>
    <xdr:to>
      <xdr:col>55</xdr:col>
      <xdr:colOff>50800</xdr:colOff>
      <xdr:row>38</xdr:row>
      <xdr:rowOff>161061</xdr:rowOff>
    </xdr:to>
    <xdr:sp macro="" textlink="">
      <xdr:nvSpPr>
        <xdr:cNvPr id="114" name="フローチャート: 判断 113">
          <a:extLst>
            <a:ext uri="{FF2B5EF4-FFF2-40B4-BE49-F238E27FC236}">
              <a16:creationId xmlns:a16="http://schemas.microsoft.com/office/drawing/2014/main" id="{64D30CC6-1CFE-4AA6-B67B-D4959B4038FD}"/>
            </a:ext>
          </a:extLst>
        </xdr:cNvPr>
        <xdr:cNvSpPr/>
      </xdr:nvSpPr>
      <xdr:spPr>
        <a:xfrm>
          <a:off x="10426700" y="657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60071</xdr:rowOff>
    </xdr:from>
    <xdr:to>
      <xdr:col>50</xdr:col>
      <xdr:colOff>165100</xdr:colOff>
      <xdr:row>38</xdr:row>
      <xdr:rowOff>161671</xdr:rowOff>
    </xdr:to>
    <xdr:sp macro="" textlink="">
      <xdr:nvSpPr>
        <xdr:cNvPr id="115" name="フローチャート: 判断 114">
          <a:extLst>
            <a:ext uri="{FF2B5EF4-FFF2-40B4-BE49-F238E27FC236}">
              <a16:creationId xmlns:a16="http://schemas.microsoft.com/office/drawing/2014/main" id="{DF135C09-55F6-42B1-84DC-F8DFFE6D8BD7}"/>
            </a:ext>
          </a:extLst>
        </xdr:cNvPr>
        <xdr:cNvSpPr/>
      </xdr:nvSpPr>
      <xdr:spPr>
        <a:xfrm>
          <a:off x="9588500" y="657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54204</xdr:rowOff>
    </xdr:from>
    <xdr:to>
      <xdr:col>46</xdr:col>
      <xdr:colOff>38100</xdr:colOff>
      <xdr:row>38</xdr:row>
      <xdr:rowOff>155804</xdr:rowOff>
    </xdr:to>
    <xdr:sp macro="" textlink="">
      <xdr:nvSpPr>
        <xdr:cNvPr id="116" name="フローチャート: 判断 115">
          <a:extLst>
            <a:ext uri="{FF2B5EF4-FFF2-40B4-BE49-F238E27FC236}">
              <a16:creationId xmlns:a16="http://schemas.microsoft.com/office/drawing/2014/main" id="{AA259D75-374C-4DFF-8467-F9AF2C5E42D9}"/>
            </a:ext>
          </a:extLst>
        </xdr:cNvPr>
        <xdr:cNvSpPr/>
      </xdr:nvSpPr>
      <xdr:spPr>
        <a:xfrm>
          <a:off x="8699500" y="656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44145</xdr:rowOff>
    </xdr:from>
    <xdr:to>
      <xdr:col>41</xdr:col>
      <xdr:colOff>101600</xdr:colOff>
      <xdr:row>38</xdr:row>
      <xdr:rowOff>145745</xdr:rowOff>
    </xdr:to>
    <xdr:sp macro="" textlink="">
      <xdr:nvSpPr>
        <xdr:cNvPr id="117" name="フローチャート: 判断 116">
          <a:extLst>
            <a:ext uri="{FF2B5EF4-FFF2-40B4-BE49-F238E27FC236}">
              <a16:creationId xmlns:a16="http://schemas.microsoft.com/office/drawing/2014/main" id="{AAFE3380-DBFE-43B8-A460-73470785DD62}"/>
            </a:ext>
          </a:extLst>
        </xdr:cNvPr>
        <xdr:cNvSpPr/>
      </xdr:nvSpPr>
      <xdr:spPr>
        <a:xfrm>
          <a:off x="7810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40374</xdr:rowOff>
    </xdr:from>
    <xdr:to>
      <xdr:col>36</xdr:col>
      <xdr:colOff>165100</xdr:colOff>
      <xdr:row>38</xdr:row>
      <xdr:rowOff>141974</xdr:rowOff>
    </xdr:to>
    <xdr:sp macro="" textlink="">
      <xdr:nvSpPr>
        <xdr:cNvPr id="118" name="フローチャート: 判断 117">
          <a:extLst>
            <a:ext uri="{FF2B5EF4-FFF2-40B4-BE49-F238E27FC236}">
              <a16:creationId xmlns:a16="http://schemas.microsoft.com/office/drawing/2014/main" id="{744F753F-7292-4693-AA44-B698F3BDB83A}"/>
            </a:ext>
          </a:extLst>
        </xdr:cNvPr>
        <xdr:cNvSpPr/>
      </xdr:nvSpPr>
      <xdr:spPr>
        <a:xfrm>
          <a:off x="6921500" y="655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425A46A7-6680-4C19-B915-A20689D1261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EAE9CCD3-9F88-4F70-8E5E-304C7DD8AE8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3AB9DB55-9978-4584-AF59-59A190AB384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92A3DE2C-EF4B-4DA4-8243-C3E027310A9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2483A00-9A76-4475-B007-0543209E104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97790</xdr:rowOff>
    </xdr:from>
    <xdr:to>
      <xdr:col>50</xdr:col>
      <xdr:colOff>165100</xdr:colOff>
      <xdr:row>40</xdr:row>
      <xdr:rowOff>27940</xdr:rowOff>
    </xdr:to>
    <xdr:sp macro="" textlink="">
      <xdr:nvSpPr>
        <xdr:cNvPr id="124" name="楕円 123">
          <a:extLst>
            <a:ext uri="{FF2B5EF4-FFF2-40B4-BE49-F238E27FC236}">
              <a16:creationId xmlns:a16="http://schemas.microsoft.com/office/drawing/2014/main" id="{D5260434-2F3C-4318-8DC9-C33B15030025}"/>
            </a:ext>
          </a:extLst>
        </xdr:cNvPr>
        <xdr:cNvSpPr/>
      </xdr:nvSpPr>
      <xdr:spPr>
        <a:xfrm>
          <a:off x="9588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106553</xdr:rowOff>
    </xdr:from>
    <xdr:to>
      <xdr:col>46</xdr:col>
      <xdr:colOff>38100</xdr:colOff>
      <xdr:row>40</xdr:row>
      <xdr:rowOff>36703</xdr:rowOff>
    </xdr:to>
    <xdr:sp macro="" textlink="">
      <xdr:nvSpPr>
        <xdr:cNvPr id="125" name="楕円 124">
          <a:extLst>
            <a:ext uri="{FF2B5EF4-FFF2-40B4-BE49-F238E27FC236}">
              <a16:creationId xmlns:a16="http://schemas.microsoft.com/office/drawing/2014/main" id="{52B88650-47C9-4CC9-933C-620EB0C248C7}"/>
            </a:ext>
          </a:extLst>
        </xdr:cNvPr>
        <xdr:cNvSpPr/>
      </xdr:nvSpPr>
      <xdr:spPr>
        <a:xfrm>
          <a:off x="8699500" y="679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148590</xdr:rowOff>
    </xdr:from>
    <xdr:to>
      <xdr:col>50</xdr:col>
      <xdr:colOff>114300</xdr:colOff>
      <xdr:row>39</xdr:row>
      <xdr:rowOff>157353</xdr:rowOff>
    </xdr:to>
    <xdr:cxnSp macro="">
      <xdr:nvCxnSpPr>
        <xdr:cNvPr id="126" name="直線コネクタ 125">
          <a:extLst>
            <a:ext uri="{FF2B5EF4-FFF2-40B4-BE49-F238E27FC236}">
              <a16:creationId xmlns:a16="http://schemas.microsoft.com/office/drawing/2014/main" id="{2668CFE7-6B9F-4B23-B3BE-76082028277C}"/>
            </a:ext>
          </a:extLst>
        </xdr:cNvPr>
        <xdr:cNvCxnSpPr/>
      </xdr:nvCxnSpPr>
      <xdr:spPr>
        <a:xfrm flipV="1">
          <a:off x="8750300" y="6835140"/>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115012</xdr:rowOff>
    </xdr:from>
    <xdr:to>
      <xdr:col>41</xdr:col>
      <xdr:colOff>101600</xdr:colOff>
      <xdr:row>40</xdr:row>
      <xdr:rowOff>45162</xdr:rowOff>
    </xdr:to>
    <xdr:sp macro="" textlink="">
      <xdr:nvSpPr>
        <xdr:cNvPr id="127" name="楕円 126">
          <a:extLst>
            <a:ext uri="{FF2B5EF4-FFF2-40B4-BE49-F238E27FC236}">
              <a16:creationId xmlns:a16="http://schemas.microsoft.com/office/drawing/2014/main" id="{BEA5F796-E457-4B6B-BC6C-2DD985587873}"/>
            </a:ext>
          </a:extLst>
        </xdr:cNvPr>
        <xdr:cNvSpPr/>
      </xdr:nvSpPr>
      <xdr:spPr>
        <a:xfrm>
          <a:off x="7810500" y="680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157353</xdr:rowOff>
    </xdr:from>
    <xdr:to>
      <xdr:col>45</xdr:col>
      <xdr:colOff>177800</xdr:colOff>
      <xdr:row>39</xdr:row>
      <xdr:rowOff>165812</xdr:rowOff>
    </xdr:to>
    <xdr:cxnSp macro="">
      <xdr:nvCxnSpPr>
        <xdr:cNvPr id="128" name="直線コネクタ 127">
          <a:extLst>
            <a:ext uri="{FF2B5EF4-FFF2-40B4-BE49-F238E27FC236}">
              <a16:creationId xmlns:a16="http://schemas.microsoft.com/office/drawing/2014/main" id="{6B022790-75D7-4763-BFC4-CC9F67E5ED1A}"/>
            </a:ext>
          </a:extLst>
        </xdr:cNvPr>
        <xdr:cNvCxnSpPr/>
      </xdr:nvCxnSpPr>
      <xdr:spPr>
        <a:xfrm flipV="1">
          <a:off x="7861300" y="6843903"/>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6748</xdr:rowOff>
    </xdr:from>
    <xdr:ext cx="534377" cy="259045"/>
    <xdr:sp macro="" textlink="">
      <xdr:nvSpPr>
        <xdr:cNvPr id="129" name="n_1aveValue【道路】&#10;一人当たり延長">
          <a:extLst>
            <a:ext uri="{FF2B5EF4-FFF2-40B4-BE49-F238E27FC236}">
              <a16:creationId xmlns:a16="http://schemas.microsoft.com/office/drawing/2014/main" id="{FE74A321-1DD4-4695-9AA6-E0ECF7CB0A50}"/>
            </a:ext>
          </a:extLst>
        </xdr:cNvPr>
        <xdr:cNvSpPr txBox="1"/>
      </xdr:nvSpPr>
      <xdr:spPr>
        <a:xfrm>
          <a:off x="9359411" y="635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881</xdr:rowOff>
    </xdr:from>
    <xdr:ext cx="534377" cy="259045"/>
    <xdr:sp macro="" textlink="">
      <xdr:nvSpPr>
        <xdr:cNvPr id="130" name="n_2aveValue【道路】&#10;一人当たり延長">
          <a:extLst>
            <a:ext uri="{FF2B5EF4-FFF2-40B4-BE49-F238E27FC236}">
              <a16:creationId xmlns:a16="http://schemas.microsoft.com/office/drawing/2014/main" id="{FB3180E7-C45C-4158-A9D7-0D4947FE6DF2}"/>
            </a:ext>
          </a:extLst>
        </xdr:cNvPr>
        <xdr:cNvSpPr txBox="1"/>
      </xdr:nvSpPr>
      <xdr:spPr>
        <a:xfrm>
          <a:off x="8483111" y="634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162272</xdr:rowOff>
    </xdr:from>
    <xdr:ext cx="534377" cy="259045"/>
    <xdr:sp macro="" textlink="">
      <xdr:nvSpPr>
        <xdr:cNvPr id="131" name="n_3aveValue【道路】&#10;一人当たり延長">
          <a:extLst>
            <a:ext uri="{FF2B5EF4-FFF2-40B4-BE49-F238E27FC236}">
              <a16:creationId xmlns:a16="http://schemas.microsoft.com/office/drawing/2014/main" id="{A2259BBB-47A7-4B8D-908D-B8E6F1CB89E9}"/>
            </a:ext>
          </a:extLst>
        </xdr:cNvPr>
        <xdr:cNvSpPr txBox="1"/>
      </xdr:nvSpPr>
      <xdr:spPr>
        <a:xfrm>
          <a:off x="7594111" y="63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158500</xdr:rowOff>
    </xdr:from>
    <xdr:ext cx="534377" cy="259045"/>
    <xdr:sp macro="" textlink="">
      <xdr:nvSpPr>
        <xdr:cNvPr id="132" name="n_4aveValue【道路】&#10;一人当たり延長">
          <a:extLst>
            <a:ext uri="{FF2B5EF4-FFF2-40B4-BE49-F238E27FC236}">
              <a16:creationId xmlns:a16="http://schemas.microsoft.com/office/drawing/2014/main" id="{F88CF540-6D7C-4B82-9729-A9F56B567EC8}"/>
            </a:ext>
          </a:extLst>
        </xdr:cNvPr>
        <xdr:cNvSpPr txBox="1"/>
      </xdr:nvSpPr>
      <xdr:spPr>
        <a:xfrm>
          <a:off x="6705111" y="633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19067</xdr:rowOff>
    </xdr:from>
    <xdr:ext cx="534377" cy="259045"/>
    <xdr:sp macro="" textlink="">
      <xdr:nvSpPr>
        <xdr:cNvPr id="133" name="n_1mainValue【道路】&#10;一人当たり延長">
          <a:extLst>
            <a:ext uri="{FF2B5EF4-FFF2-40B4-BE49-F238E27FC236}">
              <a16:creationId xmlns:a16="http://schemas.microsoft.com/office/drawing/2014/main" id="{59E329AB-80B9-4F1F-A9AA-AF6F3474C599}"/>
            </a:ext>
          </a:extLst>
        </xdr:cNvPr>
        <xdr:cNvSpPr txBox="1"/>
      </xdr:nvSpPr>
      <xdr:spPr>
        <a:xfrm>
          <a:off x="9359411" y="687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27830</xdr:rowOff>
    </xdr:from>
    <xdr:ext cx="534377" cy="259045"/>
    <xdr:sp macro="" textlink="">
      <xdr:nvSpPr>
        <xdr:cNvPr id="134" name="n_2mainValue【道路】&#10;一人当たり延長">
          <a:extLst>
            <a:ext uri="{FF2B5EF4-FFF2-40B4-BE49-F238E27FC236}">
              <a16:creationId xmlns:a16="http://schemas.microsoft.com/office/drawing/2014/main" id="{267E966A-061A-4A65-8D2D-2E764E7094B1}"/>
            </a:ext>
          </a:extLst>
        </xdr:cNvPr>
        <xdr:cNvSpPr txBox="1"/>
      </xdr:nvSpPr>
      <xdr:spPr>
        <a:xfrm>
          <a:off x="8483111" y="6885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36289</xdr:rowOff>
    </xdr:from>
    <xdr:ext cx="534377" cy="259045"/>
    <xdr:sp macro="" textlink="">
      <xdr:nvSpPr>
        <xdr:cNvPr id="135" name="n_3mainValue【道路】&#10;一人当たり延長">
          <a:extLst>
            <a:ext uri="{FF2B5EF4-FFF2-40B4-BE49-F238E27FC236}">
              <a16:creationId xmlns:a16="http://schemas.microsoft.com/office/drawing/2014/main" id="{8DAE8310-B62B-4DF1-A953-8DB52FFEECBD}"/>
            </a:ext>
          </a:extLst>
        </xdr:cNvPr>
        <xdr:cNvSpPr txBox="1"/>
      </xdr:nvSpPr>
      <xdr:spPr>
        <a:xfrm>
          <a:off x="7594111" y="689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6" name="正方形/長方形 135">
          <a:extLst>
            <a:ext uri="{FF2B5EF4-FFF2-40B4-BE49-F238E27FC236}">
              <a16:creationId xmlns:a16="http://schemas.microsoft.com/office/drawing/2014/main" id="{4AFB2E95-D8E0-4097-8DDE-CBF1F3CA0C1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7" name="正方形/長方形 136">
          <a:extLst>
            <a:ext uri="{FF2B5EF4-FFF2-40B4-BE49-F238E27FC236}">
              <a16:creationId xmlns:a16="http://schemas.microsoft.com/office/drawing/2014/main" id="{3E10BDFF-44AF-4F18-A931-5D906B875C2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8" name="正方形/長方形 137">
          <a:extLst>
            <a:ext uri="{FF2B5EF4-FFF2-40B4-BE49-F238E27FC236}">
              <a16:creationId xmlns:a16="http://schemas.microsoft.com/office/drawing/2014/main" id="{70F59C16-3822-4198-BFCA-876B22FE181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9" name="正方形/長方形 138">
          <a:extLst>
            <a:ext uri="{FF2B5EF4-FFF2-40B4-BE49-F238E27FC236}">
              <a16:creationId xmlns:a16="http://schemas.microsoft.com/office/drawing/2014/main" id="{7E4D71B2-D035-4E84-9CD4-A249A503493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0" name="正方形/長方形 139">
          <a:extLst>
            <a:ext uri="{FF2B5EF4-FFF2-40B4-BE49-F238E27FC236}">
              <a16:creationId xmlns:a16="http://schemas.microsoft.com/office/drawing/2014/main" id="{510E0778-0297-4B77-A766-5AC452CE929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1" name="正方形/長方形 140">
          <a:extLst>
            <a:ext uri="{FF2B5EF4-FFF2-40B4-BE49-F238E27FC236}">
              <a16:creationId xmlns:a16="http://schemas.microsoft.com/office/drawing/2014/main" id="{610A67B1-07DA-4E4B-B4BE-2AAD2F493FF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2" name="正方形/長方形 141">
          <a:extLst>
            <a:ext uri="{FF2B5EF4-FFF2-40B4-BE49-F238E27FC236}">
              <a16:creationId xmlns:a16="http://schemas.microsoft.com/office/drawing/2014/main" id="{339056B4-C162-4BBC-B08F-D854290CD62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3" name="正方形/長方形 142">
          <a:extLst>
            <a:ext uri="{FF2B5EF4-FFF2-40B4-BE49-F238E27FC236}">
              <a16:creationId xmlns:a16="http://schemas.microsoft.com/office/drawing/2014/main" id="{05000CEC-6664-4FCB-A7EB-3892EE24D56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4" name="テキスト ボックス 143">
          <a:extLst>
            <a:ext uri="{FF2B5EF4-FFF2-40B4-BE49-F238E27FC236}">
              <a16:creationId xmlns:a16="http://schemas.microsoft.com/office/drawing/2014/main" id="{E18A1F70-DAFE-46B6-A87D-AC2164E81B9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5" name="直線コネクタ 144">
          <a:extLst>
            <a:ext uri="{FF2B5EF4-FFF2-40B4-BE49-F238E27FC236}">
              <a16:creationId xmlns:a16="http://schemas.microsoft.com/office/drawing/2014/main" id="{A4DE49AB-620F-4B92-B52E-F190F27FB5A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6" name="テキスト ボックス 145">
          <a:extLst>
            <a:ext uri="{FF2B5EF4-FFF2-40B4-BE49-F238E27FC236}">
              <a16:creationId xmlns:a16="http://schemas.microsoft.com/office/drawing/2014/main" id="{D088B5B6-BB3F-4978-82A6-03C302E3338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7" name="直線コネクタ 146">
          <a:extLst>
            <a:ext uri="{FF2B5EF4-FFF2-40B4-BE49-F238E27FC236}">
              <a16:creationId xmlns:a16="http://schemas.microsoft.com/office/drawing/2014/main" id="{47D08FD1-3BE7-49AF-8EC5-8E993A9DAA8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8" name="テキスト ボックス 147">
          <a:extLst>
            <a:ext uri="{FF2B5EF4-FFF2-40B4-BE49-F238E27FC236}">
              <a16:creationId xmlns:a16="http://schemas.microsoft.com/office/drawing/2014/main" id="{7844752B-B654-4886-8645-0D7E8A914F9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9" name="直線コネクタ 148">
          <a:extLst>
            <a:ext uri="{FF2B5EF4-FFF2-40B4-BE49-F238E27FC236}">
              <a16:creationId xmlns:a16="http://schemas.microsoft.com/office/drawing/2014/main" id="{832BC39F-63D4-4CDC-9388-C3362B076C1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0" name="テキスト ボックス 149">
          <a:extLst>
            <a:ext uri="{FF2B5EF4-FFF2-40B4-BE49-F238E27FC236}">
              <a16:creationId xmlns:a16="http://schemas.microsoft.com/office/drawing/2014/main" id="{BA25EF43-1FBC-4063-A375-67E794B5744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1" name="直線コネクタ 150">
          <a:extLst>
            <a:ext uri="{FF2B5EF4-FFF2-40B4-BE49-F238E27FC236}">
              <a16:creationId xmlns:a16="http://schemas.microsoft.com/office/drawing/2014/main" id="{B37F8728-F9DB-45C2-BD9E-98E6D0CF6F4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2" name="テキスト ボックス 151">
          <a:extLst>
            <a:ext uri="{FF2B5EF4-FFF2-40B4-BE49-F238E27FC236}">
              <a16:creationId xmlns:a16="http://schemas.microsoft.com/office/drawing/2014/main" id="{B22DA0F8-F338-431E-9CB6-36AFC88E4BC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3" name="直線コネクタ 152">
          <a:extLst>
            <a:ext uri="{FF2B5EF4-FFF2-40B4-BE49-F238E27FC236}">
              <a16:creationId xmlns:a16="http://schemas.microsoft.com/office/drawing/2014/main" id="{F96D02F7-B75D-4670-9D65-FEB4A9E2A5C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4" name="テキスト ボックス 153">
          <a:extLst>
            <a:ext uri="{FF2B5EF4-FFF2-40B4-BE49-F238E27FC236}">
              <a16:creationId xmlns:a16="http://schemas.microsoft.com/office/drawing/2014/main" id="{CDB99082-B947-4A4A-B0CF-B6B8D6C50F9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5" name="直線コネクタ 154">
          <a:extLst>
            <a:ext uri="{FF2B5EF4-FFF2-40B4-BE49-F238E27FC236}">
              <a16:creationId xmlns:a16="http://schemas.microsoft.com/office/drawing/2014/main" id="{52E52731-5AA5-49C3-ABA8-DD608E4DCA7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6" name="テキスト ボックス 155">
          <a:extLst>
            <a:ext uri="{FF2B5EF4-FFF2-40B4-BE49-F238E27FC236}">
              <a16:creationId xmlns:a16="http://schemas.microsoft.com/office/drawing/2014/main" id="{E9E5DB8B-F949-4EA5-96EB-B8345B8E123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7" name="直線コネクタ 156">
          <a:extLst>
            <a:ext uri="{FF2B5EF4-FFF2-40B4-BE49-F238E27FC236}">
              <a16:creationId xmlns:a16="http://schemas.microsoft.com/office/drawing/2014/main" id="{F9AC72B8-8DF9-4395-83B7-43A2CF4285F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8" name="テキスト ボックス 157">
          <a:extLst>
            <a:ext uri="{FF2B5EF4-FFF2-40B4-BE49-F238E27FC236}">
              <a16:creationId xmlns:a16="http://schemas.microsoft.com/office/drawing/2014/main" id="{AD7313FA-06F6-4A97-A774-2882202BC53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a:extLst>
            <a:ext uri="{FF2B5EF4-FFF2-40B4-BE49-F238E27FC236}">
              <a16:creationId xmlns:a16="http://schemas.microsoft.com/office/drawing/2014/main" id="{C048918A-B515-4296-A881-E16F259A6BB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0" name="【橋りょう・トンネル】&#10;有形固定資産減価償却率グラフ枠">
          <a:extLst>
            <a:ext uri="{FF2B5EF4-FFF2-40B4-BE49-F238E27FC236}">
              <a16:creationId xmlns:a16="http://schemas.microsoft.com/office/drawing/2014/main" id="{417E7243-906D-4E2A-B457-5573200AEDD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138793</xdr:rowOff>
    </xdr:from>
    <xdr:to>
      <xdr:col>24</xdr:col>
      <xdr:colOff>62865</xdr:colOff>
      <xdr:row>64</xdr:row>
      <xdr:rowOff>17962</xdr:rowOff>
    </xdr:to>
    <xdr:cxnSp macro="">
      <xdr:nvCxnSpPr>
        <xdr:cNvPr id="161" name="直線コネクタ 160">
          <a:extLst>
            <a:ext uri="{FF2B5EF4-FFF2-40B4-BE49-F238E27FC236}">
              <a16:creationId xmlns:a16="http://schemas.microsoft.com/office/drawing/2014/main" id="{49971742-9F71-40EB-96D1-2530434A94FA}"/>
            </a:ext>
          </a:extLst>
        </xdr:cNvPr>
        <xdr:cNvCxnSpPr/>
      </xdr:nvCxnSpPr>
      <xdr:spPr>
        <a:xfrm flipV="1">
          <a:off x="4634865" y="9739993"/>
          <a:ext cx="0" cy="1250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21789</xdr:rowOff>
    </xdr:from>
    <xdr:ext cx="405111" cy="259045"/>
    <xdr:sp macro="" textlink="">
      <xdr:nvSpPr>
        <xdr:cNvPr id="162" name="【橋りょう・トンネル】&#10;有形固定資産減価償却率最小値テキスト">
          <a:extLst>
            <a:ext uri="{FF2B5EF4-FFF2-40B4-BE49-F238E27FC236}">
              <a16:creationId xmlns:a16="http://schemas.microsoft.com/office/drawing/2014/main" id="{78839677-1A80-4351-B0F2-6D9921CD54D2}"/>
            </a:ext>
          </a:extLst>
        </xdr:cNvPr>
        <xdr:cNvSpPr txBox="1"/>
      </xdr:nvSpPr>
      <xdr:spPr>
        <a:xfrm>
          <a:off x="4673600" y="1099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17962</xdr:rowOff>
    </xdr:from>
    <xdr:to>
      <xdr:col>24</xdr:col>
      <xdr:colOff>152400</xdr:colOff>
      <xdr:row>64</xdr:row>
      <xdr:rowOff>17962</xdr:rowOff>
    </xdr:to>
    <xdr:cxnSp macro="">
      <xdr:nvCxnSpPr>
        <xdr:cNvPr id="163" name="直線コネクタ 162">
          <a:extLst>
            <a:ext uri="{FF2B5EF4-FFF2-40B4-BE49-F238E27FC236}">
              <a16:creationId xmlns:a16="http://schemas.microsoft.com/office/drawing/2014/main" id="{6B9CF3BE-D0A4-4AAD-A18F-7B1C8D9488B4}"/>
            </a:ext>
          </a:extLst>
        </xdr:cNvPr>
        <xdr:cNvCxnSpPr/>
      </xdr:nvCxnSpPr>
      <xdr:spPr>
        <a:xfrm>
          <a:off x="4546600" y="1099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85470</xdr:rowOff>
    </xdr:from>
    <xdr:ext cx="405111" cy="259045"/>
    <xdr:sp macro="" textlink="">
      <xdr:nvSpPr>
        <xdr:cNvPr id="164" name="【橋りょう・トンネル】&#10;有形固定資産減価償却率最大値テキスト">
          <a:extLst>
            <a:ext uri="{FF2B5EF4-FFF2-40B4-BE49-F238E27FC236}">
              <a16:creationId xmlns:a16="http://schemas.microsoft.com/office/drawing/2014/main" id="{95D1DD88-41AB-47A9-9B63-89D49FC33E40}"/>
            </a:ext>
          </a:extLst>
        </xdr:cNvPr>
        <xdr:cNvSpPr txBox="1"/>
      </xdr:nvSpPr>
      <xdr:spPr>
        <a:xfrm>
          <a:off x="4673600" y="9515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138793</xdr:rowOff>
    </xdr:from>
    <xdr:to>
      <xdr:col>24</xdr:col>
      <xdr:colOff>152400</xdr:colOff>
      <xdr:row>56</xdr:row>
      <xdr:rowOff>138793</xdr:rowOff>
    </xdr:to>
    <xdr:cxnSp macro="">
      <xdr:nvCxnSpPr>
        <xdr:cNvPr id="165" name="直線コネクタ 164">
          <a:extLst>
            <a:ext uri="{FF2B5EF4-FFF2-40B4-BE49-F238E27FC236}">
              <a16:creationId xmlns:a16="http://schemas.microsoft.com/office/drawing/2014/main" id="{C9736A06-1B0B-4DF7-9E77-56C10F009E41}"/>
            </a:ext>
          </a:extLst>
        </xdr:cNvPr>
        <xdr:cNvCxnSpPr/>
      </xdr:nvCxnSpPr>
      <xdr:spPr>
        <a:xfrm>
          <a:off x="4546600" y="9739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117039</xdr:rowOff>
    </xdr:from>
    <xdr:ext cx="405111" cy="259045"/>
    <xdr:sp macro="" textlink="">
      <xdr:nvSpPr>
        <xdr:cNvPr id="166" name="【橋りょう・トンネル】&#10;有形固定資産減価償却率平均値テキスト">
          <a:extLst>
            <a:ext uri="{FF2B5EF4-FFF2-40B4-BE49-F238E27FC236}">
              <a16:creationId xmlns:a16="http://schemas.microsoft.com/office/drawing/2014/main" id="{8C3FE902-796F-4DDE-AA1A-5606A8F0ED0B}"/>
            </a:ext>
          </a:extLst>
        </xdr:cNvPr>
        <xdr:cNvSpPr txBox="1"/>
      </xdr:nvSpPr>
      <xdr:spPr>
        <a:xfrm>
          <a:off x="4673600" y="104040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138612</xdr:rowOff>
    </xdr:from>
    <xdr:to>
      <xdr:col>24</xdr:col>
      <xdr:colOff>114300</xdr:colOff>
      <xdr:row>61</xdr:row>
      <xdr:rowOff>68762</xdr:rowOff>
    </xdr:to>
    <xdr:sp macro="" textlink="">
      <xdr:nvSpPr>
        <xdr:cNvPr id="167" name="フローチャート: 判断 166">
          <a:extLst>
            <a:ext uri="{FF2B5EF4-FFF2-40B4-BE49-F238E27FC236}">
              <a16:creationId xmlns:a16="http://schemas.microsoft.com/office/drawing/2014/main" id="{C058F123-D47E-4992-9690-3C8D811DC46B}"/>
            </a:ext>
          </a:extLst>
        </xdr:cNvPr>
        <xdr:cNvSpPr/>
      </xdr:nvSpPr>
      <xdr:spPr>
        <a:xfrm>
          <a:off x="45847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123916</xdr:rowOff>
    </xdr:from>
    <xdr:to>
      <xdr:col>20</xdr:col>
      <xdr:colOff>38100</xdr:colOff>
      <xdr:row>61</xdr:row>
      <xdr:rowOff>54066</xdr:rowOff>
    </xdr:to>
    <xdr:sp macro="" textlink="">
      <xdr:nvSpPr>
        <xdr:cNvPr id="168" name="フローチャート: 判断 167">
          <a:extLst>
            <a:ext uri="{FF2B5EF4-FFF2-40B4-BE49-F238E27FC236}">
              <a16:creationId xmlns:a16="http://schemas.microsoft.com/office/drawing/2014/main" id="{5019D260-430B-40DF-A742-126E45EF9BE7}"/>
            </a:ext>
          </a:extLst>
        </xdr:cNvPr>
        <xdr:cNvSpPr/>
      </xdr:nvSpPr>
      <xdr:spPr>
        <a:xfrm>
          <a:off x="3746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101056</xdr:rowOff>
    </xdr:from>
    <xdr:to>
      <xdr:col>15</xdr:col>
      <xdr:colOff>101600</xdr:colOff>
      <xdr:row>61</xdr:row>
      <xdr:rowOff>31206</xdr:rowOff>
    </xdr:to>
    <xdr:sp macro="" textlink="">
      <xdr:nvSpPr>
        <xdr:cNvPr id="169" name="フローチャート: 判断 168">
          <a:extLst>
            <a:ext uri="{FF2B5EF4-FFF2-40B4-BE49-F238E27FC236}">
              <a16:creationId xmlns:a16="http://schemas.microsoft.com/office/drawing/2014/main" id="{E1F5BA19-EEE0-4A41-BF97-6BDD92BE0CA8}"/>
            </a:ext>
          </a:extLst>
        </xdr:cNvPr>
        <xdr:cNvSpPr/>
      </xdr:nvSpPr>
      <xdr:spPr>
        <a:xfrm>
          <a:off x="2857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71665</xdr:rowOff>
    </xdr:from>
    <xdr:to>
      <xdr:col>10</xdr:col>
      <xdr:colOff>165100</xdr:colOff>
      <xdr:row>61</xdr:row>
      <xdr:rowOff>1815</xdr:rowOff>
    </xdr:to>
    <xdr:sp macro="" textlink="">
      <xdr:nvSpPr>
        <xdr:cNvPr id="170" name="フローチャート: 判断 169">
          <a:extLst>
            <a:ext uri="{FF2B5EF4-FFF2-40B4-BE49-F238E27FC236}">
              <a16:creationId xmlns:a16="http://schemas.microsoft.com/office/drawing/2014/main" id="{6F2B002A-E57E-4EE0-8073-4B3FB688D8F4}"/>
            </a:ext>
          </a:extLst>
        </xdr:cNvPr>
        <xdr:cNvSpPr/>
      </xdr:nvSpPr>
      <xdr:spPr>
        <a:xfrm>
          <a:off x="1968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58601</xdr:rowOff>
    </xdr:from>
    <xdr:to>
      <xdr:col>6</xdr:col>
      <xdr:colOff>38100</xdr:colOff>
      <xdr:row>60</xdr:row>
      <xdr:rowOff>160201</xdr:rowOff>
    </xdr:to>
    <xdr:sp macro="" textlink="">
      <xdr:nvSpPr>
        <xdr:cNvPr id="171" name="フローチャート: 判断 170">
          <a:extLst>
            <a:ext uri="{FF2B5EF4-FFF2-40B4-BE49-F238E27FC236}">
              <a16:creationId xmlns:a16="http://schemas.microsoft.com/office/drawing/2014/main" id="{BE68C245-C46A-4285-9EB0-2C2599248013}"/>
            </a:ext>
          </a:extLst>
        </xdr:cNvPr>
        <xdr:cNvSpPr/>
      </xdr:nvSpPr>
      <xdr:spPr>
        <a:xfrm>
          <a:off x="1079500" y="1034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097F1A67-E8F3-4D6D-A5BB-C3FF0C9D1A8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F621D85F-51FB-4F45-838F-FBB051F13BF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871850B8-B58B-487C-AB73-3B93A86BE3B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2E8373FE-6B84-4E9F-B539-F9C574EAC92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9E746851-F44B-4D3B-BB9F-3603A3ED06A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17780</xdr:rowOff>
    </xdr:from>
    <xdr:to>
      <xdr:col>20</xdr:col>
      <xdr:colOff>38100</xdr:colOff>
      <xdr:row>55</xdr:row>
      <xdr:rowOff>119380</xdr:rowOff>
    </xdr:to>
    <xdr:sp macro="" textlink="">
      <xdr:nvSpPr>
        <xdr:cNvPr id="177" name="楕円 176">
          <a:extLst>
            <a:ext uri="{FF2B5EF4-FFF2-40B4-BE49-F238E27FC236}">
              <a16:creationId xmlns:a16="http://schemas.microsoft.com/office/drawing/2014/main" id="{F1F36BF7-75CA-4613-AB79-A861B03621F5}"/>
            </a:ext>
          </a:extLst>
        </xdr:cNvPr>
        <xdr:cNvSpPr/>
      </xdr:nvSpPr>
      <xdr:spPr>
        <a:xfrm>
          <a:off x="3746500" y="944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55</xdr:row>
      <xdr:rowOff>4717</xdr:rowOff>
    </xdr:from>
    <xdr:to>
      <xdr:col>15</xdr:col>
      <xdr:colOff>101600</xdr:colOff>
      <xdr:row>55</xdr:row>
      <xdr:rowOff>106317</xdr:rowOff>
    </xdr:to>
    <xdr:sp macro="" textlink="">
      <xdr:nvSpPr>
        <xdr:cNvPr id="178" name="楕円 177">
          <a:extLst>
            <a:ext uri="{FF2B5EF4-FFF2-40B4-BE49-F238E27FC236}">
              <a16:creationId xmlns:a16="http://schemas.microsoft.com/office/drawing/2014/main" id="{A91868F4-18B9-4F08-8F28-41158F720603}"/>
            </a:ext>
          </a:extLst>
        </xdr:cNvPr>
        <xdr:cNvSpPr/>
      </xdr:nvSpPr>
      <xdr:spPr>
        <a:xfrm>
          <a:off x="2857500" y="943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55517</xdr:rowOff>
    </xdr:from>
    <xdr:to>
      <xdr:col>19</xdr:col>
      <xdr:colOff>177800</xdr:colOff>
      <xdr:row>55</xdr:row>
      <xdr:rowOff>68580</xdr:rowOff>
    </xdr:to>
    <xdr:cxnSp macro="">
      <xdr:nvCxnSpPr>
        <xdr:cNvPr id="179" name="直線コネクタ 178">
          <a:extLst>
            <a:ext uri="{FF2B5EF4-FFF2-40B4-BE49-F238E27FC236}">
              <a16:creationId xmlns:a16="http://schemas.microsoft.com/office/drawing/2014/main" id="{9E2672A2-2C00-4DC1-B960-89F99E5B9755}"/>
            </a:ext>
          </a:extLst>
        </xdr:cNvPr>
        <xdr:cNvCxnSpPr/>
      </xdr:nvCxnSpPr>
      <xdr:spPr>
        <a:xfrm>
          <a:off x="2908300" y="948526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161472</xdr:rowOff>
    </xdr:from>
    <xdr:to>
      <xdr:col>10</xdr:col>
      <xdr:colOff>165100</xdr:colOff>
      <xdr:row>55</xdr:row>
      <xdr:rowOff>91622</xdr:rowOff>
    </xdr:to>
    <xdr:sp macro="" textlink="">
      <xdr:nvSpPr>
        <xdr:cNvPr id="180" name="楕円 179">
          <a:extLst>
            <a:ext uri="{FF2B5EF4-FFF2-40B4-BE49-F238E27FC236}">
              <a16:creationId xmlns:a16="http://schemas.microsoft.com/office/drawing/2014/main" id="{ABEAE01C-72BA-49A9-A2C0-EB652CD4CA9A}"/>
            </a:ext>
          </a:extLst>
        </xdr:cNvPr>
        <xdr:cNvSpPr/>
      </xdr:nvSpPr>
      <xdr:spPr>
        <a:xfrm>
          <a:off x="1968500" y="94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40822</xdr:rowOff>
    </xdr:from>
    <xdr:to>
      <xdr:col>15</xdr:col>
      <xdr:colOff>50800</xdr:colOff>
      <xdr:row>55</xdr:row>
      <xdr:rowOff>55517</xdr:rowOff>
    </xdr:to>
    <xdr:cxnSp macro="">
      <xdr:nvCxnSpPr>
        <xdr:cNvPr id="181" name="直線コネクタ 180">
          <a:extLst>
            <a:ext uri="{FF2B5EF4-FFF2-40B4-BE49-F238E27FC236}">
              <a16:creationId xmlns:a16="http://schemas.microsoft.com/office/drawing/2014/main" id="{7FF7A187-490F-45CD-A66E-447C313DA5C4}"/>
            </a:ext>
          </a:extLst>
        </xdr:cNvPr>
        <xdr:cNvCxnSpPr/>
      </xdr:nvCxnSpPr>
      <xdr:spPr>
        <a:xfrm>
          <a:off x="2019300" y="9470572"/>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45193</xdr:rowOff>
    </xdr:from>
    <xdr:ext cx="405111" cy="259045"/>
    <xdr:sp macro="" textlink="">
      <xdr:nvSpPr>
        <xdr:cNvPr id="182" name="n_1aveValue【橋りょう・トンネル】&#10;有形固定資産減価償却率">
          <a:extLst>
            <a:ext uri="{FF2B5EF4-FFF2-40B4-BE49-F238E27FC236}">
              <a16:creationId xmlns:a16="http://schemas.microsoft.com/office/drawing/2014/main" id="{9C91B3BD-FB20-4D02-9B30-5A69F28DBFDC}"/>
            </a:ext>
          </a:extLst>
        </xdr:cNvPr>
        <xdr:cNvSpPr txBox="1"/>
      </xdr:nvSpPr>
      <xdr:spPr>
        <a:xfrm>
          <a:off x="35820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22333</xdr:rowOff>
    </xdr:from>
    <xdr:ext cx="405111" cy="259045"/>
    <xdr:sp macro="" textlink="">
      <xdr:nvSpPr>
        <xdr:cNvPr id="183" name="n_2aveValue【橋りょう・トンネル】&#10;有形固定資産減価償却率">
          <a:extLst>
            <a:ext uri="{FF2B5EF4-FFF2-40B4-BE49-F238E27FC236}">
              <a16:creationId xmlns:a16="http://schemas.microsoft.com/office/drawing/2014/main" id="{9E75E6E3-36A2-47DE-8004-F88350F6291D}"/>
            </a:ext>
          </a:extLst>
        </xdr:cNvPr>
        <xdr:cNvSpPr txBox="1"/>
      </xdr:nvSpPr>
      <xdr:spPr>
        <a:xfrm>
          <a:off x="2705744" y="1048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164392</xdr:rowOff>
    </xdr:from>
    <xdr:ext cx="405111" cy="259045"/>
    <xdr:sp macro="" textlink="">
      <xdr:nvSpPr>
        <xdr:cNvPr id="184" name="n_3aveValue【橋りょう・トンネル】&#10;有形固定資産減価償却率">
          <a:extLst>
            <a:ext uri="{FF2B5EF4-FFF2-40B4-BE49-F238E27FC236}">
              <a16:creationId xmlns:a16="http://schemas.microsoft.com/office/drawing/2014/main" id="{2216B89D-FB0B-416B-9FC5-46BE4CE886BA}"/>
            </a:ext>
          </a:extLst>
        </xdr:cNvPr>
        <xdr:cNvSpPr txBox="1"/>
      </xdr:nvSpPr>
      <xdr:spPr>
        <a:xfrm>
          <a:off x="1816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5278</xdr:rowOff>
    </xdr:from>
    <xdr:ext cx="405111" cy="259045"/>
    <xdr:sp macro="" textlink="">
      <xdr:nvSpPr>
        <xdr:cNvPr id="185" name="n_4aveValue【橋りょう・トンネル】&#10;有形固定資産減価償却率">
          <a:extLst>
            <a:ext uri="{FF2B5EF4-FFF2-40B4-BE49-F238E27FC236}">
              <a16:creationId xmlns:a16="http://schemas.microsoft.com/office/drawing/2014/main" id="{4349F6BC-B047-4F46-B41C-087F7DE9DC1C}"/>
            </a:ext>
          </a:extLst>
        </xdr:cNvPr>
        <xdr:cNvSpPr txBox="1"/>
      </xdr:nvSpPr>
      <xdr:spPr>
        <a:xfrm>
          <a:off x="927744" y="1012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53</xdr:row>
      <xdr:rowOff>135907</xdr:rowOff>
    </xdr:from>
    <xdr:ext cx="340478" cy="259045"/>
    <xdr:sp macro="" textlink="">
      <xdr:nvSpPr>
        <xdr:cNvPr id="186" name="n_1mainValue【橋りょう・トンネル】&#10;有形固定資産減価償却率">
          <a:extLst>
            <a:ext uri="{FF2B5EF4-FFF2-40B4-BE49-F238E27FC236}">
              <a16:creationId xmlns:a16="http://schemas.microsoft.com/office/drawing/2014/main" id="{3C8B0100-EF1B-4C69-96E2-1825D06879F5}"/>
            </a:ext>
          </a:extLst>
        </xdr:cNvPr>
        <xdr:cNvSpPr txBox="1"/>
      </xdr:nvSpPr>
      <xdr:spPr>
        <a:xfrm>
          <a:off x="3614361" y="92227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53</xdr:row>
      <xdr:rowOff>122844</xdr:rowOff>
    </xdr:from>
    <xdr:ext cx="340478" cy="259045"/>
    <xdr:sp macro="" textlink="">
      <xdr:nvSpPr>
        <xdr:cNvPr id="187" name="n_2mainValue【橋りょう・トンネル】&#10;有形固定資産減価償却率">
          <a:extLst>
            <a:ext uri="{FF2B5EF4-FFF2-40B4-BE49-F238E27FC236}">
              <a16:creationId xmlns:a16="http://schemas.microsoft.com/office/drawing/2014/main" id="{2B15A6E8-A222-4AB2-8DD4-B10F38BF7010}"/>
            </a:ext>
          </a:extLst>
        </xdr:cNvPr>
        <xdr:cNvSpPr txBox="1"/>
      </xdr:nvSpPr>
      <xdr:spPr>
        <a:xfrm>
          <a:off x="2738061" y="92096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53</xdr:row>
      <xdr:rowOff>108149</xdr:rowOff>
    </xdr:from>
    <xdr:ext cx="340478" cy="259045"/>
    <xdr:sp macro="" textlink="">
      <xdr:nvSpPr>
        <xdr:cNvPr id="188" name="n_3mainValue【橋りょう・トンネル】&#10;有形固定資産減価償却率">
          <a:extLst>
            <a:ext uri="{FF2B5EF4-FFF2-40B4-BE49-F238E27FC236}">
              <a16:creationId xmlns:a16="http://schemas.microsoft.com/office/drawing/2014/main" id="{BF9B6692-FDDC-49A2-9DD4-C6783CACCF1C}"/>
            </a:ext>
          </a:extLst>
        </xdr:cNvPr>
        <xdr:cNvSpPr txBox="1"/>
      </xdr:nvSpPr>
      <xdr:spPr>
        <a:xfrm>
          <a:off x="1849061" y="91949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a:extLst>
            <a:ext uri="{FF2B5EF4-FFF2-40B4-BE49-F238E27FC236}">
              <a16:creationId xmlns:a16="http://schemas.microsoft.com/office/drawing/2014/main" id="{6D30275A-C670-4AE4-BC21-BBEC0F2245E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a:extLst>
            <a:ext uri="{FF2B5EF4-FFF2-40B4-BE49-F238E27FC236}">
              <a16:creationId xmlns:a16="http://schemas.microsoft.com/office/drawing/2014/main" id="{F90CE20C-BF0F-4068-A1E7-2CBC40E1E64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a:extLst>
            <a:ext uri="{FF2B5EF4-FFF2-40B4-BE49-F238E27FC236}">
              <a16:creationId xmlns:a16="http://schemas.microsoft.com/office/drawing/2014/main" id="{4BCB4441-197C-4CA0-8A79-9D9A0B220E9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a:extLst>
            <a:ext uri="{FF2B5EF4-FFF2-40B4-BE49-F238E27FC236}">
              <a16:creationId xmlns:a16="http://schemas.microsoft.com/office/drawing/2014/main" id="{D2680605-4BA4-42F3-92F7-3D037C9778A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a:extLst>
            <a:ext uri="{FF2B5EF4-FFF2-40B4-BE49-F238E27FC236}">
              <a16:creationId xmlns:a16="http://schemas.microsoft.com/office/drawing/2014/main" id="{44DC4E56-AD80-4705-8750-14E38F5C37B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a:extLst>
            <a:ext uri="{FF2B5EF4-FFF2-40B4-BE49-F238E27FC236}">
              <a16:creationId xmlns:a16="http://schemas.microsoft.com/office/drawing/2014/main" id="{73212D04-F6DC-40AE-8B19-C02708D5D96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a:extLst>
            <a:ext uri="{FF2B5EF4-FFF2-40B4-BE49-F238E27FC236}">
              <a16:creationId xmlns:a16="http://schemas.microsoft.com/office/drawing/2014/main" id="{095A57B3-EB26-48DD-BA42-ED3BBE232A4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a:extLst>
            <a:ext uri="{FF2B5EF4-FFF2-40B4-BE49-F238E27FC236}">
              <a16:creationId xmlns:a16="http://schemas.microsoft.com/office/drawing/2014/main" id="{5BDFFC6E-1AE7-46AF-95BB-90A44600814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a:extLst>
            <a:ext uri="{FF2B5EF4-FFF2-40B4-BE49-F238E27FC236}">
              <a16:creationId xmlns:a16="http://schemas.microsoft.com/office/drawing/2014/main" id="{8B12B0C3-4E70-4804-BBBF-8E80A8996FB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a:extLst>
            <a:ext uri="{FF2B5EF4-FFF2-40B4-BE49-F238E27FC236}">
              <a16:creationId xmlns:a16="http://schemas.microsoft.com/office/drawing/2014/main" id="{F41EADA1-D2CF-45AA-93A5-772DACBD476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9" name="直線コネクタ 198">
          <a:extLst>
            <a:ext uri="{FF2B5EF4-FFF2-40B4-BE49-F238E27FC236}">
              <a16:creationId xmlns:a16="http://schemas.microsoft.com/office/drawing/2014/main" id="{D2D5E720-662F-4FEC-A0BE-442DBAA704DC}"/>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0" name="テキスト ボックス 199">
          <a:extLst>
            <a:ext uri="{FF2B5EF4-FFF2-40B4-BE49-F238E27FC236}">
              <a16:creationId xmlns:a16="http://schemas.microsoft.com/office/drawing/2014/main" id="{884DC74B-6647-494F-801B-C2B1492963E1}"/>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1" name="直線コネクタ 200">
          <a:extLst>
            <a:ext uri="{FF2B5EF4-FFF2-40B4-BE49-F238E27FC236}">
              <a16:creationId xmlns:a16="http://schemas.microsoft.com/office/drawing/2014/main" id="{97A75A7A-8141-44D7-B13E-476CC993FE0A}"/>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02" name="テキスト ボックス 201">
          <a:extLst>
            <a:ext uri="{FF2B5EF4-FFF2-40B4-BE49-F238E27FC236}">
              <a16:creationId xmlns:a16="http://schemas.microsoft.com/office/drawing/2014/main" id="{5E4655D1-51DB-4535-B506-856B20DEA4B4}"/>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3" name="直線コネクタ 202">
          <a:extLst>
            <a:ext uri="{FF2B5EF4-FFF2-40B4-BE49-F238E27FC236}">
              <a16:creationId xmlns:a16="http://schemas.microsoft.com/office/drawing/2014/main" id="{BC7EE69D-88F4-491A-8FCB-4A1B71152F36}"/>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04" name="テキスト ボックス 203">
          <a:extLst>
            <a:ext uri="{FF2B5EF4-FFF2-40B4-BE49-F238E27FC236}">
              <a16:creationId xmlns:a16="http://schemas.microsoft.com/office/drawing/2014/main" id="{EE6BC294-1F8D-4465-8BF6-D4D7D22B7DED}"/>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5" name="直線コネクタ 204">
          <a:extLst>
            <a:ext uri="{FF2B5EF4-FFF2-40B4-BE49-F238E27FC236}">
              <a16:creationId xmlns:a16="http://schemas.microsoft.com/office/drawing/2014/main" id="{D14442CE-0527-41DF-A1CB-AFCB7D9AE2E5}"/>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06" name="テキスト ボックス 205">
          <a:extLst>
            <a:ext uri="{FF2B5EF4-FFF2-40B4-BE49-F238E27FC236}">
              <a16:creationId xmlns:a16="http://schemas.microsoft.com/office/drawing/2014/main" id="{2FCC722F-DDBB-42AB-8366-3B18B90E4FB3}"/>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7" name="直線コネクタ 206">
          <a:extLst>
            <a:ext uri="{FF2B5EF4-FFF2-40B4-BE49-F238E27FC236}">
              <a16:creationId xmlns:a16="http://schemas.microsoft.com/office/drawing/2014/main" id="{23A8D1CC-8EC2-433F-BBFE-EA7D9AE1A724}"/>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08" name="テキスト ボックス 207">
          <a:extLst>
            <a:ext uri="{FF2B5EF4-FFF2-40B4-BE49-F238E27FC236}">
              <a16:creationId xmlns:a16="http://schemas.microsoft.com/office/drawing/2014/main" id="{75936BAC-AFC0-4A55-88D0-C8CF091EF546}"/>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9" name="直線コネクタ 208">
          <a:extLst>
            <a:ext uri="{FF2B5EF4-FFF2-40B4-BE49-F238E27FC236}">
              <a16:creationId xmlns:a16="http://schemas.microsoft.com/office/drawing/2014/main" id="{4E68E36C-65E2-4E30-A9AC-FC97A6B8E385}"/>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0" name="テキスト ボックス 209">
          <a:extLst>
            <a:ext uri="{FF2B5EF4-FFF2-40B4-BE49-F238E27FC236}">
              <a16:creationId xmlns:a16="http://schemas.microsoft.com/office/drawing/2014/main" id="{000F00AB-1100-47A3-A518-D3C7B311274C}"/>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a:extLst>
            <a:ext uri="{FF2B5EF4-FFF2-40B4-BE49-F238E27FC236}">
              <a16:creationId xmlns:a16="http://schemas.microsoft.com/office/drawing/2014/main" id="{D12B4333-4D28-45C8-8B41-8A679EB610F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2" name="テキスト ボックス 211">
          <a:extLst>
            <a:ext uri="{FF2B5EF4-FFF2-40B4-BE49-F238E27FC236}">
              <a16:creationId xmlns:a16="http://schemas.microsoft.com/office/drawing/2014/main" id="{1F4A1005-37F0-456A-A1D4-12DB7251983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橋りょう・トンネル】&#10;一人当たり有形固定資産（償却資産）額グラフ枠">
          <a:extLst>
            <a:ext uri="{FF2B5EF4-FFF2-40B4-BE49-F238E27FC236}">
              <a16:creationId xmlns:a16="http://schemas.microsoft.com/office/drawing/2014/main" id="{6C7DBEA6-E53D-4FFC-916E-54F3A166BD1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38695</xdr:rowOff>
    </xdr:from>
    <xdr:to>
      <xdr:col>54</xdr:col>
      <xdr:colOff>189865</xdr:colOff>
      <xdr:row>64</xdr:row>
      <xdr:rowOff>127965</xdr:rowOff>
    </xdr:to>
    <xdr:cxnSp macro="">
      <xdr:nvCxnSpPr>
        <xdr:cNvPr id="214" name="直線コネクタ 213">
          <a:extLst>
            <a:ext uri="{FF2B5EF4-FFF2-40B4-BE49-F238E27FC236}">
              <a16:creationId xmlns:a16="http://schemas.microsoft.com/office/drawing/2014/main" id="{0C0F907D-6592-49AC-B194-BC1EC10E8642}"/>
            </a:ext>
          </a:extLst>
        </xdr:cNvPr>
        <xdr:cNvCxnSpPr/>
      </xdr:nvCxnSpPr>
      <xdr:spPr>
        <a:xfrm flipV="1">
          <a:off x="10476865" y="9639895"/>
          <a:ext cx="0" cy="1460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131792</xdr:rowOff>
    </xdr:from>
    <xdr:ext cx="469744" cy="259045"/>
    <xdr:sp macro="" textlink="">
      <xdr:nvSpPr>
        <xdr:cNvPr id="215" name="【橋りょう・トンネル】&#10;一人当たり有形固定資産（償却資産）額最小値テキスト">
          <a:extLst>
            <a:ext uri="{FF2B5EF4-FFF2-40B4-BE49-F238E27FC236}">
              <a16:creationId xmlns:a16="http://schemas.microsoft.com/office/drawing/2014/main" id="{E212443E-8858-4F69-8903-028FD17FD878}"/>
            </a:ext>
          </a:extLst>
        </xdr:cNvPr>
        <xdr:cNvSpPr txBox="1"/>
      </xdr:nvSpPr>
      <xdr:spPr>
        <a:xfrm>
          <a:off x="10515600" y="11104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127965</xdr:rowOff>
    </xdr:from>
    <xdr:to>
      <xdr:col>55</xdr:col>
      <xdr:colOff>88900</xdr:colOff>
      <xdr:row>64</xdr:row>
      <xdr:rowOff>127965</xdr:rowOff>
    </xdr:to>
    <xdr:cxnSp macro="">
      <xdr:nvCxnSpPr>
        <xdr:cNvPr id="216" name="直線コネクタ 215">
          <a:extLst>
            <a:ext uri="{FF2B5EF4-FFF2-40B4-BE49-F238E27FC236}">
              <a16:creationId xmlns:a16="http://schemas.microsoft.com/office/drawing/2014/main" id="{626D77B2-FF18-4027-8CE4-129219B8F68E}"/>
            </a:ext>
          </a:extLst>
        </xdr:cNvPr>
        <xdr:cNvCxnSpPr/>
      </xdr:nvCxnSpPr>
      <xdr:spPr>
        <a:xfrm>
          <a:off x="10388600" y="11100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156822</xdr:rowOff>
    </xdr:from>
    <xdr:ext cx="599010" cy="259045"/>
    <xdr:sp macro="" textlink="">
      <xdr:nvSpPr>
        <xdr:cNvPr id="217" name="【橋りょう・トンネル】&#10;一人当たり有形固定資産（償却資産）額最大値テキスト">
          <a:extLst>
            <a:ext uri="{FF2B5EF4-FFF2-40B4-BE49-F238E27FC236}">
              <a16:creationId xmlns:a16="http://schemas.microsoft.com/office/drawing/2014/main" id="{20E30E9E-734E-45B6-92C9-CCB107C144D5}"/>
            </a:ext>
          </a:extLst>
        </xdr:cNvPr>
        <xdr:cNvSpPr txBox="1"/>
      </xdr:nvSpPr>
      <xdr:spPr>
        <a:xfrm>
          <a:off x="10515600" y="941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38695</xdr:rowOff>
    </xdr:from>
    <xdr:to>
      <xdr:col>55</xdr:col>
      <xdr:colOff>88900</xdr:colOff>
      <xdr:row>56</xdr:row>
      <xdr:rowOff>38695</xdr:rowOff>
    </xdr:to>
    <xdr:cxnSp macro="">
      <xdr:nvCxnSpPr>
        <xdr:cNvPr id="218" name="直線コネクタ 217">
          <a:extLst>
            <a:ext uri="{FF2B5EF4-FFF2-40B4-BE49-F238E27FC236}">
              <a16:creationId xmlns:a16="http://schemas.microsoft.com/office/drawing/2014/main" id="{1A39B27E-7645-4F5B-BC14-35C02D186B7D}"/>
            </a:ext>
          </a:extLst>
        </xdr:cNvPr>
        <xdr:cNvCxnSpPr/>
      </xdr:nvCxnSpPr>
      <xdr:spPr>
        <a:xfrm>
          <a:off x="10388600" y="9639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5202</xdr:rowOff>
    </xdr:from>
    <xdr:ext cx="599010" cy="259045"/>
    <xdr:sp macro="" textlink="">
      <xdr:nvSpPr>
        <xdr:cNvPr id="219" name="【橋りょう・トンネル】&#10;一人当たり有形固定資産（償却資産）額平均値テキスト">
          <a:extLst>
            <a:ext uri="{FF2B5EF4-FFF2-40B4-BE49-F238E27FC236}">
              <a16:creationId xmlns:a16="http://schemas.microsoft.com/office/drawing/2014/main" id="{5A477622-D703-4FD0-A337-BE78ABCE2B57}"/>
            </a:ext>
          </a:extLst>
        </xdr:cNvPr>
        <xdr:cNvSpPr txBox="1"/>
      </xdr:nvSpPr>
      <xdr:spPr>
        <a:xfrm>
          <a:off x="10515600" y="10635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26775</xdr:rowOff>
    </xdr:from>
    <xdr:to>
      <xdr:col>55</xdr:col>
      <xdr:colOff>50800</xdr:colOff>
      <xdr:row>62</xdr:row>
      <xdr:rowOff>128375</xdr:rowOff>
    </xdr:to>
    <xdr:sp macro="" textlink="">
      <xdr:nvSpPr>
        <xdr:cNvPr id="220" name="フローチャート: 判断 219">
          <a:extLst>
            <a:ext uri="{FF2B5EF4-FFF2-40B4-BE49-F238E27FC236}">
              <a16:creationId xmlns:a16="http://schemas.microsoft.com/office/drawing/2014/main" id="{214E7F90-038C-4108-8617-048A740E01AB}"/>
            </a:ext>
          </a:extLst>
        </xdr:cNvPr>
        <xdr:cNvSpPr/>
      </xdr:nvSpPr>
      <xdr:spPr>
        <a:xfrm>
          <a:off x="10426700" y="1065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49084</xdr:rowOff>
    </xdr:from>
    <xdr:to>
      <xdr:col>50</xdr:col>
      <xdr:colOff>165100</xdr:colOff>
      <xdr:row>62</xdr:row>
      <xdr:rowOff>150684</xdr:rowOff>
    </xdr:to>
    <xdr:sp macro="" textlink="">
      <xdr:nvSpPr>
        <xdr:cNvPr id="221" name="フローチャート: 判断 220">
          <a:extLst>
            <a:ext uri="{FF2B5EF4-FFF2-40B4-BE49-F238E27FC236}">
              <a16:creationId xmlns:a16="http://schemas.microsoft.com/office/drawing/2014/main" id="{3E6D5D13-1EA5-4201-84C3-166F49ED852B}"/>
            </a:ext>
          </a:extLst>
        </xdr:cNvPr>
        <xdr:cNvSpPr/>
      </xdr:nvSpPr>
      <xdr:spPr>
        <a:xfrm>
          <a:off x="9588500" y="1067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44446</xdr:rowOff>
    </xdr:from>
    <xdr:to>
      <xdr:col>46</xdr:col>
      <xdr:colOff>38100</xdr:colOff>
      <xdr:row>62</xdr:row>
      <xdr:rowOff>146046</xdr:rowOff>
    </xdr:to>
    <xdr:sp macro="" textlink="">
      <xdr:nvSpPr>
        <xdr:cNvPr id="222" name="フローチャート: 判断 221">
          <a:extLst>
            <a:ext uri="{FF2B5EF4-FFF2-40B4-BE49-F238E27FC236}">
              <a16:creationId xmlns:a16="http://schemas.microsoft.com/office/drawing/2014/main" id="{C783EFB1-80D3-4EA9-8700-1626667D25F3}"/>
            </a:ext>
          </a:extLst>
        </xdr:cNvPr>
        <xdr:cNvSpPr/>
      </xdr:nvSpPr>
      <xdr:spPr>
        <a:xfrm>
          <a:off x="8699500" y="1067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31408</xdr:rowOff>
    </xdr:from>
    <xdr:to>
      <xdr:col>41</xdr:col>
      <xdr:colOff>101600</xdr:colOff>
      <xdr:row>62</xdr:row>
      <xdr:rowOff>133008</xdr:rowOff>
    </xdr:to>
    <xdr:sp macro="" textlink="">
      <xdr:nvSpPr>
        <xdr:cNvPr id="223" name="フローチャート: 判断 222">
          <a:extLst>
            <a:ext uri="{FF2B5EF4-FFF2-40B4-BE49-F238E27FC236}">
              <a16:creationId xmlns:a16="http://schemas.microsoft.com/office/drawing/2014/main" id="{7718D243-5C33-4BAA-8341-ADA8C4ED7DB0}"/>
            </a:ext>
          </a:extLst>
        </xdr:cNvPr>
        <xdr:cNvSpPr/>
      </xdr:nvSpPr>
      <xdr:spPr>
        <a:xfrm>
          <a:off x="7810500" y="1066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30456</xdr:rowOff>
    </xdr:from>
    <xdr:to>
      <xdr:col>36</xdr:col>
      <xdr:colOff>165100</xdr:colOff>
      <xdr:row>62</xdr:row>
      <xdr:rowOff>132056</xdr:rowOff>
    </xdr:to>
    <xdr:sp macro="" textlink="">
      <xdr:nvSpPr>
        <xdr:cNvPr id="224" name="フローチャート: 判断 223">
          <a:extLst>
            <a:ext uri="{FF2B5EF4-FFF2-40B4-BE49-F238E27FC236}">
              <a16:creationId xmlns:a16="http://schemas.microsoft.com/office/drawing/2014/main" id="{403E46FB-13E5-4713-B77A-5F9CE8A05A9F}"/>
            </a:ext>
          </a:extLst>
        </xdr:cNvPr>
        <xdr:cNvSpPr/>
      </xdr:nvSpPr>
      <xdr:spPr>
        <a:xfrm>
          <a:off x="6921500" y="1066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51D6E0E9-022D-418D-B232-BCE670847AB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DB22BD36-D311-4A69-BAB9-91BDAD657F6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2D53BD6A-8BF3-4B23-B732-D1B7A763376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9C673CDE-919D-47B1-99F0-3AFCC2914F0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D02DB400-1374-4102-828B-1F2BFBFE194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67443</xdr:rowOff>
    </xdr:from>
    <xdr:to>
      <xdr:col>50</xdr:col>
      <xdr:colOff>165100</xdr:colOff>
      <xdr:row>64</xdr:row>
      <xdr:rowOff>169043</xdr:rowOff>
    </xdr:to>
    <xdr:sp macro="" textlink="">
      <xdr:nvSpPr>
        <xdr:cNvPr id="230" name="楕円 229">
          <a:extLst>
            <a:ext uri="{FF2B5EF4-FFF2-40B4-BE49-F238E27FC236}">
              <a16:creationId xmlns:a16="http://schemas.microsoft.com/office/drawing/2014/main" id="{3A2F361B-9D4C-4FEB-86C3-7B8544BCDF31}"/>
            </a:ext>
          </a:extLst>
        </xdr:cNvPr>
        <xdr:cNvSpPr/>
      </xdr:nvSpPr>
      <xdr:spPr>
        <a:xfrm>
          <a:off x="9588500" y="1104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71644</xdr:rowOff>
    </xdr:from>
    <xdr:to>
      <xdr:col>46</xdr:col>
      <xdr:colOff>38100</xdr:colOff>
      <xdr:row>65</xdr:row>
      <xdr:rowOff>1794</xdr:rowOff>
    </xdr:to>
    <xdr:sp macro="" textlink="">
      <xdr:nvSpPr>
        <xdr:cNvPr id="231" name="楕円 230">
          <a:extLst>
            <a:ext uri="{FF2B5EF4-FFF2-40B4-BE49-F238E27FC236}">
              <a16:creationId xmlns:a16="http://schemas.microsoft.com/office/drawing/2014/main" id="{9A2FBC53-276E-45F1-9855-E850529ECBE1}"/>
            </a:ext>
          </a:extLst>
        </xdr:cNvPr>
        <xdr:cNvSpPr/>
      </xdr:nvSpPr>
      <xdr:spPr>
        <a:xfrm>
          <a:off x="8699500" y="1104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118243</xdr:rowOff>
    </xdr:from>
    <xdr:to>
      <xdr:col>50</xdr:col>
      <xdr:colOff>114300</xdr:colOff>
      <xdr:row>64</xdr:row>
      <xdr:rowOff>122444</xdr:rowOff>
    </xdr:to>
    <xdr:cxnSp macro="">
      <xdr:nvCxnSpPr>
        <xdr:cNvPr id="232" name="直線コネクタ 231">
          <a:extLst>
            <a:ext uri="{FF2B5EF4-FFF2-40B4-BE49-F238E27FC236}">
              <a16:creationId xmlns:a16="http://schemas.microsoft.com/office/drawing/2014/main" id="{3B26B44B-4DFD-4AF6-826D-673C1C6843FA}"/>
            </a:ext>
          </a:extLst>
        </xdr:cNvPr>
        <xdr:cNvCxnSpPr/>
      </xdr:nvCxnSpPr>
      <xdr:spPr>
        <a:xfrm flipV="1">
          <a:off x="8750300" y="11091043"/>
          <a:ext cx="889000" cy="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75779</xdr:rowOff>
    </xdr:from>
    <xdr:to>
      <xdr:col>41</xdr:col>
      <xdr:colOff>101600</xdr:colOff>
      <xdr:row>65</xdr:row>
      <xdr:rowOff>5929</xdr:rowOff>
    </xdr:to>
    <xdr:sp macro="" textlink="">
      <xdr:nvSpPr>
        <xdr:cNvPr id="233" name="楕円 232">
          <a:extLst>
            <a:ext uri="{FF2B5EF4-FFF2-40B4-BE49-F238E27FC236}">
              <a16:creationId xmlns:a16="http://schemas.microsoft.com/office/drawing/2014/main" id="{C4396B56-00B7-42DA-8F60-C91008CD6A23}"/>
            </a:ext>
          </a:extLst>
        </xdr:cNvPr>
        <xdr:cNvSpPr/>
      </xdr:nvSpPr>
      <xdr:spPr>
        <a:xfrm>
          <a:off x="7810500" y="1104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122444</xdr:rowOff>
    </xdr:from>
    <xdr:to>
      <xdr:col>45</xdr:col>
      <xdr:colOff>177800</xdr:colOff>
      <xdr:row>64</xdr:row>
      <xdr:rowOff>126579</xdr:rowOff>
    </xdr:to>
    <xdr:cxnSp macro="">
      <xdr:nvCxnSpPr>
        <xdr:cNvPr id="234" name="直線コネクタ 233">
          <a:extLst>
            <a:ext uri="{FF2B5EF4-FFF2-40B4-BE49-F238E27FC236}">
              <a16:creationId xmlns:a16="http://schemas.microsoft.com/office/drawing/2014/main" id="{A6AB587E-196A-4119-8F4E-17699BD976B4}"/>
            </a:ext>
          </a:extLst>
        </xdr:cNvPr>
        <xdr:cNvCxnSpPr/>
      </xdr:nvCxnSpPr>
      <xdr:spPr>
        <a:xfrm flipV="1">
          <a:off x="7861300" y="11095244"/>
          <a:ext cx="889000" cy="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167211</xdr:rowOff>
    </xdr:from>
    <xdr:ext cx="599010" cy="259045"/>
    <xdr:sp macro="" textlink="">
      <xdr:nvSpPr>
        <xdr:cNvPr id="235" name="n_1aveValue【橋りょう・トンネル】&#10;一人当たり有形固定資産（償却資産）額">
          <a:extLst>
            <a:ext uri="{FF2B5EF4-FFF2-40B4-BE49-F238E27FC236}">
              <a16:creationId xmlns:a16="http://schemas.microsoft.com/office/drawing/2014/main" id="{45C610AC-6F93-42B2-BF57-12C0C8952B8D}"/>
            </a:ext>
          </a:extLst>
        </xdr:cNvPr>
        <xdr:cNvSpPr txBox="1"/>
      </xdr:nvSpPr>
      <xdr:spPr>
        <a:xfrm>
          <a:off x="9327095" y="10454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162573</xdr:rowOff>
    </xdr:from>
    <xdr:ext cx="599010" cy="259045"/>
    <xdr:sp macro="" textlink="">
      <xdr:nvSpPr>
        <xdr:cNvPr id="236" name="n_2aveValue【橋りょう・トンネル】&#10;一人当たり有形固定資産（償却資産）額">
          <a:extLst>
            <a:ext uri="{FF2B5EF4-FFF2-40B4-BE49-F238E27FC236}">
              <a16:creationId xmlns:a16="http://schemas.microsoft.com/office/drawing/2014/main" id="{38622498-7A71-4710-A7CA-894A9B4B6A49}"/>
            </a:ext>
          </a:extLst>
        </xdr:cNvPr>
        <xdr:cNvSpPr txBox="1"/>
      </xdr:nvSpPr>
      <xdr:spPr>
        <a:xfrm>
          <a:off x="8450795" y="10449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149535</xdr:rowOff>
    </xdr:from>
    <xdr:ext cx="599010" cy="259045"/>
    <xdr:sp macro="" textlink="">
      <xdr:nvSpPr>
        <xdr:cNvPr id="237" name="n_3aveValue【橋りょう・トンネル】&#10;一人当たり有形固定資産（償却資産）額">
          <a:extLst>
            <a:ext uri="{FF2B5EF4-FFF2-40B4-BE49-F238E27FC236}">
              <a16:creationId xmlns:a16="http://schemas.microsoft.com/office/drawing/2014/main" id="{621F4CA7-E4AD-4AAB-854E-CC0D10FF40BE}"/>
            </a:ext>
          </a:extLst>
        </xdr:cNvPr>
        <xdr:cNvSpPr txBox="1"/>
      </xdr:nvSpPr>
      <xdr:spPr>
        <a:xfrm>
          <a:off x="7561795" y="10436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148583</xdr:rowOff>
    </xdr:from>
    <xdr:ext cx="599010" cy="259045"/>
    <xdr:sp macro="" textlink="">
      <xdr:nvSpPr>
        <xdr:cNvPr id="238" name="n_4aveValue【橋りょう・トンネル】&#10;一人当たり有形固定資産（償却資産）額">
          <a:extLst>
            <a:ext uri="{FF2B5EF4-FFF2-40B4-BE49-F238E27FC236}">
              <a16:creationId xmlns:a16="http://schemas.microsoft.com/office/drawing/2014/main" id="{94372C7A-8864-40CE-BF81-7B0F6EDD0684}"/>
            </a:ext>
          </a:extLst>
        </xdr:cNvPr>
        <xdr:cNvSpPr txBox="1"/>
      </xdr:nvSpPr>
      <xdr:spPr>
        <a:xfrm>
          <a:off x="6672795" y="1043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160170</xdr:rowOff>
    </xdr:from>
    <xdr:ext cx="469744" cy="259045"/>
    <xdr:sp macro="" textlink="">
      <xdr:nvSpPr>
        <xdr:cNvPr id="239" name="n_1mainValue【橋りょう・トンネル】&#10;一人当たり有形固定資産（償却資産）額">
          <a:extLst>
            <a:ext uri="{FF2B5EF4-FFF2-40B4-BE49-F238E27FC236}">
              <a16:creationId xmlns:a16="http://schemas.microsoft.com/office/drawing/2014/main" id="{2192E16E-C32A-43DA-9359-BBB08D0C8014}"/>
            </a:ext>
          </a:extLst>
        </xdr:cNvPr>
        <xdr:cNvSpPr txBox="1"/>
      </xdr:nvSpPr>
      <xdr:spPr>
        <a:xfrm>
          <a:off x="9391728" y="11132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164371</xdr:rowOff>
    </xdr:from>
    <xdr:ext cx="469744" cy="259045"/>
    <xdr:sp macro="" textlink="">
      <xdr:nvSpPr>
        <xdr:cNvPr id="240" name="n_2mainValue【橋りょう・トンネル】&#10;一人当たり有形固定資産（償却資産）額">
          <a:extLst>
            <a:ext uri="{FF2B5EF4-FFF2-40B4-BE49-F238E27FC236}">
              <a16:creationId xmlns:a16="http://schemas.microsoft.com/office/drawing/2014/main" id="{D888700A-127A-44DE-90EA-92D000D8ECA9}"/>
            </a:ext>
          </a:extLst>
        </xdr:cNvPr>
        <xdr:cNvSpPr txBox="1"/>
      </xdr:nvSpPr>
      <xdr:spPr>
        <a:xfrm>
          <a:off x="8515428" y="1113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168506</xdr:rowOff>
    </xdr:from>
    <xdr:ext cx="469744" cy="259045"/>
    <xdr:sp macro="" textlink="">
      <xdr:nvSpPr>
        <xdr:cNvPr id="241" name="n_3mainValue【橋りょう・トンネル】&#10;一人当たり有形固定資産（償却資産）額">
          <a:extLst>
            <a:ext uri="{FF2B5EF4-FFF2-40B4-BE49-F238E27FC236}">
              <a16:creationId xmlns:a16="http://schemas.microsoft.com/office/drawing/2014/main" id="{F9BD71FF-A981-4938-933F-DB86C3ECDF99}"/>
            </a:ext>
          </a:extLst>
        </xdr:cNvPr>
        <xdr:cNvSpPr txBox="1"/>
      </xdr:nvSpPr>
      <xdr:spPr>
        <a:xfrm>
          <a:off x="7626428" y="1114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a:extLst>
            <a:ext uri="{FF2B5EF4-FFF2-40B4-BE49-F238E27FC236}">
              <a16:creationId xmlns:a16="http://schemas.microsoft.com/office/drawing/2014/main" id="{8F508D36-0235-4148-A3DF-88C5E3C87FF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a:extLst>
            <a:ext uri="{FF2B5EF4-FFF2-40B4-BE49-F238E27FC236}">
              <a16:creationId xmlns:a16="http://schemas.microsoft.com/office/drawing/2014/main" id="{51C88434-FA8D-4B07-9E68-549D5E3B964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a:extLst>
            <a:ext uri="{FF2B5EF4-FFF2-40B4-BE49-F238E27FC236}">
              <a16:creationId xmlns:a16="http://schemas.microsoft.com/office/drawing/2014/main" id="{C1AEDBA5-C592-42BD-BCA4-F016DE3B816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a:extLst>
            <a:ext uri="{FF2B5EF4-FFF2-40B4-BE49-F238E27FC236}">
              <a16:creationId xmlns:a16="http://schemas.microsoft.com/office/drawing/2014/main" id="{CABDE5AC-DE2A-4AC6-BF18-C440139AAF5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a:extLst>
            <a:ext uri="{FF2B5EF4-FFF2-40B4-BE49-F238E27FC236}">
              <a16:creationId xmlns:a16="http://schemas.microsoft.com/office/drawing/2014/main" id="{D0A248E2-F565-43EF-8426-D7D25910FEE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a:extLst>
            <a:ext uri="{FF2B5EF4-FFF2-40B4-BE49-F238E27FC236}">
              <a16:creationId xmlns:a16="http://schemas.microsoft.com/office/drawing/2014/main" id="{A212950E-788C-4315-A9D0-56A7507EEEF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a:extLst>
            <a:ext uri="{FF2B5EF4-FFF2-40B4-BE49-F238E27FC236}">
              <a16:creationId xmlns:a16="http://schemas.microsoft.com/office/drawing/2014/main" id="{53D98302-82B5-49AC-B214-2124A3529C4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a:extLst>
            <a:ext uri="{FF2B5EF4-FFF2-40B4-BE49-F238E27FC236}">
              <a16:creationId xmlns:a16="http://schemas.microsoft.com/office/drawing/2014/main" id="{7980154F-3DFF-4CD9-B0B4-B9E94E3C380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a:extLst>
            <a:ext uri="{FF2B5EF4-FFF2-40B4-BE49-F238E27FC236}">
              <a16:creationId xmlns:a16="http://schemas.microsoft.com/office/drawing/2014/main" id="{0E12ADA3-13B4-4A88-B9C2-60C6D7764BA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a:extLst>
            <a:ext uri="{FF2B5EF4-FFF2-40B4-BE49-F238E27FC236}">
              <a16:creationId xmlns:a16="http://schemas.microsoft.com/office/drawing/2014/main" id="{55A0BE35-75E1-41A4-8F3E-035D977392C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2" name="テキスト ボックス 251">
          <a:extLst>
            <a:ext uri="{FF2B5EF4-FFF2-40B4-BE49-F238E27FC236}">
              <a16:creationId xmlns:a16="http://schemas.microsoft.com/office/drawing/2014/main" id="{77C5589D-06C0-465E-BBD1-F56A2A20CEE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3" name="直線コネクタ 252">
          <a:extLst>
            <a:ext uri="{FF2B5EF4-FFF2-40B4-BE49-F238E27FC236}">
              <a16:creationId xmlns:a16="http://schemas.microsoft.com/office/drawing/2014/main" id="{100036D7-C382-420D-9D30-4B1C1F3AF54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4" name="テキスト ボックス 253">
          <a:extLst>
            <a:ext uri="{FF2B5EF4-FFF2-40B4-BE49-F238E27FC236}">
              <a16:creationId xmlns:a16="http://schemas.microsoft.com/office/drawing/2014/main" id="{A784375F-3606-4308-967F-9843972A7BD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5" name="直線コネクタ 254">
          <a:extLst>
            <a:ext uri="{FF2B5EF4-FFF2-40B4-BE49-F238E27FC236}">
              <a16:creationId xmlns:a16="http://schemas.microsoft.com/office/drawing/2014/main" id="{39493016-E89E-4320-B456-2FC202C582A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6" name="テキスト ボックス 255">
          <a:extLst>
            <a:ext uri="{FF2B5EF4-FFF2-40B4-BE49-F238E27FC236}">
              <a16:creationId xmlns:a16="http://schemas.microsoft.com/office/drawing/2014/main" id="{990BF067-3F30-4EEE-A222-299F83E6BA1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7" name="直線コネクタ 256">
          <a:extLst>
            <a:ext uri="{FF2B5EF4-FFF2-40B4-BE49-F238E27FC236}">
              <a16:creationId xmlns:a16="http://schemas.microsoft.com/office/drawing/2014/main" id="{6AA3B23D-BF25-483E-B22C-2B2253FA60E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8" name="テキスト ボックス 257">
          <a:extLst>
            <a:ext uri="{FF2B5EF4-FFF2-40B4-BE49-F238E27FC236}">
              <a16:creationId xmlns:a16="http://schemas.microsoft.com/office/drawing/2014/main" id="{A24045E2-36A8-4106-BD43-CE2B8C0CAE3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9" name="直線コネクタ 258">
          <a:extLst>
            <a:ext uri="{FF2B5EF4-FFF2-40B4-BE49-F238E27FC236}">
              <a16:creationId xmlns:a16="http://schemas.microsoft.com/office/drawing/2014/main" id="{95EC255B-D07A-4A54-8426-36252543DAD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0" name="テキスト ボックス 259">
          <a:extLst>
            <a:ext uri="{FF2B5EF4-FFF2-40B4-BE49-F238E27FC236}">
              <a16:creationId xmlns:a16="http://schemas.microsoft.com/office/drawing/2014/main" id="{B0E0A0CF-D8F4-46EA-AD06-6DA2360644C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1" name="直線コネクタ 260">
          <a:extLst>
            <a:ext uri="{FF2B5EF4-FFF2-40B4-BE49-F238E27FC236}">
              <a16:creationId xmlns:a16="http://schemas.microsoft.com/office/drawing/2014/main" id="{3D2A649A-7C7E-4480-A879-0708DB33617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2" name="テキスト ボックス 261">
          <a:extLst>
            <a:ext uri="{FF2B5EF4-FFF2-40B4-BE49-F238E27FC236}">
              <a16:creationId xmlns:a16="http://schemas.microsoft.com/office/drawing/2014/main" id="{69922759-E5C5-4380-87F5-2CDEB5D1BC1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a:extLst>
            <a:ext uri="{FF2B5EF4-FFF2-40B4-BE49-F238E27FC236}">
              <a16:creationId xmlns:a16="http://schemas.microsoft.com/office/drawing/2014/main" id="{D919E86F-40EC-4793-A13F-795CB5C289C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4" name="テキスト ボックス 263">
          <a:extLst>
            <a:ext uri="{FF2B5EF4-FFF2-40B4-BE49-F238E27FC236}">
              <a16:creationId xmlns:a16="http://schemas.microsoft.com/office/drawing/2014/main" id="{419CCDB4-20F5-4F6B-B3D1-CB2BE76A92F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公営住宅】&#10;有形固定資産減価償却率グラフ枠">
          <a:extLst>
            <a:ext uri="{FF2B5EF4-FFF2-40B4-BE49-F238E27FC236}">
              <a16:creationId xmlns:a16="http://schemas.microsoft.com/office/drawing/2014/main" id="{B597739A-C734-4918-BF1D-C457F98A1EC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40005</xdr:rowOff>
    </xdr:from>
    <xdr:to>
      <xdr:col>24</xdr:col>
      <xdr:colOff>62865</xdr:colOff>
      <xdr:row>86</xdr:row>
      <xdr:rowOff>78105</xdr:rowOff>
    </xdr:to>
    <xdr:cxnSp macro="">
      <xdr:nvCxnSpPr>
        <xdr:cNvPr id="266" name="直線コネクタ 265">
          <a:extLst>
            <a:ext uri="{FF2B5EF4-FFF2-40B4-BE49-F238E27FC236}">
              <a16:creationId xmlns:a16="http://schemas.microsoft.com/office/drawing/2014/main" id="{1B4B3655-F6BD-4806-95E9-9F3A4FF00470}"/>
            </a:ext>
          </a:extLst>
        </xdr:cNvPr>
        <xdr:cNvCxnSpPr/>
      </xdr:nvCxnSpPr>
      <xdr:spPr>
        <a:xfrm flipV="1">
          <a:off x="4634865" y="13241655"/>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81932</xdr:rowOff>
    </xdr:from>
    <xdr:ext cx="405111" cy="259045"/>
    <xdr:sp macro="" textlink="">
      <xdr:nvSpPr>
        <xdr:cNvPr id="267" name="【公営住宅】&#10;有形固定資産減価償却率最小値テキスト">
          <a:extLst>
            <a:ext uri="{FF2B5EF4-FFF2-40B4-BE49-F238E27FC236}">
              <a16:creationId xmlns:a16="http://schemas.microsoft.com/office/drawing/2014/main" id="{C0C42C7F-ED47-4C1D-BC92-4BEE4DACA6D5}"/>
            </a:ext>
          </a:extLst>
        </xdr:cNvPr>
        <xdr:cNvSpPr txBox="1"/>
      </xdr:nvSpPr>
      <xdr:spPr>
        <a:xfrm>
          <a:off x="4673600" y="1482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78105</xdr:rowOff>
    </xdr:from>
    <xdr:to>
      <xdr:col>24</xdr:col>
      <xdr:colOff>152400</xdr:colOff>
      <xdr:row>86</xdr:row>
      <xdr:rowOff>78105</xdr:rowOff>
    </xdr:to>
    <xdr:cxnSp macro="">
      <xdr:nvCxnSpPr>
        <xdr:cNvPr id="268" name="直線コネクタ 267">
          <a:extLst>
            <a:ext uri="{FF2B5EF4-FFF2-40B4-BE49-F238E27FC236}">
              <a16:creationId xmlns:a16="http://schemas.microsoft.com/office/drawing/2014/main" id="{B2EF4ADC-80D5-43FF-B2A5-58828B9246B8}"/>
            </a:ext>
          </a:extLst>
        </xdr:cNvPr>
        <xdr:cNvCxnSpPr/>
      </xdr:nvCxnSpPr>
      <xdr:spPr>
        <a:xfrm>
          <a:off x="4546600" y="1482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158132</xdr:rowOff>
    </xdr:from>
    <xdr:ext cx="405111" cy="259045"/>
    <xdr:sp macro="" textlink="">
      <xdr:nvSpPr>
        <xdr:cNvPr id="269" name="【公営住宅】&#10;有形固定資産減価償却率最大値テキスト">
          <a:extLst>
            <a:ext uri="{FF2B5EF4-FFF2-40B4-BE49-F238E27FC236}">
              <a16:creationId xmlns:a16="http://schemas.microsoft.com/office/drawing/2014/main" id="{341DFC60-10A9-4C2B-B956-B2DB42E2C784}"/>
            </a:ext>
          </a:extLst>
        </xdr:cNvPr>
        <xdr:cNvSpPr txBox="1"/>
      </xdr:nvSpPr>
      <xdr:spPr>
        <a:xfrm>
          <a:off x="4673600" y="1301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40005</xdr:rowOff>
    </xdr:from>
    <xdr:to>
      <xdr:col>24</xdr:col>
      <xdr:colOff>152400</xdr:colOff>
      <xdr:row>77</xdr:row>
      <xdr:rowOff>40005</xdr:rowOff>
    </xdr:to>
    <xdr:cxnSp macro="">
      <xdr:nvCxnSpPr>
        <xdr:cNvPr id="270" name="直線コネクタ 269">
          <a:extLst>
            <a:ext uri="{FF2B5EF4-FFF2-40B4-BE49-F238E27FC236}">
              <a16:creationId xmlns:a16="http://schemas.microsoft.com/office/drawing/2014/main" id="{F992AE23-C3E0-4540-8CF8-E3CF7ADF4255}"/>
            </a:ext>
          </a:extLst>
        </xdr:cNvPr>
        <xdr:cNvCxnSpPr/>
      </xdr:nvCxnSpPr>
      <xdr:spPr>
        <a:xfrm>
          <a:off x="4546600" y="1324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30497</xdr:rowOff>
    </xdr:from>
    <xdr:ext cx="405111" cy="259045"/>
    <xdr:sp macro="" textlink="">
      <xdr:nvSpPr>
        <xdr:cNvPr id="271" name="【公営住宅】&#10;有形固定資産減価償却率平均値テキスト">
          <a:extLst>
            <a:ext uri="{FF2B5EF4-FFF2-40B4-BE49-F238E27FC236}">
              <a16:creationId xmlns:a16="http://schemas.microsoft.com/office/drawing/2014/main" id="{133E3D86-2A99-44E9-B35C-5B693569ED15}"/>
            </a:ext>
          </a:extLst>
        </xdr:cNvPr>
        <xdr:cNvSpPr txBox="1"/>
      </xdr:nvSpPr>
      <xdr:spPr>
        <a:xfrm>
          <a:off x="4673600" y="1408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272" name="フローチャート: 判断 271">
          <a:extLst>
            <a:ext uri="{FF2B5EF4-FFF2-40B4-BE49-F238E27FC236}">
              <a16:creationId xmlns:a16="http://schemas.microsoft.com/office/drawing/2014/main" id="{42BFF553-4D50-471C-9B43-3D7B9EB1A3FC}"/>
            </a:ext>
          </a:extLst>
        </xdr:cNvPr>
        <xdr:cNvSpPr/>
      </xdr:nvSpPr>
      <xdr:spPr>
        <a:xfrm>
          <a:off x="45847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21589</xdr:rowOff>
    </xdr:from>
    <xdr:to>
      <xdr:col>20</xdr:col>
      <xdr:colOff>38100</xdr:colOff>
      <xdr:row>82</xdr:row>
      <xdr:rowOff>123189</xdr:rowOff>
    </xdr:to>
    <xdr:sp macro="" textlink="">
      <xdr:nvSpPr>
        <xdr:cNvPr id="273" name="フローチャート: 判断 272">
          <a:extLst>
            <a:ext uri="{FF2B5EF4-FFF2-40B4-BE49-F238E27FC236}">
              <a16:creationId xmlns:a16="http://schemas.microsoft.com/office/drawing/2014/main" id="{60AA0A31-A4DC-4753-BCC5-4FAB16198187}"/>
            </a:ext>
          </a:extLst>
        </xdr:cNvPr>
        <xdr:cNvSpPr/>
      </xdr:nvSpPr>
      <xdr:spPr>
        <a:xfrm>
          <a:off x="3746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6350</xdr:rowOff>
    </xdr:from>
    <xdr:to>
      <xdr:col>15</xdr:col>
      <xdr:colOff>101600</xdr:colOff>
      <xdr:row>82</xdr:row>
      <xdr:rowOff>107950</xdr:rowOff>
    </xdr:to>
    <xdr:sp macro="" textlink="">
      <xdr:nvSpPr>
        <xdr:cNvPr id="274" name="フローチャート: 判断 273">
          <a:extLst>
            <a:ext uri="{FF2B5EF4-FFF2-40B4-BE49-F238E27FC236}">
              <a16:creationId xmlns:a16="http://schemas.microsoft.com/office/drawing/2014/main" id="{9DC46252-C16C-4741-835B-353F6D206102}"/>
            </a:ext>
          </a:extLst>
        </xdr:cNvPr>
        <xdr:cNvSpPr/>
      </xdr:nvSpPr>
      <xdr:spPr>
        <a:xfrm>
          <a:off x="2857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13970</xdr:rowOff>
    </xdr:from>
    <xdr:to>
      <xdr:col>10</xdr:col>
      <xdr:colOff>165100</xdr:colOff>
      <xdr:row>82</xdr:row>
      <xdr:rowOff>115570</xdr:rowOff>
    </xdr:to>
    <xdr:sp macro="" textlink="">
      <xdr:nvSpPr>
        <xdr:cNvPr id="275" name="フローチャート: 判断 274">
          <a:extLst>
            <a:ext uri="{FF2B5EF4-FFF2-40B4-BE49-F238E27FC236}">
              <a16:creationId xmlns:a16="http://schemas.microsoft.com/office/drawing/2014/main" id="{C5436E46-7F50-461A-B5DD-6BE4EDFFEE5D}"/>
            </a:ext>
          </a:extLst>
        </xdr:cNvPr>
        <xdr:cNvSpPr/>
      </xdr:nvSpPr>
      <xdr:spPr>
        <a:xfrm>
          <a:off x="1968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31114</xdr:rowOff>
    </xdr:from>
    <xdr:to>
      <xdr:col>6</xdr:col>
      <xdr:colOff>38100</xdr:colOff>
      <xdr:row>82</xdr:row>
      <xdr:rowOff>132714</xdr:rowOff>
    </xdr:to>
    <xdr:sp macro="" textlink="">
      <xdr:nvSpPr>
        <xdr:cNvPr id="276" name="フローチャート: 判断 275">
          <a:extLst>
            <a:ext uri="{FF2B5EF4-FFF2-40B4-BE49-F238E27FC236}">
              <a16:creationId xmlns:a16="http://schemas.microsoft.com/office/drawing/2014/main" id="{C5843714-1232-47E8-83BE-F482509CE4C0}"/>
            </a:ext>
          </a:extLst>
        </xdr:cNvPr>
        <xdr:cNvSpPr/>
      </xdr:nvSpPr>
      <xdr:spPr>
        <a:xfrm>
          <a:off x="10795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2CE1A557-0243-4006-A1A9-2B18972A5C8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259068F5-08F7-4FA5-BCFA-4019212D1FB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60E85B28-BF1B-4DE1-A5F7-53C1D67A353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C6C525BD-C97A-4F62-A2EC-07BDBA2C588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B419D4DB-1511-458B-B3B1-C342167491C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133986</xdr:rowOff>
    </xdr:from>
    <xdr:to>
      <xdr:col>20</xdr:col>
      <xdr:colOff>38100</xdr:colOff>
      <xdr:row>83</xdr:row>
      <xdr:rowOff>64136</xdr:rowOff>
    </xdr:to>
    <xdr:sp macro="" textlink="">
      <xdr:nvSpPr>
        <xdr:cNvPr id="282" name="楕円 281">
          <a:extLst>
            <a:ext uri="{FF2B5EF4-FFF2-40B4-BE49-F238E27FC236}">
              <a16:creationId xmlns:a16="http://schemas.microsoft.com/office/drawing/2014/main" id="{E312041D-1ED5-4EAC-8C3E-AF1EC7FF910D}"/>
            </a:ext>
          </a:extLst>
        </xdr:cNvPr>
        <xdr:cNvSpPr/>
      </xdr:nvSpPr>
      <xdr:spPr>
        <a:xfrm>
          <a:off x="3746500" y="1419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116839</xdr:rowOff>
    </xdr:from>
    <xdr:to>
      <xdr:col>15</xdr:col>
      <xdr:colOff>101600</xdr:colOff>
      <xdr:row>83</xdr:row>
      <xdr:rowOff>46989</xdr:rowOff>
    </xdr:to>
    <xdr:sp macro="" textlink="">
      <xdr:nvSpPr>
        <xdr:cNvPr id="283" name="楕円 282">
          <a:extLst>
            <a:ext uri="{FF2B5EF4-FFF2-40B4-BE49-F238E27FC236}">
              <a16:creationId xmlns:a16="http://schemas.microsoft.com/office/drawing/2014/main" id="{A6E37B5C-36E7-4CAB-9667-645C70E6A636}"/>
            </a:ext>
          </a:extLst>
        </xdr:cNvPr>
        <xdr:cNvSpPr/>
      </xdr:nvSpPr>
      <xdr:spPr>
        <a:xfrm>
          <a:off x="28575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167639</xdr:rowOff>
    </xdr:from>
    <xdr:to>
      <xdr:col>19</xdr:col>
      <xdr:colOff>177800</xdr:colOff>
      <xdr:row>83</xdr:row>
      <xdr:rowOff>13336</xdr:rowOff>
    </xdr:to>
    <xdr:cxnSp macro="">
      <xdr:nvCxnSpPr>
        <xdr:cNvPr id="284" name="直線コネクタ 283">
          <a:extLst>
            <a:ext uri="{FF2B5EF4-FFF2-40B4-BE49-F238E27FC236}">
              <a16:creationId xmlns:a16="http://schemas.microsoft.com/office/drawing/2014/main" id="{F1053F84-1F7E-40F5-8637-9F1808F17323}"/>
            </a:ext>
          </a:extLst>
        </xdr:cNvPr>
        <xdr:cNvCxnSpPr/>
      </xdr:nvCxnSpPr>
      <xdr:spPr>
        <a:xfrm>
          <a:off x="2908300" y="14226539"/>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90170</xdr:rowOff>
    </xdr:from>
    <xdr:to>
      <xdr:col>10</xdr:col>
      <xdr:colOff>165100</xdr:colOff>
      <xdr:row>83</xdr:row>
      <xdr:rowOff>20320</xdr:rowOff>
    </xdr:to>
    <xdr:sp macro="" textlink="">
      <xdr:nvSpPr>
        <xdr:cNvPr id="285" name="楕円 284">
          <a:extLst>
            <a:ext uri="{FF2B5EF4-FFF2-40B4-BE49-F238E27FC236}">
              <a16:creationId xmlns:a16="http://schemas.microsoft.com/office/drawing/2014/main" id="{6FC9FA97-5A3F-46CB-91B1-6B0EB065E7FA}"/>
            </a:ext>
          </a:extLst>
        </xdr:cNvPr>
        <xdr:cNvSpPr/>
      </xdr:nvSpPr>
      <xdr:spPr>
        <a:xfrm>
          <a:off x="1968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140970</xdr:rowOff>
    </xdr:from>
    <xdr:to>
      <xdr:col>15</xdr:col>
      <xdr:colOff>50800</xdr:colOff>
      <xdr:row>82</xdr:row>
      <xdr:rowOff>167639</xdr:rowOff>
    </xdr:to>
    <xdr:cxnSp macro="">
      <xdr:nvCxnSpPr>
        <xdr:cNvPr id="286" name="直線コネクタ 285">
          <a:extLst>
            <a:ext uri="{FF2B5EF4-FFF2-40B4-BE49-F238E27FC236}">
              <a16:creationId xmlns:a16="http://schemas.microsoft.com/office/drawing/2014/main" id="{95665025-4379-404F-9028-7AAB9F8E0A19}"/>
            </a:ext>
          </a:extLst>
        </xdr:cNvPr>
        <xdr:cNvCxnSpPr/>
      </xdr:nvCxnSpPr>
      <xdr:spPr>
        <a:xfrm>
          <a:off x="2019300" y="141998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139716</xdr:rowOff>
    </xdr:from>
    <xdr:ext cx="405111" cy="259045"/>
    <xdr:sp macro="" textlink="">
      <xdr:nvSpPr>
        <xdr:cNvPr id="287" name="n_1aveValue【公営住宅】&#10;有形固定資産減価償却率">
          <a:extLst>
            <a:ext uri="{FF2B5EF4-FFF2-40B4-BE49-F238E27FC236}">
              <a16:creationId xmlns:a16="http://schemas.microsoft.com/office/drawing/2014/main" id="{FAAF6BFD-CAC3-4003-890A-832FA0042702}"/>
            </a:ext>
          </a:extLst>
        </xdr:cNvPr>
        <xdr:cNvSpPr txBox="1"/>
      </xdr:nvSpPr>
      <xdr:spPr>
        <a:xfrm>
          <a:off x="3582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124477</xdr:rowOff>
    </xdr:from>
    <xdr:ext cx="405111" cy="259045"/>
    <xdr:sp macro="" textlink="">
      <xdr:nvSpPr>
        <xdr:cNvPr id="288" name="n_2aveValue【公営住宅】&#10;有形固定資産減価償却率">
          <a:extLst>
            <a:ext uri="{FF2B5EF4-FFF2-40B4-BE49-F238E27FC236}">
              <a16:creationId xmlns:a16="http://schemas.microsoft.com/office/drawing/2014/main" id="{985F5F1F-3480-4751-8471-A2A9C2CD0701}"/>
            </a:ext>
          </a:extLst>
        </xdr:cNvPr>
        <xdr:cNvSpPr txBox="1"/>
      </xdr:nvSpPr>
      <xdr:spPr>
        <a:xfrm>
          <a:off x="2705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132097</xdr:rowOff>
    </xdr:from>
    <xdr:ext cx="405111" cy="259045"/>
    <xdr:sp macro="" textlink="">
      <xdr:nvSpPr>
        <xdr:cNvPr id="289" name="n_3aveValue【公営住宅】&#10;有形固定資産減価償却率">
          <a:extLst>
            <a:ext uri="{FF2B5EF4-FFF2-40B4-BE49-F238E27FC236}">
              <a16:creationId xmlns:a16="http://schemas.microsoft.com/office/drawing/2014/main" id="{554FB32A-3238-450D-BBD9-B0B552FFD20A}"/>
            </a:ext>
          </a:extLst>
        </xdr:cNvPr>
        <xdr:cNvSpPr txBox="1"/>
      </xdr:nvSpPr>
      <xdr:spPr>
        <a:xfrm>
          <a:off x="18167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149241</xdr:rowOff>
    </xdr:from>
    <xdr:ext cx="405111" cy="259045"/>
    <xdr:sp macro="" textlink="">
      <xdr:nvSpPr>
        <xdr:cNvPr id="290" name="n_4aveValue【公営住宅】&#10;有形固定資産減価償却率">
          <a:extLst>
            <a:ext uri="{FF2B5EF4-FFF2-40B4-BE49-F238E27FC236}">
              <a16:creationId xmlns:a16="http://schemas.microsoft.com/office/drawing/2014/main" id="{6636EAFD-A5EA-4906-9953-5680D686F374}"/>
            </a:ext>
          </a:extLst>
        </xdr:cNvPr>
        <xdr:cNvSpPr txBox="1"/>
      </xdr:nvSpPr>
      <xdr:spPr>
        <a:xfrm>
          <a:off x="927744"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55263</xdr:rowOff>
    </xdr:from>
    <xdr:ext cx="405111" cy="259045"/>
    <xdr:sp macro="" textlink="">
      <xdr:nvSpPr>
        <xdr:cNvPr id="291" name="n_1mainValue【公営住宅】&#10;有形固定資産減価償却率">
          <a:extLst>
            <a:ext uri="{FF2B5EF4-FFF2-40B4-BE49-F238E27FC236}">
              <a16:creationId xmlns:a16="http://schemas.microsoft.com/office/drawing/2014/main" id="{6CEF93DA-0888-4CD5-A77A-B1071CC98F1C}"/>
            </a:ext>
          </a:extLst>
        </xdr:cNvPr>
        <xdr:cNvSpPr txBox="1"/>
      </xdr:nvSpPr>
      <xdr:spPr>
        <a:xfrm>
          <a:off x="3582044" y="1428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38116</xdr:rowOff>
    </xdr:from>
    <xdr:ext cx="405111" cy="259045"/>
    <xdr:sp macro="" textlink="">
      <xdr:nvSpPr>
        <xdr:cNvPr id="292" name="n_2mainValue【公営住宅】&#10;有形固定資産減価償却率">
          <a:extLst>
            <a:ext uri="{FF2B5EF4-FFF2-40B4-BE49-F238E27FC236}">
              <a16:creationId xmlns:a16="http://schemas.microsoft.com/office/drawing/2014/main" id="{77EADC24-5200-49AF-9D43-C71B419E531A}"/>
            </a:ext>
          </a:extLst>
        </xdr:cNvPr>
        <xdr:cNvSpPr txBox="1"/>
      </xdr:nvSpPr>
      <xdr:spPr>
        <a:xfrm>
          <a:off x="27057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11447</xdr:rowOff>
    </xdr:from>
    <xdr:ext cx="405111" cy="259045"/>
    <xdr:sp macro="" textlink="">
      <xdr:nvSpPr>
        <xdr:cNvPr id="293" name="n_3mainValue【公営住宅】&#10;有形固定資産減価償却率">
          <a:extLst>
            <a:ext uri="{FF2B5EF4-FFF2-40B4-BE49-F238E27FC236}">
              <a16:creationId xmlns:a16="http://schemas.microsoft.com/office/drawing/2014/main" id="{BCB8EF48-304B-4D07-A591-E0BCBA57C9FC}"/>
            </a:ext>
          </a:extLst>
        </xdr:cNvPr>
        <xdr:cNvSpPr txBox="1"/>
      </xdr:nvSpPr>
      <xdr:spPr>
        <a:xfrm>
          <a:off x="1816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a:extLst>
            <a:ext uri="{FF2B5EF4-FFF2-40B4-BE49-F238E27FC236}">
              <a16:creationId xmlns:a16="http://schemas.microsoft.com/office/drawing/2014/main" id="{52E678AF-61A6-4916-A5D7-1A375284837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a:extLst>
            <a:ext uri="{FF2B5EF4-FFF2-40B4-BE49-F238E27FC236}">
              <a16:creationId xmlns:a16="http://schemas.microsoft.com/office/drawing/2014/main" id="{C470F869-FC7A-4618-9A08-C72339D4E3A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a:extLst>
            <a:ext uri="{FF2B5EF4-FFF2-40B4-BE49-F238E27FC236}">
              <a16:creationId xmlns:a16="http://schemas.microsoft.com/office/drawing/2014/main" id="{4EDA5AE3-D9E4-4E8B-8791-87550452369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a:extLst>
            <a:ext uri="{FF2B5EF4-FFF2-40B4-BE49-F238E27FC236}">
              <a16:creationId xmlns:a16="http://schemas.microsoft.com/office/drawing/2014/main" id="{C8399213-25CD-4B4A-847F-7E2D467B881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a:extLst>
            <a:ext uri="{FF2B5EF4-FFF2-40B4-BE49-F238E27FC236}">
              <a16:creationId xmlns:a16="http://schemas.microsoft.com/office/drawing/2014/main" id="{DDC335D1-F86C-43EC-8341-CE3208B6273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a:extLst>
            <a:ext uri="{FF2B5EF4-FFF2-40B4-BE49-F238E27FC236}">
              <a16:creationId xmlns:a16="http://schemas.microsoft.com/office/drawing/2014/main" id="{C22CCF01-5AD0-43C3-BD03-5593B015C20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a:extLst>
            <a:ext uri="{FF2B5EF4-FFF2-40B4-BE49-F238E27FC236}">
              <a16:creationId xmlns:a16="http://schemas.microsoft.com/office/drawing/2014/main" id="{721D8C69-6392-429B-BE4C-F2E77441FBF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a:extLst>
            <a:ext uri="{FF2B5EF4-FFF2-40B4-BE49-F238E27FC236}">
              <a16:creationId xmlns:a16="http://schemas.microsoft.com/office/drawing/2014/main" id="{B28C66E9-F0C3-4CE6-BD25-EED3C57B14D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a:extLst>
            <a:ext uri="{FF2B5EF4-FFF2-40B4-BE49-F238E27FC236}">
              <a16:creationId xmlns:a16="http://schemas.microsoft.com/office/drawing/2014/main" id="{E0EA282A-CEAA-4B3D-A642-D4E66606E67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a:extLst>
            <a:ext uri="{FF2B5EF4-FFF2-40B4-BE49-F238E27FC236}">
              <a16:creationId xmlns:a16="http://schemas.microsoft.com/office/drawing/2014/main" id="{C09F3C8F-FCA2-4B06-A4CD-2D5569014F3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4" name="直線コネクタ 303">
          <a:extLst>
            <a:ext uri="{FF2B5EF4-FFF2-40B4-BE49-F238E27FC236}">
              <a16:creationId xmlns:a16="http://schemas.microsoft.com/office/drawing/2014/main" id="{D130D150-35D3-459B-9D0B-5B7593501DB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5" name="テキスト ボックス 304">
          <a:extLst>
            <a:ext uri="{FF2B5EF4-FFF2-40B4-BE49-F238E27FC236}">
              <a16:creationId xmlns:a16="http://schemas.microsoft.com/office/drawing/2014/main" id="{28582BBF-6226-4E16-8FA6-59B86FA982FB}"/>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6" name="直線コネクタ 305">
          <a:extLst>
            <a:ext uri="{FF2B5EF4-FFF2-40B4-BE49-F238E27FC236}">
              <a16:creationId xmlns:a16="http://schemas.microsoft.com/office/drawing/2014/main" id="{1B940911-B10E-4B9D-A7B5-8614D78AFE45}"/>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7" name="テキスト ボックス 306">
          <a:extLst>
            <a:ext uri="{FF2B5EF4-FFF2-40B4-BE49-F238E27FC236}">
              <a16:creationId xmlns:a16="http://schemas.microsoft.com/office/drawing/2014/main" id="{9B6A94F0-092D-43D4-9B56-7DD755B1D016}"/>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8" name="直線コネクタ 307">
          <a:extLst>
            <a:ext uri="{FF2B5EF4-FFF2-40B4-BE49-F238E27FC236}">
              <a16:creationId xmlns:a16="http://schemas.microsoft.com/office/drawing/2014/main" id="{76FE54B2-CCE5-4C02-9FC3-AAE55047C4D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9" name="テキスト ボックス 308">
          <a:extLst>
            <a:ext uri="{FF2B5EF4-FFF2-40B4-BE49-F238E27FC236}">
              <a16:creationId xmlns:a16="http://schemas.microsoft.com/office/drawing/2014/main" id="{6617FBD0-6129-466F-84AB-18375912615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0" name="直線コネクタ 309">
          <a:extLst>
            <a:ext uri="{FF2B5EF4-FFF2-40B4-BE49-F238E27FC236}">
              <a16:creationId xmlns:a16="http://schemas.microsoft.com/office/drawing/2014/main" id="{D7C0D9D4-8940-4937-BFB1-BEBCD7AC21F3}"/>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1" name="テキスト ボックス 310">
          <a:extLst>
            <a:ext uri="{FF2B5EF4-FFF2-40B4-BE49-F238E27FC236}">
              <a16:creationId xmlns:a16="http://schemas.microsoft.com/office/drawing/2014/main" id="{DE8B2AA4-0117-4742-B932-6A15CBCAA39E}"/>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2" name="直線コネクタ 311">
          <a:extLst>
            <a:ext uri="{FF2B5EF4-FFF2-40B4-BE49-F238E27FC236}">
              <a16:creationId xmlns:a16="http://schemas.microsoft.com/office/drawing/2014/main" id="{2B158B71-8290-425B-9263-37DB6D538105}"/>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3" name="テキスト ボックス 312">
          <a:extLst>
            <a:ext uri="{FF2B5EF4-FFF2-40B4-BE49-F238E27FC236}">
              <a16:creationId xmlns:a16="http://schemas.microsoft.com/office/drawing/2014/main" id="{AB233044-7F56-4C8E-9423-59756EC49867}"/>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a:extLst>
            <a:ext uri="{FF2B5EF4-FFF2-40B4-BE49-F238E27FC236}">
              <a16:creationId xmlns:a16="http://schemas.microsoft.com/office/drawing/2014/main" id="{31B81B76-2E20-42C4-99ED-4A9ADE11EC0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5" name="テキスト ボックス 314">
          <a:extLst>
            <a:ext uri="{FF2B5EF4-FFF2-40B4-BE49-F238E27FC236}">
              <a16:creationId xmlns:a16="http://schemas.microsoft.com/office/drawing/2014/main" id="{858AA742-FE70-461F-A914-C1101A94078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公営住宅】&#10;一人当たり面積グラフ枠">
          <a:extLst>
            <a:ext uri="{FF2B5EF4-FFF2-40B4-BE49-F238E27FC236}">
              <a16:creationId xmlns:a16="http://schemas.microsoft.com/office/drawing/2014/main" id="{8026657E-96BC-498A-9D84-10AAB27AB11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15621</xdr:rowOff>
    </xdr:from>
    <xdr:to>
      <xdr:col>54</xdr:col>
      <xdr:colOff>189865</xdr:colOff>
      <xdr:row>86</xdr:row>
      <xdr:rowOff>93345</xdr:rowOff>
    </xdr:to>
    <xdr:cxnSp macro="">
      <xdr:nvCxnSpPr>
        <xdr:cNvPr id="317" name="直線コネクタ 316">
          <a:extLst>
            <a:ext uri="{FF2B5EF4-FFF2-40B4-BE49-F238E27FC236}">
              <a16:creationId xmlns:a16="http://schemas.microsoft.com/office/drawing/2014/main" id="{1685A8B8-AADA-4B72-ABE7-BD5FD47C2878}"/>
            </a:ext>
          </a:extLst>
        </xdr:cNvPr>
        <xdr:cNvCxnSpPr/>
      </xdr:nvCxnSpPr>
      <xdr:spPr>
        <a:xfrm flipV="1">
          <a:off x="10476865" y="13388721"/>
          <a:ext cx="0" cy="144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18" name="【公営住宅】&#10;一人当たり面積最小値テキスト">
          <a:extLst>
            <a:ext uri="{FF2B5EF4-FFF2-40B4-BE49-F238E27FC236}">
              <a16:creationId xmlns:a16="http://schemas.microsoft.com/office/drawing/2014/main" id="{A0DEEAAA-3416-449E-9AB9-B36F82954C7C}"/>
            </a:ext>
          </a:extLst>
        </xdr:cNvPr>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19" name="直線コネクタ 318">
          <a:extLst>
            <a:ext uri="{FF2B5EF4-FFF2-40B4-BE49-F238E27FC236}">
              <a16:creationId xmlns:a16="http://schemas.microsoft.com/office/drawing/2014/main" id="{0698D8EB-67B2-4653-9576-FDB48C2629F7}"/>
            </a:ext>
          </a:extLst>
        </xdr:cNvPr>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133748</xdr:rowOff>
    </xdr:from>
    <xdr:ext cx="469744" cy="259045"/>
    <xdr:sp macro="" textlink="">
      <xdr:nvSpPr>
        <xdr:cNvPr id="320" name="【公営住宅】&#10;一人当たり面積最大値テキスト">
          <a:extLst>
            <a:ext uri="{FF2B5EF4-FFF2-40B4-BE49-F238E27FC236}">
              <a16:creationId xmlns:a16="http://schemas.microsoft.com/office/drawing/2014/main" id="{B940E636-2845-4D47-A21A-5D7AE68F67C9}"/>
            </a:ext>
          </a:extLst>
        </xdr:cNvPr>
        <xdr:cNvSpPr txBox="1"/>
      </xdr:nvSpPr>
      <xdr:spPr>
        <a:xfrm>
          <a:off x="10515600" y="1316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15621</xdr:rowOff>
    </xdr:from>
    <xdr:to>
      <xdr:col>55</xdr:col>
      <xdr:colOff>88900</xdr:colOff>
      <xdr:row>78</xdr:row>
      <xdr:rowOff>15621</xdr:rowOff>
    </xdr:to>
    <xdr:cxnSp macro="">
      <xdr:nvCxnSpPr>
        <xdr:cNvPr id="321" name="直線コネクタ 320">
          <a:extLst>
            <a:ext uri="{FF2B5EF4-FFF2-40B4-BE49-F238E27FC236}">
              <a16:creationId xmlns:a16="http://schemas.microsoft.com/office/drawing/2014/main" id="{BF15E36B-DDB1-481E-A31A-B26D3CF1908F}"/>
            </a:ext>
          </a:extLst>
        </xdr:cNvPr>
        <xdr:cNvCxnSpPr/>
      </xdr:nvCxnSpPr>
      <xdr:spPr>
        <a:xfrm>
          <a:off x="10388600" y="1338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97553</xdr:rowOff>
    </xdr:from>
    <xdr:ext cx="469744" cy="259045"/>
    <xdr:sp macro="" textlink="">
      <xdr:nvSpPr>
        <xdr:cNvPr id="322" name="【公営住宅】&#10;一人当たり面積平均値テキスト">
          <a:extLst>
            <a:ext uri="{FF2B5EF4-FFF2-40B4-BE49-F238E27FC236}">
              <a16:creationId xmlns:a16="http://schemas.microsoft.com/office/drawing/2014/main" id="{5D07BD89-6223-4C94-B623-BE98BF977412}"/>
            </a:ext>
          </a:extLst>
        </xdr:cNvPr>
        <xdr:cNvSpPr txBox="1"/>
      </xdr:nvSpPr>
      <xdr:spPr>
        <a:xfrm>
          <a:off x="10515600" y="14499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119126</xdr:rowOff>
    </xdr:from>
    <xdr:to>
      <xdr:col>55</xdr:col>
      <xdr:colOff>50800</xdr:colOff>
      <xdr:row>85</xdr:row>
      <xdr:rowOff>49276</xdr:rowOff>
    </xdr:to>
    <xdr:sp macro="" textlink="">
      <xdr:nvSpPr>
        <xdr:cNvPr id="323" name="フローチャート: 判断 322">
          <a:extLst>
            <a:ext uri="{FF2B5EF4-FFF2-40B4-BE49-F238E27FC236}">
              <a16:creationId xmlns:a16="http://schemas.microsoft.com/office/drawing/2014/main" id="{896297BD-AABF-4749-B674-D8603CDD3283}"/>
            </a:ext>
          </a:extLst>
        </xdr:cNvPr>
        <xdr:cNvSpPr/>
      </xdr:nvSpPr>
      <xdr:spPr>
        <a:xfrm>
          <a:off x="10426700" y="1452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121413</xdr:rowOff>
    </xdr:from>
    <xdr:to>
      <xdr:col>50</xdr:col>
      <xdr:colOff>165100</xdr:colOff>
      <xdr:row>85</xdr:row>
      <xdr:rowOff>51563</xdr:rowOff>
    </xdr:to>
    <xdr:sp macro="" textlink="">
      <xdr:nvSpPr>
        <xdr:cNvPr id="324" name="フローチャート: 判断 323">
          <a:extLst>
            <a:ext uri="{FF2B5EF4-FFF2-40B4-BE49-F238E27FC236}">
              <a16:creationId xmlns:a16="http://schemas.microsoft.com/office/drawing/2014/main" id="{322DFFBF-8F9B-4DE7-B4D0-0B1568240DB5}"/>
            </a:ext>
          </a:extLst>
        </xdr:cNvPr>
        <xdr:cNvSpPr/>
      </xdr:nvSpPr>
      <xdr:spPr>
        <a:xfrm>
          <a:off x="9588500" y="14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130938</xdr:rowOff>
    </xdr:from>
    <xdr:to>
      <xdr:col>46</xdr:col>
      <xdr:colOff>38100</xdr:colOff>
      <xdr:row>85</xdr:row>
      <xdr:rowOff>61088</xdr:rowOff>
    </xdr:to>
    <xdr:sp macro="" textlink="">
      <xdr:nvSpPr>
        <xdr:cNvPr id="325" name="フローチャート: 判断 324">
          <a:extLst>
            <a:ext uri="{FF2B5EF4-FFF2-40B4-BE49-F238E27FC236}">
              <a16:creationId xmlns:a16="http://schemas.microsoft.com/office/drawing/2014/main" id="{5101F721-B172-4AD7-A3BE-07B22D871B9A}"/>
            </a:ext>
          </a:extLst>
        </xdr:cNvPr>
        <xdr:cNvSpPr/>
      </xdr:nvSpPr>
      <xdr:spPr>
        <a:xfrm>
          <a:off x="869950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109982</xdr:rowOff>
    </xdr:from>
    <xdr:to>
      <xdr:col>41</xdr:col>
      <xdr:colOff>101600</xdr:colOff>
      <xdr:row>85</xdr:row>
      <xdr:rowOff>40132</xdr:rowOff>
    </xdr:to>
    <xdr:sp macro="" textlink="">
      <xdr:nvSpPr>
        <xdr:cNvPr id="326" name="フローチャート: 判断 325">
          <a:extLst>
            <a:ext uri="{FF2B5EF4-FFF2-40B4-BE49-F238E27FC236}">
              <a16:creationId xmlns:a16="http://schemas.microsoft.com/office/drawing/2014/main" id="{F79A1697-6E25-4AE2-84BC-9B0EB0D970FB}"/>
            </a:ext>
          </a:extLst>
        </xdr:cNvPr>
        <xdr:cNvSpPr/>
      </xdr:nvSpPr>
      <xdr:spPr>
        <a:xfrm>
          <a:off x="7810500" y="1451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11303</xdr:rowOff>
    </xdr:from>
    <xdr:to>
      <xdr:col>36</xdr:col>
      <xdr:colOff>165100</xdr:colOff>
      <xdr:row>84</xdr:row>
      <xdr:rowOff>112903</xdr:rowOff>
    </xdr:to>
    <xdr:sp macro="" textlink="">
      <xdr:nvSpPr>
        <xdr:cNvPr id="327" name="フローチャート: 判断 326">
          <a:extLst>
            <a:ext uri="{FF2B5EF4-FFF2-40B4-BE49-F238E27FC236}">
              <a16:creationId xmlns:a16="http://schemas.microsoft.com/office/drawing/2014/main" id="{F72EFCC7-76BE-456F-A243-2918BA4A49D9}"/>
            </a:ext>
          </a:extLst>
        </xdr:cNvPr>
        <xdr:cNvSpPr/>
      </xdr:nvSpPr>
      <xdr:spPr>
        <a:xfrm>
          <a:off x="6921500" y="1441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560CADE0-C57F-4FE1-9765-7A94B83A821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08318F5E-473F-4C10-91AF-C2519FC538F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7C370E1C-F111-498D-88DB-1FB9252D9D1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DE66A3F8-711F-4303-A4B8-3AA04C678A4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6F3A4CB8-E933-4F4B-A587-F21286537EF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125603</xdr:rowOff>
    </xdr:from>
    <xdr:to>
      <xdr:col>50</xdr:col>
      <xdr:colOff>165100</xdr:colOff>
      <xdr:row>84</xdr:row>
      <xdr:rowOff>55753</xdr:rowOff>
    </xdr:to>
    <xdr:sp macro="" textlink="">
      <xdr:nvSpPr>
        <xdr:cNvPr id="333" name="楕円 332">
          <a:extLst>
            <a:ext uri="{FF2B5EF4-FFF2-40B4-BE49-F238E27FC236}">
              <a16:creationId xmlns:a16="http://schemas.microsoft.com/office/drawing/2014/main" id="{458920D9-CB86-44C3-8ACC-CCD4DF168362}"/>
            </a:ext>
          </a:extLst>
        </xdr:cNvPr>
        <xdr:cNvSpPr/>
      </xdr:nvSpPr>
      <xdr:spPr>
        <a:xfrm>
          <a:off x="9588500" y="1435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135510</xdr:rowOff>
    </xdr:from>
    <xdr:to>
      <xdr:col>46</xdr:col>
      <xdr:colOff>38100</xdr:colOff>
      <xdr:row>84</xdr:row>
      <xdr:rowOff>65660</xdr:rowOff>
    </xdr:to>
    <xdr:sp macro="" textlink="">
      <xdr:nvSpPr>
        <xdr:cNvPr id="334" name="楕円 333">
          <a:extLst>
            <a:ext uri="{FF2B5EF4-FFF2-40B4-BE49-F238E27FC236}">
              <a16:creationId xmlns:a16="http://schemas.microsoft.com/office/drawing/2014/main" id="{EF6CF9EA-5821-4B7B-8022-EC532D244930}"/>
            </a:ext>
          </a:extLst>
        </xdr:cNvPr>
        <xdr:cNvSpPr/>
      </xdr:nvSpPr>
      <xdr:spPr>
        <a:xfrm>
          <a:off x="8699500" y="1436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4953</xdr:rowOff>
    </xdr:from>
    <xdr:to>
      <xdr:col>50</xdr:col>
      <xdr:colOff>114300</xdr:colOff>
      <xdr:row>84</xdr:row>
      <xdr:rowOff>14860</xdr:rowOff>
    </xdr:to>
    <xdr:cxnSp macro="">
      <xdr:nvCxnSpPr>
        <xdr:cNvPr id="335" name="直線コネクタ 334">
          <a:extLst>
            <a:ext uri="{FF2B5EF4-FFF2-40B4-BE49-F238E27FC236}">
              <a16:creationId xmlns:a16="http://schemas.microsoft.com/office/drawing/2014/main" id="{33C097CA-787F-4846-AC79-0451520DDBDD}"/>
            </a:ext>
          </a:extLst>
        </xdr:cNvPr>
        <xdr:cNvCxnSpPr/>
      </xdr:nvCxnSpPr>
      <xdr:spPr>
        <a:xfrm flipV="1">
          <a:off x="8750300" y="14406753"/>
          <a:ext cx="88900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145035</xdr:rowOff>
    </xdr:from>
    <xdr:to>
      <xdr:col>41</xdr:col>
      <xdr:colOff>101600</xdr:colOff>
      <xdr:row>84</xdr:row>
      <xdr:rowOff>75185</xdr:rowOff>
    </xdr:to>
    <xdr:sp macro="" textlink="">
      <xdr:nvSpPr>
        <xdr:cNvPr id="336" name="楕円 335">
          <a:extLst>
            <a:ext uri="{FF2B5EF4-FFF2-40B4-BE49-F238E27FC236}">
              <a16:creationId xmlns:a16="http://schemas.microsoft.com/office/drawing/2014/main" id="{7494F044-900E-43DA-9B0D-2C7E0BB77977}"/>
            </a:ext>
          </a:extLst>
        </xdr:cNvPr>
        <xdr:cNvSpPr/>
      </xdr:nvSpPr>
      <xdr:spPr>
        <a:xfrm>
          <a:off x="7810500" y="143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14860</xdr:rowOff>
    </xdr:from>
    <xdr:to>
      <xdr:col>45</xdr:col>
      <xdr:colOff>177800</xdr:colOff>
      <xdr:row>84</xdr:row>
      <xdr:rowOff>24385</xdr:rowOff>
    </xdr:to>
    <xdr:cxnSp macro="">
      <xdr:nvCxnSpPr>
        <xdr:cNvPr id="337" name="直線コネクタ 336">
          <a:extLst>
            <a:ext uri="{FF2B5EF4-FFF2-40B4-BE49-F238E27FC236}">
              <a16:creationId xmlns:a16="http://schemas.microsoft.com/office/drawing/2014/main" id="{510FC944-234A-4CF3-ADE7-95A20C048B49}"/>
            </a:ext>
          </a:extLst>
        </xdr:cNvPr>
        <xdr:cNvCxnSpPr/>
      </xdr:nvCxnSpPr>
      <xdr:spPr>
        <a:xfrm flipV="1">
          <a:off x="7861300" y="1441666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42690</xdr:rowOff>
    </xdr:from>
    <xdr:ext cx="469744" cy="259045"/>
    <xdr:sp macro="" textlink="">
      <xdr:nvSpPr>
        <xdr:cNvPr id="338" name="n_1aveValue【公営住宅】&#10;一人当たり面積">
          <a:extLst>
            <a:ext uri="{FF2B5EF4-FFF2-40B4-BE49-F238E27FC236}">
              <a16:creationId xmlns:a16="http://schemas.microsoft.com/office/drawing/2014/main" id="{88C64D1C-6F35-4B44-ADA9-8B308951D020}"/>
            </a:ext>
          </a:extLst>
        </xdr:cNvPr>
        <xdr:cNvSpPr txBox="1"/>
      </xdr:nvSpPr>
      <xdr:spPr>
        <a:xfrm>
          <a:off x="9391727" y="1461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52215</xdr:rowOff>
    </xdr:from>
    <xdr:ext cx="469744" cy="259045"/>
    <xdr:sp macro="" textlink="">
      <xdr:nvSpPr>
        <xdr:cNvPr id="339" name="n_2aveValue【公営住宅】&#10;一人当たり面積">
          <a:extLst>
            <a:ext uri="{FF2B5EF4-FFF2-40B4-BE49-F238E27FC236}">
              <a16:creationId xmlns:a16="http://schemas.microsoft.com/office/drawing/2014/main" id="{D61189CC-C197-4732-ABBA-ECA546E718F8}"/>
            </a:ext>
          </a:extLst>
        </xdr:cNvPr>
        <xdr:cNvSpPr txBox="1"/>
      </xdr:nvSpPr>
      <xdr:spPr>
        <a:xfrm>
          <a:off x="8515427" y="1462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31259</xdr:rowOff>
    </xdr:from>
    <xdr:ext cx="469744" cy="259045"/>
    <xdr:sp macro="" textlink="">
      <xdr:nvSpPr>
        <xdr:cNvPr id="340" name="n_3aveValue【公営住宅】&#10;一人当たり面積">
          <a:extLst>
            <a:ext uri="{FF2B5EF4-FFF2-40B4-BE49-F238E27FC236}">
              <a16:creationId xmlns:a16="http://schemas.microsoft.com/office/drawing/2014/main" id="{1E0FA416-AA85-437B-9F97-6ADC172A13F0}"/>
            </a:ext>
          </a:extLst>
        </xdr:cNvPr>
        <xdr:cNvSpPr txBox="1"/>
      </xdr:nvSpPr>
      <xdr:spPr>
        <a:xfrm>
          <a:off x="7626427" y="1460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129430</xdr:rowOff>
    </xdr:from>
    <xdr:ext cx="469744" cy="259045"/>
    <xdr:sp macro="" textlink="">
      <xdr:nvSpPr>
        <xdr:cNvPr id="341" name="n_4aveValue【公営住宅】&#10;一人当たり面積">
          <a:extLst>
            <a:ext uri="{FF2B5EF4-FFF2-40B4-BE49-F238E27FC236}">
              <a16:creationId xmlns:a16="http://schemas.microsoft.com/office/drawing/2014/main" id="{B08B0898-6CBA-4F56-B470-129C6F3D9CE4}"/>
            </a:ext>
          </a:extLst>
        </xdr:cNvPr>
        <xdr:cNvSpPr txBox="1"/>
      </xdr:nvSpPr>
      <xdr:spPr>
        <a:xfrm>
          <a:off x="6737427" y="1418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72280</xdr:rowOff>
    </xdr:from>
    <xdr:ext cx="469744" cy="259045"/>
    <xdr:sp macro="" textlink="">
      <xdr:nvSpPr>
        <xdr:cNvPr id="342" name="n_1mainValue【公営住宅】&#10;一人当たり面積">
          <a:extLst>
            <a:ext uri="{FF2B5EF4-FFF2-40B4-BE49-F238E27FC236}">
              <a16:creationId xmlns:a16="http://schemas.microsoft.com/office/drawing/2014/main" id="{B344865E-853A-4354-93A7-D4D2763BA930}"/>
            </a:ext>
          </a:extLst>
        </xdr:cNvPr>
        <xdr:cNvSpPr txBox="1"/>
      </xdr:nvSpPr>
      <xdr:spPr>
        <a:xfrm>
          <a:off x="9391727" y="1413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82187</xdr:rowOff>
    </xdr:from>
    <xdr:ext cx="469744" cy="259045"/>
    <xdr:sp macro="" textlink="">
      <xdr:nvSpPr>
        <xdr:cNvPr id="343" name="n_2mainValue【公営住宅】&#10;一人当たり面積">
          <a:extLst>
            <a:ext uri="{FF2B5EF4-FFF2-40B4-BE49-F238E27FC236}">
              <a16:creationId xmlns:a16="http://schemas.microsoft.com/office/drawing/2014/main" id="{BBAC270E-D785-4C2D-A643-C0312DAFC85E}"/>
            </a:ext>
          </a:extLst>
        </xdr:cNvPr>
        <xdr:cNvSpPr txBox="1"/>
      </xdr:nvSpPr>
      <xdr:spPr>
        <a:xfrm>
          <a:off x="8515427" y="14141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91712</xdr:rowOff>
    </xdr:from>
    <xdr:ext cx="469744" cy="259045"/>
    <xdr:sp macro="" textlink="">
      <xdr:nvSpPr>
        <xdr:cNvPr id="344" name="n_3mainValue【公営住宅】&#10;一人当たり面積">
          <a:extLst>
            <a:ext uri="{FF2B5EF4-FFF2-40B4-BE49-F238E27FC236}">
              <a16:creationId xmlns:a16="http://schemas.microsoft.com/office/drawing/2014/main" id="{B3F5D982-4CEF-4D48-96D7-05324FD606E5}"/>
            </a:ext>
          </a:extLst>
        </xdr:cNvPr>
        <xdr:cNvSpPr txBox="1"/>
      </xdr:nvSpPr>
      <xdr:spPr>
        <a:xfrm>
          <a:off x="76264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5" name="正方形/長方形 344">
          <a:extLst>
            <a:ext uri="{FF2B5EF4-FFF2-40B4-BE49-F238E27FC236}">
              <a16:creationId xmlns:a16="http://schemas.microsoft.com/office/drawing/2014/main" id="{6648A2F1-041A-45C5-BE0B-C010B8E5602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6" name="正方形/長方形 345">
          <a:extLst>
            <a:ext uri="{FF2B5EF4-FFF2-40B4-BE49-F238E27FC236}">
              <a16:creationId xmlns:a16="http://schemas.microsoft.com/office/drawing/2014/main" id="{5A1F8EA2-1976-49E1-8855-A36C23DA572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7" name="正方形/長方形 346">
          <a:extLst>
            <a:ext uri="{FF2B5EF4-FFF2-40B4-BE49-F238E27FC236}">
              <a16:creationId xmlns:a16="http://schemas.microsoft.com/office/drawing/2014/main" id="{A00EBC1B-6023-44D9-AEDE-F9268727F4B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8" name="正方形/長方形 347">
          <a:extLst>
            <a:ext uri="{FF2B5EF4-FFF2-40B4-BE49-F238E27FC236}">
              <a16:creationId xmlns:a16="http://schemas.microsoft.com/office/drawing/2014/main" id="{1715AC95-DCAB-4DBD-8025-4633535F62F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9" name="正方形/長方形 348">
          <a:extLst>
            <a:ext uri="{FF2B5EF4-FFF2-40B4-BE49-F238E27FC236}">
              <a16:creationId xmlns:a16="http://schemas.microsoft.com/office/drawing/2014/main" id="{683F15CF-D3D3-4B35-8E13-000125517E5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0" name="正方形/長方形 349">
          <a:extLst>
            <a:ext uri="{FF2B5EF4-FFF2-40B4-BE49-F238E27FC236}">
              <a16:creationId xmlns:a16="http://schemas.microsoft.com/office/drawing/2014/main" id="{AC92756B-8AB4-436D-8805-69385C549B5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1" name="正方形/長方形 350">
          <a:extLst>
            <a:ext uri="{FF2B5EF4-FFF2-40B4-BE49-F238E27FC236}">
              <a16:creationId xmlns:a16="http://schemas.microsoft.com/office/drawing/2014/main" id="{369BD94A-84DB-47AD-97E5-62FD48338C4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2" name="正方形/長方形 351">
          <a:extLst>
            <a:ext uri="{FF2B5EF4-FFF2-40B4-BE49-F238E27FC236}">
              <a16:creationId xmlns:a16="http://schemas.microsoft.com/office/drawing/2014/main" id="{7E54739D-9E10-40B5-8D18-600873162A8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3" name="正方形/長方形 352">
          <a:extLst>
            <a:ext uri="{FF2B5EF4-FFF2-40B4-BE49-F238E27FC236}">
              <a16:creationId xmlns:a16="http://schemas.microsoft.com/office/drawing/2014/main" id="{6B13635E-8496-48B2-9E1E-7CBE62E1FC8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4" name="正方形/長方形 353">
          <a:extLst>
            <a:ext uri="{FF2B5EF4-FFF2-40B4-BE49-F238E27FC236}">
              <a16:creationId xmlns:a16="http://schemas.microsoft.com/office/drawing/2014/main" id="{4E5C685F-628F-4472-BC86-92D27619741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5" name="正方形/長方形 354">
          <a:extLst>
            <a:ext uri="{FF2B5EF4-FFF2-40B4-BE49-F238E27FC236}">
              <a16:creationId xmlns:a16="http://schemas.microsoft.com/office/drawing/2014/main" id="{E7B1CC36-41E6-44AA-90AB-D62EE4DB23A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6" name="正方形/長方形 355">
          <a:extLst>
            <a:ext uri="{FF2B5EF4-FFF2-40B4-BE49-F238E27FC236}">
              <a16:creationId xmlns:a16="http://schemas.microsoft.com/office/drawing/2014/main" id="{1D93C514-B0D1-4A94-9E71-F5CB20C7ED8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7" name="正方形/長方形 356">
          <a:extLst>
            <a:ext uri="{FF2B5EF4-FFF2-40B4-BE49-F238E27FC236}">
              <a16:creationId xmlns:a16="http://schemas.microsoft.com/office/drawing/2014/main" id="{986841C5-25E1-4C12-8212-BC3E669889C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8" name="正方形/長方形 357">
          <a:extLst>
            <a:ext uri="{FF2B5EF4-FFF2-40B4-BE49-F238E27FC236}">
              <a16:creationId xmlns:a16="http://schemas.microsoft.com/office/drawing/2014/main" id="{6E2083F3-5C96-4AE3-BC41-1C708793701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9" name="正方形/長方形 358">
          <a:extLst>
            <a:ext uri="{FF2B5EF4-FFF2-40B4-BE49-F238E27FC236}">
              <a16:creationId xmlns:a16="http://schemas.microsoft.com/office/drawing/2014/main" id="{1BA3F7B7-F052-4C17-B2CF-6D0DAA275A4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0" name="正方形/長方形 359">
          <a:extLst>
            <a:ext uri="{FF2B5EF4-FFF2-40B4-BE49-F238E27FC236}">
              <a16:creationId xmlns:a16="http://schemas.microsoft.com/office/drawing/2014/main" id="{14232103-3CBC-4703-AACC-872579E0195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1" name="正方形/長方形 360">
          <a:extLst>
            <a:ext uri="{FF2B5EF4-FFF2-40B4-BE49-F238E27FC236}">
              <a16:creationId xmlns:a16="http://schemas.microsoft.com/office/drawing/2014/main" id="{BF1E3F7E-C525-4ABF-AFA7-70BFD79F257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2" name="正方形/長方形 361">
          <a:extLst>
            <a:ext uri="{FF2B5EF4-FFF2-40B4-BE49-F238E27FC236}">
              <a16:creationId xmlns:a16="http://schemas.microsoft.com/office/drawing/2014/main" id="{A9F24DA2-C3F4-444A-9C66-418BADD83A1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3" name="正方形/長方形 362">
          <a:extLst>
            <a:ext uri="{FF2B5EF4-FFF2-40B4-BE49-F238E27FC236}">
              <a16:creationId xmlns:a16="http://schemas.microsoft.com/office/drawing/2014/main" id="{3FE40E6C-D23D-4411-B8CF-0630F841E0F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4" name="正方形/長方形 363">
          <a:extLst>
            <a:ext uri="{FF2B5EF4-FFF2-40B4-BE49-F238E27FC236}">
              <a16:creationId xmlns:a16="http://schemas.microsoft.com/office/drawing/2014/main" id="{24DB3B16-6F87-4EA0-BDA0-555FB05A35F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5" name="正方形/長方形 364">
          <a:extLst>
            <a:ext uri="{FF2B5EF4-FFF2-40B4-BE49-F238E27FC236}">
              <a16:creationId xmlns:a16="http://schemas.microsoft.com/office/drawing/2014/main" id="{5F84D136-5282-469B-8C5C-2C9018FE414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6" name="正方形/長方形 365">
          <a:extLst>
            <a:ext uri="{FF2B5EF4-FFF2-40B4-BE49-F238E27FC236}">
              <a16:creationId xmlns:a16="http://schemas.microsoft.com/office/drawing/2014/main" id="{E0C9C848-62DC-46C7-A1CD-8EAA0FFEC27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7" name="正方形/長方形 366">
          <a:extLst>
            <a:ext uri="{FF2B5EF4-FFF2-40B4-BE49-F238E27FC236}">
              <a16:creationId xmlns:a16="http://schemas.microsoft.com/office/drawing/2014/main" id="{E6C6ADB8-8BFE-49FA-8AC2-A7D362B8280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8" name="正方形/長方形 367">
          <a:extLst>
            <a:ext uri="{FF2B5EF4-FFF2-40B4-BE49-F238E27FC236}">
              <a16:creationId xmlns:a16="http://schemas.microsoft.com/office/drawing/2014/main" id="{97FB2F44-3C32-4B45-9480-DC63A6AF866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9" name="テキスト ボックス 368">
          <a:extLst>
            <a:ext uri="{FF2B5EF4-FFF2-40B4-BE49-F238E27FC236}">
              <a16:creationId xmlns:a16="http://schemas.microsoft.com/office/drawing/2014/main" id="{79147AF1-7387-4D72-84C6-FCCCC49656E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0" name="直線コネクタ 369">
          <a:extLst>
            <a:ext uri="{FF2B5EF4-FFF2-40B4-BE49-F238E27FC236}">
              <a16:creationId xmlns:a16="http://schemas.microsoft.com/office/drawing/2014/main" id="{AF824385-2E3E-48B6-A10C-FF4C9DE87DF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71" name="テキスト ボックス 370">
          <a:extLst>
            <a:ext uri="{FF2B5EF4-FFF2-40B4-BE49-F238E27FC236}">
              <a16:creationId xmlns:a16="http://schemas.microsoft.com/office/drawing/2014/main" id="{B118A4BD-895E-4071-A8E4-F32138EBA41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2" name="直線コネクタ 371">
          <a:extLst>
            <a:ext uri="{FF2B5EF4-FFF2-40B4-BE49-F238E27FC236}">
              <a16:creationId xmlns:a16="http://schemas.microsoft.com/office/drawing/2014/main" id="{A7D4FC37-B238-4768-B565-4E2EFD82C93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73" name="テキスト ボックス 372">
          <a:extLst>
            <a:ext uri="{FF2B5EF4-FFF2-40B4-BE49-F238E27FC236}">
              <a16:creationId xmlns:a16="http://schemas.microsoft.com/office/drawing/2014/main" id="{1087A6BA-F94E-48EA-AC0F-BE060DD53B1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4" name="直線コネクタ 373">
          <a:extLst>
            <a:ext uri="{FF2B5EF4-FFF2-40B4-BE49-F238E27FC236}">
              <a16:creationId xmlns:a16="http://schemas.microsoft.com/office/drawing/2014/main" id="{1A6A6278-EF9C-4BB1-9F79-7710F613D4B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5" name="テキスト ボックス 374">
          <a:extLst>
            <a:ext uri="{FF2B5EF4-FFF2-40B4-BE49-F238E27FC236}">
              <a16:creationId xmlns:a16="http://schemas.microsoft.com/office/drawing/2014/main" id="{892C166A-2A8D-490B-847A-D14A02ED6B5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6" name="直線コネクタ 375">
          <a:extLst>
            <a:ext uri="{FF2B5EF4-FFF2-40B4-BE49-F238E27FC236}">
              <a16:creationId xmlns:a16="http://schemas.microsoft.com/office/drawing/2014/main" id="{320B7C12-B94B-4724-BE62-D7F97D38AC4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7" name="テキスト ボックス 376">
          <a:extLst>
            <a:ext uri="{FF2B5EF4-FFF2-40B4-BE49-F238E27FC236}">
              <a16:creationId xmlns:a16="http://schemas.microsoft.com/office/drawing/2014/main" id="{59939C39-DB62-45AE-9A2F-CB03BDBF8B5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8" name="直線コネクタ 377">
          <a:extLst>
            <a:ext uri="{FF2B5EF4-FFF2-40B4-BE49-F238E27FC236}">
              <a16:creationId xmlns:a16="http://schemas.microsoft.com/office/drawing/2014/main" id="{084B0D74-7AC4-4805-B67D-9004FE06A5A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9" name="テキスト ボックス 378">
          <a:extLst>
            <a:ext uri="{FF2B5EF4-FFF2-40B4-BE49-F238E27FC236}">
              <a16:creationId xmlns:a16="http://schemas.microsoft.com/office/drawing/2014/main" id="{C1436AC8-9756-44CD-ADEA-A6C6D741385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0" name="直線コネクタ 379">
          <a:extLst>
            <a:ext uri="{FF2B5EF4-FFF2-40B4-BE49-F238E27FC236}">
              <a16:creationId xmlns:a16="http://schemas.microsoft.com/office/drawing/2014/main" id="{B7CD9516-3AD6-41EC-8C58-21C13121CF8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81" name="テキスト ボックス 380">
          <a:extLst>
            <a:ext uri="{FF2B5EF4-FFF2-40B4-BE49-F238E27FC236}">
              <a16:creationId xmlns:a16="http://schemas.microsoft.com/office/drawing/2014/main" id="{6D1F9EC7-6B63-4265-9593-C47CDAAD510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2" name="直線コネクタ 381">
          <a:extLst>
            <a:ext uri="{FF2B5EF4-FFF2-40B4-BE49-F238E27FC236}">
              <a16:creationId xmlns:a16="http://schemas.microsoft.com/office/drawing/2014/main" id="{2C702AED-09F6-4290-9DB7-FEB8672BFA6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83" name="テキスト ボックス 382">
          <a:extLst>
            <a:ext uri="{FF2B5EF4-FFF2-40B4-BE49-F238E27FC236}">
              <a16:creationId xmlns:a16="http://schemas.microsoft.com/office/drawing/2014/main" id="{D8AFD68C-C6A7-4FBB-AB5A-31A9C9F603D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4" name="【認定こども園・幼稚園・保育所】&#10;有形固定資産減価償却率グラフ枠">
          <a:extLst>
            <a:ext uri="{FF2B5EF4-FFF2-40B4-BE49-F238E27FC236}">
              <a16:creationId xmlns:a16="http://schemas.microsoft.com/office/drawing/2014/main" id="{FB3DC5CD-C521-4530-910B-46E571DB54B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42</xdr:row>
      <xdr:rowOff>38100</xdr:rowOff>
    </xdr:to>
    <xdr:cxnSp macro="">
      <xdr:nvCxnSpPr>
        <xdr:cNvPr id="385" name="直線コネクタ 384">
          <a:extLst>
            <a:ext uri="{FF2B5EF4-FFF2-40B4-BE49-F238E27FC236}">
              <a16:creationId xmlns:a16="http://schemas.microsoft.com/office/drawing/2014/main" id="{F67BF4CF-6B37-4E56-BDAD-F80FD0B0D569}"/>
            </a:ext>
          </a:extLst>
        </xdr:cNvPr>
        <xdr:cNvCxnSpPr/>
      </xdr:nvCxnSpPr>
      <xdr:spPr>
        <a:xfrm flipV="1">
          <a:off x="16318864" y="572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86" name="【認定こども園・幼稚園・保育所】&#10;有形固定資産減価償却率最小値テキスト">
          <a:extLst>
            <a:ext uri="{FF2B5EF4-FFF2-40B4-BE49-F238E27FC236}">
              <a16:creationId xmlns:a16="http://schemas.microsoft.com/office/drawing/2014/main" id="{62D2140D-28AB-4A4E-BF2B-340E26D8C9FF}"/>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87" name="直線コネクタ 386">
          <a:extLst>
            <a:ext uri="{FF2B5EF4-FFF2-40B4-BE49-F238E27FC236}">
              <a16:creationId xmlns:a16="http://schemas.microsoft.com/office/drawing/2014/main" id="{E29EB5A3-83F3-41CF-A89C-11A10F338E45}"/>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388" name="【認定こども園・幼稚園・保育所】&#10;有形固定資産減価償却率最大値テキスト">
          <a:extLst>
            <a:ext uri="{FF2B5EF4-FFF2-40B4-BE49-F238E27FC236}">
              <a16:creationId xmlns:a16="http://schemas.microsoft.com/office/drawing/2014/main" id="{AB8A687E-C783-4BC2-BE48-D46D29DD36F8}"/>
            </a:ext>
          </a:extLst>
        </xdr:cNvPr>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389" name="直線コネクタ 388">
          <a:extLst>
            <a:ext uri="{FF2B5EF4-FFF2-40B4-BE49-F238E27FC236}">
              <a16:creationId xmlns:a16="http://schemas.microsoft.com/office/drawing/2014/main" id="{1B586F85-AC11-4FCB-954B-F8714DF41B1A}"/>
            </a:ext>
          </a:extLst>
        </xdr:cNvPr>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80027</xdr:rowOff>
    </xdr:from>
    <xdr:ext cx="405111" cy="259045"/>
    <xdr:sp macro="" textlink="">
      <xdr:nvSpPr>
        <xdr:cNvPr id="390" name="【認定こども園・幼稚園・保育所】&#10;有形固定資産減価償却率平均値テキスト">
          <a:extLst>
            <a:ext uri="{FF2B5EF4-FFF2-40B4-BE49-F238E27FC236}">
              <a16:creationId xmlns:a16="http://schemas.microsoft.com/office/drawing/2014/main" id="{8577E194-E950-4DD4-8E25-BA0047E0794E}"/>
            </a:ext>
          </a:extLst>
        </xdr:cNvPr>
        <xdr:cNvSpPr txBox="1"/>
      </xdr:nvSpPr>
      <xdr:spPr>
        <a:xfrm>
          <a:off x="16357600" y="6252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101600</xdr:rowOff>
    </xdr:from>
    <xdr:to>
      <xdr:col>85</xdr:col>
      <xdr:colOff>177800</xdr:colOff>
      <xdr:row>37</xdr:row>
      <xdr:rowOff>31750</xdr:rowOff>
    </xdr:to>
    <xdr:sp macro="" textlink="">
      <xdr:nvSpPr>
        <xdr:cNvPr id="391" name="フローチャート: 判断 390">
          <a:extLst>
            <a:ext uri="{FF2B5EF4-FFF2-40B4-BE49-F238E27FC236}">
              <a16:creationId xmlns:a16="http://schemas.microsoft.com/office/drawing/2014/main" id="{9E814222-ECE0-4CD8-A1BE-07EB800536E5}"/>
            </a:ext>
          </a:extLst>
        </xdr:cNvPr>
        <xdr:cNvSpPr/>
      </xdr:nvSpPr>
      <xdr:spPr>
        <a:xfrm>
          <a:off x="16268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130175</xdr:rowOff>
    </xdr:from>
    <xdr:to>
      <xdr:col>81</xdr:col>
      <xdr:colOff>101600</xdr:colOff>
      <xdr:row>37</xdr:row>
      <xdr:rowOff>60325</xdr:rowOff>
    </xdr:to>
    <xdr:sp macro="" textlink="">
      <xdr:nvSpPr>
        <xdr:cNvPr id="392" name="フローチャート: 判断 391">
          <a:extLst>
            <a:ext uri="{FF2B5EF4-FFF2-40B4-BE49-F238E27FC236}">
              <a16:creationId xmlns:a16="http://schemas.microsoft.com/office/drawing/2014/main" id="{94B4EFB7-32DB-4ACB-8675-BA44B36D46C6}"/>
            </a:ext>
          </a:extLst>
        </xdr:cNvPr>
        <xdr:cNvSpPr/>
      </xdr:nvSpPr>
      <xdr:spPr>
        <a:xfrm>
          <a:off x="15430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8255</xdr:rowOff>
    </xdr:from>
    <xdr:to>
      <xdr:col>76</xdr:col>
      <xdr:colOff>165100</xdr:colOff>
      <xdr:row>37</xdr:row>
      <xdr:rowOff>109855</xdr:rowOff>
    </xdr:to>
    <xdr:sp macro="" textlink="">
      <xdr:nvSpPr>
        <xdr:cNvPr id="393" name="フローチャート: 判断 392">
          <a:extLst>
            <a:ext uri="{FF2B5EF4-FFF2-40B4-BE49-F238E27FC236}">
              <a16:creationId xmlns:a16="http://schemas.microsoft.com/office/drawing/2014/main" id="{B2E72B02-5B51-43A6-A16D-3092E187C20E}"/>
            </a:ext>
          </a:extLst>
        </xdr:cNvPr>
        <xdr:cNvSpPr/>
      </xdr:nvSpPr>
      <xdr:spPr>
        <a:xfrm>
          <a:off x="14541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147320</xdr:rowOff>
    </xdr:from>
    <xdr:to>
      <xdr:col>72</xdr:col>
      <xdr:colOff>38100</xdr:colOff>
      <xdr:row>37</xdr:row>
      <xdr:rowOff>77470</xdr:rowOff>
    </xdr:to>
    <xdr:sp macro="" textlink="">
      <xdr:nvSpPr>
        <xdr:cNvPr id="394" name="フローチャート: 判断 393">
          <a:extLst>
            <a:ext uri="{FF2B5EF4-FFF2-40B4-BE49-F238E27FC236}">
              <a16:creationId xmlns:a16="http://schemas.microsoft.com/office/drawing/2014/main" id="{D60D3E3F-4A78-455B-95F5-7B3C20709EB2}"/>
            </a:ext>
          </a:extLst>
        </xdr:cNvPr>
        <xdr:cNvSpPr/>
      </xdr:nvSpPr>
      <xdr:spPr>
        <a:xfrm>
          <a:off x="13652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122555</xdr:rowOff>
    </xdr:from>
    <xdr:to>
      <xdr:col>67</xdr:col>
      <xdr:colOff>101600</xdr:colOff>
      <xdr:row>37</xdr:row>
      <xdr:rowOff>52705</xdr:rowOff>
    </xdr:to>
    <xdr:sp macro="" textlink="">
      <xdr:nvSpPr>
        <xdr:cNvPr id="395" name="フローチャート: 判断 394">
          <a:extLst>
            <a:ext uri="{FF2B5EF4-FFF2-40B4-BE49-F238E27FC236}">
              <a16:creationId xmlns:a16="http://schemas.microsoft.com/office/drawing/2014/main" id="{47B5E3E8-DC7E-4E2D-AE57-FCDB9EFB6A92}"/>
            </a:ext>
          </a:extLst>
        </xdr:cNvPr>
        <xdr:cNvSpPr/>
      </xdr:nvSpPr>
      <xdr:spPr>
        <a:xfrm>
          <a:off x="12763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E203492F-6943-42AE-AFE3-8D526FB0852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666CDC4C-BDCA-44B9-9C68-540878CA63D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33729D72-6B20-4D18-B531-C0DA6E35DEC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9" name="テキスト ボックス 398">
          <a:extLst>
            <a:ext uri="{FF2B5EF4-FFF2-40B4-BE49-F238E27FC236}">
              <a16:creationId xmlns:a16="http://schemas.microsoft.com/office/drawing/2014/main" id="{E24737A1-E242-44DA-BF19-D6E8ED23836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0" name="テキスト ボックス 399">
          <a:extLst>
            <a:ext uri="{FF2B5EF4-FFF2-40B4-BE49-F238E27FC236}">
              <a16:creationId xmlns:a16="http://schemas.microsoft.com/office/drawing/2014/main" id="{24C9E559-E2DF-4AE8-B924-51016C3A74C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118745</xdr:rowOff>
    </xdr:from>
    <xdr:to>
      <xdr:col>81</xdr:col>
      <xdr:colOff>101600</xdr:colOff>
      <xdr:row>38</xdr:row>
      <xdr:rowOff>48895</xdr:rowOff>
    </xdr:to>
    <xdr:sp macro="" textlink="">
      <xdr:nvSpPr>
        <xdr:cNvPr id="401" name="楕円 400">
          <a:extLst>
            <a:ext uri="{FF2B5EF4-FFF2-40B4-BE49-F238E27FC236}">
              <a16:creationId xmlns:a16="http://schemas.microsoft.com/office/drawing/2014/main" id="{56DBA6AD-B727-4B8E-9EA8-999E0E4627AD}"/>
            </a:ext>
          </a:extLst>
        </xdr:cNvPr>
        <xdr:cNvSpPr/>
      </xdr:nvSpPr>
      <xdr:spPr>
        <a:xfrm>
          <a:off x="154305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71120</xdr:rowOff>
    </xdr:from>
    <xdr:to>
      <xdr:col>76</xdr:col>
      <xdr:colOff>165100</xdr:colOff>
      <xdr:row>38</xdr:row>
      <xdr:rowOff>1270</xdr:rowOff>
    </xdr:to>
    <xdr:sp macro="" textlink="">
      <xdr:nvSpPr>
        <xdr:cNvPr id="402" name="楕円 401">
          <a:extLst>
            <a:ext uri="{FF2B5EF4-FFF2-40B4-BE49-F238E27FC236}">
              <a16:creationId xmlns:a16="http://schemas.microsoft.com/office/drawing/2014/main" id="{C2199775-D238-4C6D-8E2E-1731624BE8C4}"/>
            </a:ext>
          </a:extLst>
        </xdr:cNvPr>
        <xdr:cNvSpPr/>
      </xdr:nvSpPr>
      <xdr:spPr>
        <a:xfrm>
          <a:off x="14541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121920</xdr:rowOff>
    </xdr:from>
    <xdr:to>
      <xdr:col>81</xdr:col>
      <xdr:colOff>50800</xdr:colOff>
      <xdr:row>37</xdr:row>
      <xdr:rowOff>169545</xdr:rowOff>
    </xdr:to>
    <xdr:cxnSp macro="">
      <xdr:nvCxnSpPr>
        <xdr:cNvPr id="403" name="直線コネクタ 402">
          <a:extLst>
            <a:ext uri="{FF2B5EF4-FFF2-40B4-BE49-F238E27FC236}">
              <a16:creationId xmlns:a16="http://schemas.microsoft.com/office/drawing/2014/main" id="{CAD9FD75-28A9-4D41-9186-A12BDBA9C62D}"/>
            </a:ext>
          </a:extLst>
        </xdr:cNvPr>
        <xdr:cNvCxnSpPr/>
      </xdr:nvCxnSpPr>
      <xdr:spPr>
        <a:xfrm>
          <a:off x="14592300" y="646557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21590</xdr:rowOff>
    </xdr:from>
    <xdr:to>
      <xdr:col>72</xdr:col>
      <xdr:colOff>38100</xdr:colOff>
      <xdr:row>37</xdr:row>
      <xdr:rowOff>123190</xdr:rowOff>
    </xdr:to>
    <xdr:sp macro="" textlink="">
      <xdr:nvSpPr>
        <xdr:cNvPr id="404" name="楕円 403">
          <a:extLst>
            <a:ext uri="{FF2B5EF4-FFF2-40B4-BE49-F238E27FC236}">
              <a16:creationId xmlns:a16="http://schemas.microsoft.com/office/drawing/2014/main" id="{A8144ADB-8060-4B82-A630-89076AF635C7}"/>
            </a:ext>
          </a:extLst>
        </xdr:cNvPr>
        <xdr:cNvSpPr/>
      </xdr:nvSpPr>
      <xdr:spPr>
        <a:xfrm>
          <a:off x="13652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72390</xdr:rowOff>
    </xdr:from>
    <xdr:to>
      <xdr:col>76</xdr:col>
      <xdr:colOff>114300</xdr:colOff>
      <xdr:row>37</xdr:row>
      <xdr:rowOff>121920</xdr:rowOff>
    </xdr:to>
    <xdr:cxnSp macro="">
      <xdr:nvCxnSpPr>
        <xdr:cNvPr id="405" name="直線コネクタ 404">
          <a:extLst>
            <a:ext uri="{FF2B5EF4-FFF2-40B4-BE49-F238E27FC236}">
              <a16:creationId xmlns:a16="http://schemas.microsoft.com/office/drawing/2014/main" id="{631BAE87-05EC-4235-A491-CA2D09B55076}"/>
            </a:ext>
          </a:extLst>
        </xdr:cNvPr>
        <xdr:cNvCxnSpPr/>
      </xdr:nvCxnSpPr>
      <xdr:spPr>
        <a:xfrm>
          <a:off x="13703300" y="641604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76852</xdr:rowOff>
    </xdr:from>
    <xdr:ext cx="405111" cy="259045"/>
    <xdr:sp macro="" textlink="">
      <xdr:nvSpPr>
        <xdr:cNvPr id="406" name="n_1aveValue【認定こども園・幼稚園・保育所】&#10;有形固定資産減価償却率">
          <a:extLst>
            <a:ext uri="{FF2B5EF4-FFF2-40B4-BE49-F238E27FC236}">
              <a16:creationId xmlns:a16="http://schemas.microsoft.com/office/drawing/2014/main" id="{3060AD1D-CF6E-412E-B39E-35C1BE1A52D3}"/>
            </a:ext>
          </a:extLst>
        </xdr:cNvPr>
        <xdr:cNvSpPr txBox="1"/>
      </xdr:nvSpPr>
      <xdr:spPr>
        <a:xfrm>
          <a:off x="152660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126382</xdr:rowOff>
    </xdr:from>
    <xdr:ext cx="405111" cy="259045"/>
    <xdr:sp macro="" textlink="">
      <xdr:nvSpPr>
        <xdr:cNvPr id="407" name="n_2aveValue【認定こども園・幼稚園・保育所】&#10;有形固定資産減価償却率">
          <a:extLst>
            <a:ext uri="{FF2B5EF4-FFF2-40B4-BE49-F238E27FC236}">
              <a16:creationId xmlns:a16="http://schemas.microsoft.com/office/drawing/2014/main" id="{15A29982-D727-4B98-820C-757E0821625E}"/>
            </a:ext>
          </a:extLst>
        </xdr:cNvPr>
        <xdr:cNvSpPr txBox="1"/>
      </xdr:nvSpPr>
      <xdr:spPr>
        <a:xfrm>
          <a:off x="14389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93997</xdr:rowOff>
    </xdr:from>
    <xdr:ext cx="405111" cy="259045"/>
    <xdr:sp macro="" textlink="">
      <xdr:nvSpPr>
        <xdr:cNvPr id="408" name="n_3aveValue【認定こども園・幼稚園・保育所】&#10;有形固定資産減価償却率">
          <a:extLst>
            <a:ext uri="{FF2B5EF4-FFF2-40B4-BE49-F238E27FC236}">
              <a16:creationId xmlns:a16="http://schemas.microsoft.com/office/drawing/2014/main" id="{84C10973-3ADC-472E-80FC-635ABB155102}"/>
            </a:ext>
          </a:extLst>
        </xdr:cNvPr>
        <xdr:cNvSpPr txBox="1"/>
      </xdr:nvSpPr>
      <xdr:spPr>
        <a:xfrm>
          <a:off x="13500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69232</xdr:rowOff>
    </xdr:from>
    <xdr:ext cx="405111" cy="259045"/>
    <xdr:sp macro="" textlink="">
      <xdr:nvSpPr>
        <xdr:cNvPr id="409" name="n_4aveValue【認定こども園・幼稚園・保育所】&#10;有形固定資産減価償却率">
          <a:extLst>
            <a:ext uri="{FF2B5EF4-FFF2-40B4-BE49-F238E27FC236}">
              <a16:creationId xmlns:a16="http://schemas.microsoft.com/office/drawing/2014/main" id="{AD5613FC-941C-4DB0-930B-5C8727AABA86}"/>
            </a:ext>
          </a:extLst>
        </xdr:cNvPr>
        <xdr:cNvSpPr txBox="1"/>
      </xdr:nvSpPr>
      <xdr:spPr>
        <a:xfrm>
          <a:off x="12611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40022</xdr:rowOff>
    </xdr:from>
    <xdr:ext cx="405111" cy="259045"/>
    <xdr:sp macro="" textlink="">
      <xdr:nvSpPr>
        <xdr:cNvPr id="410" name="n_1mainValue【認定こども園・幼稚園・保育所】&#10;有形固定資産減価償却率">
          <a:extLst>
            <a:ext uri="{FF2B5EF4-FFF2-40B4-BE49-F238E27FC236}">
              <a16:creationId xmlns:a16="http://schemas.microsoft.com/office/drawing/2014/main" id="{49F652AC-89ED-49F9-B71E-CAF57A96B92E}"/>
            </a:ext>
          </a:extLst>
        </xdr:cNvPr>
        <xdr:cNvSpPr txBox="1"/>
      </xdr:nvSpPr>
      <xdr:spPr>
        <a:xfrm>
          <a:off x="15266044" y="65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163847</xdr:rowOff>
    </xdr:from>
    <xdr:ext cx="405111" cy="259045"/>
    <xdr:sp macro="" textlink="">
      <xdr:nvSpPr>
        <xdr:cNvPr id="411" name="n_2mainValue【認定こども園・幼稚園・保育所】&#10;有形固定資産減価償却率">
          <a:extLst>
            <a:ext uri="{FF2B5EF4-FFF2-40B4-BE49-F238E27FC236}">
              <a16:creationId xmlns:a16="http://schemas.microsoft.com/office/drawing/2014/main" id="{7D6C095D-D674-404B-B265-CEA2D609119A}"/>
            </a:ext>
          </a:extLst>
        </xdr:cNvPr>
        <xdr:cNvSpPr txBox="1"/>
      </xdr:nvSpPr>
      <xdr:spPr>
        <a:xfrm>
          <a:off x="143897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114317</xdr:rowOff>
    </xdr:from>
    <xdr:ext cx="405111" cy="259045"/>
    <xdr:sp macro="" textlink="">
      <xdr:nvSpPr>
        <xdr:cNvPr id="412" name="n_3mainValue【認定こども園・幼稚園・保育所】&#10;有形固定資産減価償却率">
          <a:extLst>
            <a:ext uri="{FF2B5EF4-FFF2-40B4-BE49-F238E27FC236}">
              <a16:creationId xmlns:a16="http://schemas.microsoft.com/office/drawing/2014/main" id="{234A236A-4450-470D-988E-D116C844A664}"/>
            </a:ext>
          </a:extLst>
        </xdr:cNvPr>
        <xdr:cNvSpPr txBox="1"/>
      </xdr:nvSpPr>
      <xdr:spPr>
        <a:xfrm>
          <a:off x="13500744" y="645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3" name="正方形/長方形 412">
          <a:extLst>
            <a:ext uri="{FF2B5EF4-FFF2-40B4-BE49-F238E27FC236}">
              <a16:creationId xmlns:a16="http://schemas.microsoft.com/office/drawing/2014/main" id="{D0CE1939-1060-4ADA-B12D-67E59429B33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4" name="正方形/長方形 413">
          <a:extLst>
            <a:ext uri="{FF2B5EF4-FFF2-40B4-BE49-F238E27FC236}">
              <a16:creationId xmlns:a16="http://schemas.microsoft.com/office/drawing/2014/main" id="{386CBC5A-A529-432D-A36E-68E288E3EC4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5" name="正方形/長方形 414">
          <a:extLst>
            <a:ext uri="{FF2B5EF4-FFF2-40B4-BE49-F238E27FC236}">
              <a16:creationId xmlns:a16="http://schemas.microsoft.com/office/drawing/2014/main" id="{1CE7B8DD-3588-4268-8BBC-C40EB39031D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6" name="正方形/長方形 415">
          <a:extLst>
            <a:ext uri="{FF2B5EF4-FFF2-40B4-BE49-F238E27FC236}">
              <a16:creationId xmlns:a16="http://schemas.microsoft.com/office/drawing/2014/main" id="{A8BC70B5-BD81-4A89-820E-B79A78F784E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7" name="正方形/長方形 416">
          <a:extLst>
            <a:ext uri="{FF2B5EF4-FFF2-40B4-BE49-F238E27FC236}">
              <a16:creationId xmlns:a16="http://schemas.microsoft.com/office/drawing/2014/main" id="{13DE2E1F-9021-4B62-A60B-DE2E3C56304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8" name="正方形/長方形 417">
          <a:extLst>
            <a:ext uri="{FF2B5EF4-FFF2-40B4-BE49-F238E27FC236}">
              <a16:creationId xmlns:a16="http://schemas.microsoft.com/office/drawing/2014/main" id="{7EE2693E-AAE2-455D-A807-DE91766F793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9" name="正方形/長方形 418">
          <a:extLst>
            <a:ext uri="{FF2B5EF4-FFF2-40B4-BE49-F238E27FC236}">
              <a16:creationId xmlns:a16="http://schemas.microsoft.com/office/drawing/2014/main" id="{1BEDD873-4A23-4968-AFF7-4EAC6BC0567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0" name="正方形/長方形 419">
          <a:extLst>
            <a:ext uri="{FF2B5EF4-FFF2-40B4-BE49-F238E27FC236}">
              <a16:creationId xmlns:a16="http://schemas.microsoft.com/office/drawing/2014/main" id="{9EABBDE6-A320-4363-A8B7-182F16AAD93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1" name="テキスト ボックス 420">
          <a:extLst>
            <a:ext uri="{FF2B5EF4-FFF2-40B4-BE49-F238E27FC236}">
              <a16:creationId xmlns:a16="http://schemas.microsoft.com/office/drawing/2014/main" id="{49779303-6BF6-4648-9208-7C58D8A11D0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2" name="直線コネクタ 421">
          <a:extLst>
            <a:ext uri="{FF2B5EF4-FFF2-40B4-BE49-F238E27FC236}">
              <a16:creationId xmlns:a16="http://schemas.microsoft.com/office/drawing/2014/main" id="{55596936-9739-4893-B4EB-2631C04EE4D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3" name="直線コネクタ 422">
          <a:extLst>
            <a:ext uri="{FF2B5EF4-FFF2-40B4-BE49-F238E27FC236}">
              <a16:creationId xmlns:a16="http://schemas.microsoft.com/office/drawing/2014/main" id="{C95F274F-B436-4338-87F6-3DD4D08BD783}"/>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4" name="テキスト ボックス 423">
          <a:extLst>
            <a:ext uri="{FF2B5EF4-FFF2-40B4-BE49-F238E27FC236}">
              <a16:creationId xmlns:a16="http://schemas.microsoft.com/office/drawing/2014/main" id="{86D71038-9308-4FB5-99B5-6619A1C1A0A4}"/>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5" name="直線コネクタ 424">
          <a:extLst>
            <a:ext uri="{FF2B5EF4-FFF2-40B4-BE49-F238E27FC236}">
              <a16:creationId xmlns:a16="http://schemas.microsoft.com/office/drawing/2014/main" id="{5A0133A6-A977-405B-94FE-4A4F606F18F9}"/>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26" name="テキスト ボックス 425">
          <a:extLst>
            <a:ext uri="{FF2B5EF4-FFF2-40B4-BE49-F238E27FC236}">
              <a16:creationId xmlns:a16="http://schemas.microsoft.com/office/drawing/2014/main" id="{12DA89A2-7405-448F-AFE7-7D102E0AC43B}"/>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7" name="直線コネクタ 426">
          <a:extLst>
            <a:ext uri="{FF2B5EF4-FFF2-40B4-BE49-F238E27FC236}">
              <a16:creationId xmlns:a16="http://schemas.microsoft.com/office/drawing/2014/main" id="{642D984F-76C4-4137-BD63-F6A217AF20A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28" name="テキスト ボックス 427">
          <a:extLst>
            <a:ext uri="{FF2B5EF4-FFF2-40B4-BE49-F238E27FC236}">
              <a16:creationId xmlns:a16="http://schemas.microsoft.com/office/drawing/2014/main" id="{4A06CB86-04B6-4081-88E6-6C49D17140E4}"/>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9" name="直線コネクタ 428">
          <a:extLst>
            <a:ext uri="{FF2B5EF4-FFF2-40B4-BE49-F238E27FC236}">
              <a16:creationId xmlns:a16="http://schemas.microsoft.com/office/drawing/2014/main" id="{010BF782-9B24-4BE5-87BD-40AA2A5E4FB3}"/>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30" name="テキスト ボックス 429">
          <a:extLst>
            <a:ext uri="{FF2B5EF4-FFF2-40B4-BE49-F238E27FC236}">
              <a16:creationId xmlns:a16="http://schemas.microsoft.com/office/drawing/2014/main" id="{55625BD4-64AD-46DD-8AFB-253B76367046}"/>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1" name="直線コネクタ 430">
          <a:extLst>
            <a:ext uri="{FF2B5EF4-FFF2-40B4-BE49-F238E27FC236}">
              <a16:creationId xmlns:a16="http://schemas.microsoft.com/office/drawing/2014/main" id="{F117EDAF-6381-4544-B9AB-0A12FA3EF8A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2" name="テキスト ボックス 431">
          <a:extLst>
            <a:ext uri="{FF2B5EF4-FFF2-40B4-BE49-F238E27FC236}">
              <a16:creationId xmlns:a16="http://schemas.microsoft.com/office/drawing/2014/main" id="{496C2C40-BDAF-4F58-9F4D-C1645B27189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3" name="【認定こども園・幼稚園・保育所】&#10;一人当たり面積グラフ枠">
          <a:extLst>
            <a:ext uri="{FF2B5EF4-FFF2-40B4-BE49-F238E27FC236}">
              <a16:creationId xmlns:a16="http://schemas.microsoft.com/office/drawing/2014/main" id="{13A07514-71D3-4D7A-BE64-2FA5C5F4771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108204</xdr:rowOff>
    </xdr:from>
    <xdr:to>
      <xdr:col>116</xdr:col>
      <xdr:colOff>62864</xdr:colOff>
      <xdr:row>41</xdr:row>
      <xdr:rowOff>105918</xdr:rowOff>
    </xdr:to>
    <xdr:cxnSp macro="">
      <xdr:nvCxnSpPr>
        <xdr:cNvPr id="434" name="直線コネクタ 433">
          <a:extLst>
            <a:ext uri="{FF2B5EF4-FFF2-40B4-BE49-F238E27FC236}">
              <a16:creationId xmlns:a16="http://schemas.microsoft.com/office/drawing/2014/main" id="{7B2A1D6B-40DA-4B15-9EA9-73F50B0A6221}"/>
            </a:ext>
          </a:extLst>
        </xdr:cNvPr>
        <xdr:cNvCxnSpPr/>
      </xdr:nvCxnSpPr>
      <xdr:spPr>
        <a:xfrm flipV="1">
          <a:off x="22160864" y="5937504"/>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109745</xdr:rowOff>
    </xdr:from>
    <xdr:ext cx="469744" cy="259045"/>
    <xdr:sp macro="" textlink="">
      <xdr:nvSpPr>
        <xdr:cNvPr id="435" name="【認定こども園・幼稚園・保育所】&#10;一人当たり面積最小値テキスト">
          <a:extLst>
            <a:ext uri="{FF2B5EF4-FFF2-40B4-BE49-F238E27FC236}">
              <a16:creationId xmlns:a16="http://schemas.microsoft.com/office/drawing/2014/main" id="{B2C67335-A31E-4FDC-B322-599AA3279B44}"/>
            </a:ext>
          </a:extLst>
        </xdr:cNvPr>
        <xdr:cNvSpPr txBox="1"/>
      </xdr:nvSpPr>
      <xdr:spPr>
        <a:xfrm>
          <a:off x="22199600" y="713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105918</xdr:rowOff>
    </xdr:from>
    <xdr:to>
      <xdr:col>116</xdr:col>
      <xdr:colOff>152400</xdr:colOff>
      <xdr:row>41</xdr:row>
      <xdr:rowOff>105918</xdr:rowOff>
    </xdr:to>
    <xdr:cxnSp macro="">
      <xdr:nvCxnSpPr>
        <xdr:cNvPr id="436" name="直線コネクタ 435">
          <a:extLst>
            <a:ext uri="{FF2B5EF4-FFF2-40B4-BE49-F238E27FC236}">
              <a16:creationId xmlns:a16="http://schemas.microsoft.com/office/drawing/2014/main" id="{EB54D150-3524-41F8-9A5F-458F21EB20BE}"/>
            </a:ext>
          </a:extLst>
        </xdr:cNvPr>
        <xdr:cNvCxnSpPr/>
      </xdr:nvCxnSpPr>
      <xdr:spPr>
        <a:xfrm>
          <a:off x="22072600" y="713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54881</xdr:rowOff>
    </xdr:from>
    <xdr:ext cx="469744" cy="259045"/>
    <xdr:sp macro="" textlink="">
      <xdr:nvSpPr>
        <xdr:cNvPr id="437" name="【認定こども園・幼稚園・保育所】&#10;一人当たり面積最大値テキスト">
          <a:extLst>
            <a:ext uri="{FF2B5EF4-FFF2-40B4-BE49-F238E27FC236}">
              <a16:creationId xmlns:a16="http://schemas.microsoft.com/office/drawing/2014/main" id="{E654D954-E86D-4E80-B4B2-AA7C816B41EA}"/>
            </a:ext>
          </a:extLst>
        </xdr:cNvPr>
        <xdr:cNvSpPr txBox="1"/>
      </xdr:nvSpPr>
      <xdr:spPr>
        <a:xfrm>
          <a:off x="22199600" y="571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108204</xdr:rowOff>
    </xdr:from>
    <xdr:to>
      <xdr:col>116</xdr:col>
      <xdr:colOff>152400</xdr:colOff>
      <xdr:row>34</xdr:row>
      <xdr:rowOff>108204</xdr:rowOff>
    </xdr:to>
    <xdr:cxnSp macro="">
      <xdr:nvCxnSpPr>
        <xdr:cNvPr id="438" name="直線コネクタ 437">
          <a:extLst>
            <a:ext uri="{FF2B5EF4-FFF2-40B4-BE49-F238E27FC236}">
              <a16:creationId xmlns:a16="http://schemas.microsoft.com/office/drawing/2014/main" id="{DDE38BAA-F395-4AB4-A9B3-168B17E5976C}"/>
            </a:ext>
          </a:extLst>
        </xdr:cNvPr>
        <xdr:cNvCxnSpPr/>
      </xdr:nvCxnSpPr>
      <xdr:spPr>
        <a:xfrm>
          <a:off x="22072600" y="5937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143273</xdr:rowOff>
    </xdr:from>
    <xdr:ext cx="469744" cy="259045"/>
    <xdr:sp macro="" textlink="">
      <xdr:nvSpPr>
        <xdr:cNvPr id="439" name="【認定こども園・幼稚園・保育所】&#10;一人当たり面積平均値テキスト">
          <a:extLst>
            <a:ext uri="{FF2B5EF4-FFF2-40B4-BE49-F238E27FC236}">
              <a16:creationId xmlns:a16="http://schemas.microsoft.com/office/drawing/2014/main" id="{7D188B8F-02E1-42D2-98BC-1F5BDEDB8A7B}"/>
            </a:ext>
          </a:extLst>
        </xdr:cNvPr>
        <xdr:cNvSpPr txBox="1"/>
      </xdr:nvSpPr>
      <xdr:spPr>
        <a:xfrm>
          <a:off x="22199600" y="66583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164846</xdr:rowOff>
    </xdr:from>
    <xdr:to>
      <xdr:col>116</xdr:col>
      <xdr:colOff>114300</xdr:colOff>
      <xdr:row>39</xdr:row>
      <xdr:rowOff>94996</xdr:rowOff>
    </xdr:to>
    <xdr:sp macro="" textlink="">
      <xdr:nvSpPr>
        <xdr:cNvPr id="440" name="フローチャート: 判断 439">
          <a:extLst>
            <a:ext uri="{FF2B5EF4-FFF2-40B4-BE49-F238E27FC236}">
              <a16:creationId xmlns:a16="http://schemas.microsoft.com/office/drawing/2014/main" id="{A73DC38E-D941-4099-B7E5-1861AF9BB547}"/>
            </a:ext>
          </a:extLst>
        </xdr:cNvPr>
        <xdr:cNvSpPr/>
      </xdr:nvSpPr>
      <xdr:spPr>
        <a:xfrm>
          <a:off x="221107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xdr:rowOff>
    </xdr:from>
    <xdr:to>
      <xdr:col>112</xdr:col>
      <xdr:colOff>38100</xdr:colOff>
      <xdr:row>39</xdr:row>
      <xdr:rowOff>106426</xdr:rowOff>
    </xdr:to>
    <xdr:sp macro="" textlink="">
      <xdr:nvSpPr>
        <xdr:cNvPr id="441" name="フローチャート: 判断 440">
          <a:extLst>
            <a:ext uri="{FF2B5EF4-FFF2-40B4-BE49-F238E27FC236}">
              <a16:creationId xmlns:a16="http://schemas.microsoft.com/office/drawing/2014/main" id="{364F86F8-DAC4-4E10-93F3-73AD2009BC34}"/>
            </a:ext>
          </a:extLst>
        </xdr:cNvPr>
        <xdr:cNvSpPr/>
      </xdr:nvSpPr>
      <xdr:spPr>
        <a:xfrm>
          <a:off x="21272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xdr:rowOff>
    </xdr:from>
    <xdr:to>
      <xdr:col>107</xdr:col>
      <xdr:colOff>101600</xdr:colOff>
      <xdr:row>39</xdr:row>
      <xdr:rowOff>115570</xdr:rowOff>
    </xdr:to>
    <xdr:sp macro="" textlink="">
      <xdr:nvSpPr>
        <xdr:cNvPr id="442" name="フローチャート: 判断 441">
          <a:extLst>
            <a:ext uri="{FF2B5EF4-FFF2-40B4-BE49-F238E27FC236}">
              <a16:creationId xmlns:a16="http://schemas.microsoft.com/office/drawing/2014/main" id="{7F1A6C83-C8DD-482A-BF9A-712154538079}"/>
            </a:ext>
          </a:extLst>
        </xdr:cNvPr>
        <xdr:cNvSpPr/>
      </xdr:nvSpPr>
      <xdr:spPr>
        <a:xfrm>
          <a:off x="2038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16256</xdr:rowOff>
    </xdr:from>
    <xdr:to>
      <xdr:col>102</xdr:col>
      <xdr:colOff>165100</xdr:colOff>
      <xdr:row>39</xdr:row>
      <xdr:rowOff>117856</xdr:rowOff>
    </xdr:to>
    <xdr:sp macro="" textlink="">
      <xdr:nvSpPr>
        <xdr:cNvPr id="443" name="フローチャート: 判断 442">
          <a:extLst>
            <a:ext uri="{FF2B5EF4-FFF2-40B4-BE49-F238E27FC236}">
              <a16:creationId xmlns:a16="http://schemas.microsoft.com/office/drawing/2014/main" id="{7EB0F661-423C-4A64-B597-B5B7D74B303B}"/>
            </a:ext>
          </a:extLst>
        </xdr:cNvPr>
        <xdr:cNvSpPr/>
      </xdr:nvSpPr>
      <xdr:spPr>
        <a:xfrm>
          <a:off x="19494500" y="670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2540</xdr:rowOff>
    </xdr:from>
    <xdr:to>
      <xdr:col>98</xdr:col>
      <xdr:colOff>38100</xdr:colOff>
      <xdr:row>39</xdr:row>
      <xdr:rowOff>104140</xdr:rowOff>
    </xdr:to>
    <xdr:sp macro="" textlink="">
      <xdr:nvSpPr>
        <xdr:cNvPr id="444" name="フローチャート: 判断 443">
          <a:extLst>
            <a:ext uri="{FF2B5EF4-FFF2-40B4-BE49-F238E27FC236}">
              <a16:creationId xmlns:a16="http://schemas.microsoft.com/office/drawing/2014/main" id="{00F0E0E2-2632-47BE-88F2-33ACA0275ADE}"/>
            </a:ext>
          </a:extLst>
        </xdr:cNvPr>
        <xdr:cNvSpPr/>
      </xdr:nvSpPr>
      <xdr:spPr>
        <a:xfrm>
          <a:off x="18605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5" name="テキスト ボックス 444">
          <a:extLst>
            <a:ext uri="{FF2B5EF4-FFF2-40B4-BE49-F238E27FC236}">
              <a16:creationId xmlns:a16="http://schemas.microsoft.com/office/drawing/2014/main" id="{4682379D-06E2-40C0-8BA7-BFE84956C20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6" name="テキスト ボックス 445">
          <a:extLst>
            <a:ext uri="{FF2B5EF4-FFF2-40B4-BE49-F238E27FC236}">
              <a16:creationId xmlns:a16="http://schemas.microsoft.com/office/drawing/2014/main" id="{1778485A-7C26-492F-A4E8-1AE67BACA14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7" name="テキスト ボックス 446">
          <a:extLst>
            <a:ext uri="{FF2B5EF4-FFF2-40B4-BE49-F238E27FC236}">
              <a16:creationId xmlns:a16="http://schemas.microsoft.com/office/drawing/2014/main" id="{1BC3FB9D-6176-43AD-A216-22315A1557A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8" name="テキスト ボックス 447">
          <a:extLst>
            <a:ext uri="{FF2B5EF4-FFF2-40B4-BE49-F238E27FC236}">
              <a16:creationId xmlns:a16="http://schemas.microsoft.com/office/drawing/2014/main" id="{89F347B2-5ED7-4808-B76D-29D3D054629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9" name="テキスト ボックス 448">
          <a:extLst>
            <a:ext uri="{FF2B5EF4-FFF2-40B4-BE49-F238E27FC236}">
              <a16:creationId xmlns:a16="http://schemas.microsoft.com/office/drawing/2014/main" id="{52637D4D-048A-461C-84BB-E211D415D65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13970</xdr:rowOff>
    </xdr:from>
    <xdr:to>
      <xdr:col>112</xdr:col>
      <xdr:colOff>38100</xdr:colOff>
      <xdr:row>36</xdr:row>
      <xdr:rowOff>115570</xdr:rowOff>
    </xdr:to>
    <xdr:sp macro="" textlink="">
      <xdr:nvSpPr>
        <xdr:cNvPr id="450" name="楕円 449">
          <a:extLst>
            <a:ext uri="{FF2B5EF4-FFF2-40B4-BE49-F238E27FC236}">
              <a16:creationId xmlns:a16="http://schemas.microsoft.com/office/drawing/2014/main" id="{36D35562-2F4D-4F53-A588-0FCC282EDB77}"/>
            </a:ext>
          </a:extLst>
        </xdr:cNvPr>
        <xdr:cNvSpPr/>
      </xdr:nvSpPr>
      <xdr:spPr>
        <a:xfrm>
          <a:off x="21272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36</xdr:row>
      <xdr:rowOff>34544</xdr:rowOff>
    </xdr:from>
    <xdr:to>
      <xdr:col>107</xdr:col>
      <xdr:colOff>101600</xdr:colOff>
      <xdr:row>36</xdr:row>
      <xdr:rowOff>136144</xdr:rowOff>
    </xdr:to>
    <xdr:sp macro="" textlink="">
      <xdr:nvSpPr>
        <xdr:cNvPr id="451" name="楕円 450">
          <a:extLst>
            <a:ext uri="{FF2B5EF4-FFF2-40B4-BE49-F238E27FC236}">
              <a16:creationId xmlns:a16="http://schemas.microsoft.com/office/drawing/2014/main" id="{0A298642-3DD5-499A-9F68-BE12D1BFE7C9}"/>
            </a:ext>
          </a:extLst>
        </xdr:cNvPr>
        <xdr:cNvSpPr/>
      </xdr:nvSpPr>
      <xdr:spPr>
        <a:xfrm>
          <a:off x="20383500" y="620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64770</xdr:rowOff>
    </xdr:from>
    <xdr:to>
      <xdr:col>111</xdr:col>
      <xdr:colOff>177800</xdr:colOff>
      <xdr:row>36</xdr:row>
      <xdr:rowOff>85344</xdr:rowOff>
    </xdr:to>
    <xdr:cxnSp macro="">
      <xdr:nvCxnSpPr>
        <xdr:cNvPr id="452" name="直線コネクタ 451">
          <a:extLst>
            <a:ext uri="{FF2B5EF4-FFF2-40B4-BE49-F238E27FC236}">
              <a16:creationId xmlns:a16="http://schemas.microsoft.com/office/drawing/2014/main" id="{159343B9-147D-4678-BE7A-1C7F203ACE2F}"/>
            </a:ext>
          </a:extLst>
        </xdr:cNvPr>
        <xdr:cNvCxnSpPr/>
      </xdr:nvCxnSpPr>
      <xdr:spPr>
        <a:xfrm flipV="1">
          <a:off x="20434300" y="623697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55118</xdr:rowOff>
    </xdr:from>
    <xdr:to>
      <xdr:col>102</xdr:col>
      <xdr:colOff>165100</xdr:colOff>
      <xdr:row>36</xdr:row>
      <xdr:rowOff>156718</xdr:rowOff>
    </xdr:to>
    <xdr:sp macro="" textlink="">
      <xdr:nvSpPr>
        <xdr:cNvPr id="453" name="楕円 452">
          <a:extLst>
            <a:ext uri="{FF2B5EF4-FFF2-40B4-BE49-F238E27FC236}">
              <a16:creationId xmlns:a16="http://schemas.microsoft.com/office/drawing/2014/main" id="{EAA563D4-7757-4FFC-A777-BAE1440DC500}"/>
            </a:ext>
          </a:extLst>
        </xdr:cNvPr>
        <xdr:cNvSpPr/>
      </xdr:nvSpPr>
      <xdr:spPr>
        <a:xfrm>
          <a:off x="19494500" y="622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85344</xdr:rowOff>
    </xdr:from>
    <xdr:to>
      <xdr:col>107</xdr:col>
      <xdr:colOff>50800</xdr:colOff>
      <xdr:row>36</xdr:row>
      <xdr:rowOff>105918</xdr:rowOff>
    </xdr:to>
    <xdr:cxnSp macro="">
      <xdr:nvCxnSpPr>
        <xdr:cNvPr id="454" name="直線コネクタ 453">
          <a:extLst>
            <a:ext uri="{FF2B5EF4-FFF2-40B4-BE49-F238E27FC236}">
              <a16:creationId xmlns:a16="http://schemas.microsoft.com/office/drawing/2014/main" id="{640CB7FF-3608-4DCA-995A-AA9A3DD6DEE9}"/>
            </a:ext>
          </a:extLst>
        </xdr:cNvPr>
        <xdr:cNvCxnSpPr/>
      </xdr:nvCxnSpPr>
      <xdr:spPr>
        <a:xfrm flipV="1">
          <a:off x="19545300" y="625754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97553</xdr:rowOff>
    </xdr:from>
    <xdr:ext cx="469744" cy="259045"/>
    <xdr:sp macro="" textlink="">
      <xdr:nvSpPr>
        <xdr:cNvPr id="455" name="n_1aveValue【認定こども園・幼稚園・保育所】&#10;一人当たり面積">
          <a:extLst>
            <a:ext uri="{FF2B5EF4-FFF2-40B4-BE49-F238E27FC236}">
              <a16:creationId xmlns:a16="http://schemas.microsoft.com/office/drawing/2014/main" id="{7917E9F6-2AE1-4DF1-97FE-9E1AAD327495}"/>
            </a:ext>
          </a:extLst>
        </xdr:cNvPr>
        <xdr:cNvSpPr txBox="1"/>
      </xdr:nvSpPr>
      <xdr:spPr>
        <a:xfrm>
          <a:off x="21075727"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106697</xdr:rowOff>
    </xdr:from>
    <xdr:ext cx="469744" cy="259045"/>
    <xdr:sp macro="" textlink="">
      <xdr:nvSpPr>
        <xdr:cNvPr id="456" name="n_2aveValue【認定こども園・幼稚園・保育所】&#10;一人当たり面積">
          <a:extLst>
            <a:ext uri="{FF2B5EF4-FFF2-40B4-BE49-F238E27FC236}">
              <a16:creationId xmlns:a16="http://schemas.microsoft.com/office/drawing/2014/main" id="{A7370B78-D228-4E49-B5F1-BF7D57F23B22}"/>
            </a:ext>
          </a:extLst>
        </xdr:cNvPr>
        <xdr:cNvSpPr txBox="1"/>
      </xdr:nvSpPr>
      <xdr:spPr>
        <a:xfrm>
          <a:off x="20199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108983</xdr:rowOff>
    </xdr:from>
    <xdr:ext cx="469744" cy="259045"/>
    <xdr:sp macro="" textlink="">
      <xdr:nvSpPr>
        <xdr:cNvPr id="457" name="n_3aveValue【認定こども園・幼稚園・保育所】&#10;一人当たり面積">
          <a:extLst>
            <a:ext uri="{FF2B5EF4-FFF2-40B4-BE49-F238E27FC236}">
              <a16:creationId xmlns:a16="http://schemas.microsoft.com/office/drawing/2014/main" id="{2A009004-54FB-4C70-8009-9CA722C2325D}"/>
            </a:ext>
          </a:extLst>
        </xdr:cNvPr>
        <xdr:cNvSpPr txBox="1"/>
      </xdr:nvSpPr>
      <xdr:spPr>
        <a:xfrm>
          <a:off x="19310427" y="679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120667</xdr:rowOff>
    </xdr:from>
    <xdr:ext cx="469744" cy="259045"/>
    <xdr:sp macro="" textlink="">
      <xdr:nvSpPr>
        <xdr:cNvPr id="458" name="n_4aveValue【認定こども園・幼稚園・保育所】&#10;一人当たり面積">
          <a:extLst>
            <a:ext uri="{FF2B5EF4-FFF2-40B4-BE49-F238E27FC236}">
              <a16:creationId xmlns:a16="http://schemas.microsoft.com/office/drawing/2014/main" id="{8C8711E8-F514-4A28-9EA0-D4E537683328}"/>
            </a:ext>
          </a:extLst>
        </xdr:cNvPr>
        <xdr:cNvSpPr txBox="1"/>
      </xdr:nvSpPr>
      <xdr:spPr>
        <a:xfrm>
          <a:off x="18421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132097</xdr:rowOff>
    </xdr:from>
    <xdr:ext cx="469744" cy="259045"/>
    <xdr:sp macro="" textlink="">
      <xdr:nvSpPr>
        <xdr:cNvPr id="459" name="n_1mainValue【認定こども園・幼稚園・保育所】&#10;一人当たり面積">
          <a:extLst>
            <a:ext uri="{FF2B5EF4-FFF2-40B4-BE49-F238E27FC236}">
              <a16:creationId xmlns:a16="http://schemas.microsoft.com/office/drawing/2014/main" id="{5BE3E0D4-6BB0-4BFB-AE86-65C10363212D}"/>
            </a:ext>
          </a:extLst>
        </xdr:cNvPr>
        <xdr:cNvSpPr txBox="1"/>
      </xdr:nvSpPr>
      <xdr:spPr>
        <a:xfrm>
          <a:off x="21075727" y="596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152671</xdr:rowOff>
    </xdr:from>
    <xdr:ext cx="469744" cy="259045"/>
    <xdr:sp macro="" textlink="">
      <xdr:nvSpPr>
        <xdr:cNvPr id="460" name="n_2mainValue【認定こども園・幼稚園・保育所】&#10;一人当たり面積">
          <a:extLst>
            <a:ext uri="{FF2B5EF4-FFF2-40B4-BE49-F238E27FC236}">
              <a16:creationId xmlns:a16="http://schemas.microsoft.com/office/drawing/2014/main" id="{D6385C54-B452-4317-873F-9ADE23B75B26}"/>
            </a:ext>
          </a:extLst>
        </xdr:cNvPr>
        <xdr:cNvSpPr txBox="1"/>
      </xdr:nvSpPr>
      <xdr:spPr>
        <a:xfrm>
          <a:off x="20199427" y="598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1795</xdr:rowOff>
    </xdr:from>
    <xdr:ext cx="469744" cy="259045"/>
    <xdr:sp macro="" textlink="">
      <xdr:nvSpPr>
        <xdr:cNvPr id="461" name="n_3mainValue【認定こども園・幼稚園・保育所】&#10;一人当たり面積">
          <a:extLst>
            <a:ext uri="{FF2B5EF4-FFF2-40B4-BE49-F238E27FC236}">
              <a16:creationId xmlns:a16="http://schemas.microsoft.com/office/drawing/2014/main" id="{FC3C6C8F-2835-4B55-AA7E-4CC573BF0888}"/>
            </a:ext>
          </a:extLst>
        </xdr:cNvPr>
        <xdr:cNvSpPr txBox="1"/>
      </xdr:nvSpPr>
      <xdr:spPr>
        <a:xfrm>
          <a:off x="19310427" y="600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2" name="正方形/長方形 461">
          <a:extLst>
            <a:ext uri="{FF2B5EF4-FFF2-40B4-BE49-F238E27FC236}">
              <a16:creationId xmlns:a16="http://schemas.microsoft.com/office/drawing/2014/main" id="{0E994984-B805-45F6-A116-001D9B64FC8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3" name="正方形/長方形 462">
          <a:extLst>
            <a:ext uri="{FF2B5EF4-FFF2-40B4-BE49-F238E27FC236}">
              <a16:creationId xmlns:a16="http://schemas.microsoft.com/office/drawing/2014/main" id="{79FBA919-BF81-4E1A-9E50-4259A991CD2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4" name="正方形/長方形 463">
          <a:extLst>
            <a:ext uri="{FF2B5EF4-FFF2-40B4-BE49-F238E27FC236}">
              <a16:creationId xmlns:a16="http://schemas.microsoft.com/office/drawing/2014/main" id="{562A1554-FB94-4B12-984D-31088FAA2F2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5" name="正方形/長方形 464">
          <a:extLst>
            <a:ext uri="{FF2B5EF4-FFF2-40B4-BE49-F238E27FC236}">
              <a16:creationId xmlns:a16="http://schemas.microsoft.com/office/drawing/2014/main" id="{3BA166FC-CA0C-4DC0-A7B9-F0E70AE2DBA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6" name="正方形/長方形 465">
          <a:extLst>
            <a:ext uri="{FF2B5EF4-FFF2-40B4-BE49-F238E27FC236}">
              <a16:creationId xmlns:a16="http://schemas.microsoft.com/office/drawing/2014/main" id="{39011188-6D02-4C2F-B6AD-187DE405949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7" name="正方形/長方形 466">
          <a:extLst>
            <a:ext uri="{FF2B5EF4-FFF2-40B4-BE49-F238E27FC236}">
              <a16:creationId xmlns:a16="http://schemas.microsoft.com/office/drawing/2014/main" id="{6F705B9A-B719-4C30-BC67-44AD624C40A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8" name="正方形/長方形 467">
          <a:extLst>
            <a:ext uri="{FF2B5EF4-FFF2-40B4-BE49-F238E27FC236}">
              <a16:creationId xmlns:a16="http://schemas.microsoft.com/office/drawing/2014/main" id="{157DEBCF-DF29-4D92-B5F8-5AC20E07879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9" name="正方形/長方形 468">
          <a:extLst>
            <a:ext uri="{FF2B5EF4-FFF2-40B4-BE49-F238E27FC236}">
              <a16:creationId xmlns:a16="http://schemas.microsoft.com/office/drawing/2014/main" id="{B16AA752-D26C-4D62-BDDB-0411F956F53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0" name="テキスト ボックス 469">
          <a:extLst>
            <a:ext uri="{FF2B5EF4-FFF2-40B4-BE49-F238E27FC236}">
              <a16:creationId xmlns:a16="http://schemas.microsoft.com/office/drawing/2014/main" id="{E542E6FB-1339-40FC-AFC8-789BE06474F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1" name="直線コネクタ 470">
          <a:extLst>
            <a:ext uri="{FF2B5EF4-FFF2-40B4-BE49-F238E27FC236}">
              <a16:creationId xmlns:a16="http://schemas.microsoft.com/office/drawing/2014/main" id="{2A21BCCD-CB99-4678-B1B3-43123455F4A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72" name="テキスト ボックス 471">
          <a:extLst>
            <a:ext uri="{FF2B5EF4-FFF2-40B4-BE49-F238E27FC236}">
              <a16:creationId xmlns:a16="http://schemas.microsoft.com/office/drawing/2014/main" id="{CCEB18D8-5A6C-4EE2-ADEC-30A81BE0231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73" name="直線コネクタ 472">
          <a:extLst>
            <a:ext uri="{FF2B5EF4-FFF2-40B4-BE49-F238E27FC236}">
              <a16:creationId xmlns:a16="http://schemas.microsoft.com/office/drawing/2014/main" id="{562A0985-84E3-4B4D-846A-E05263B9A16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74" name="テキスト ボックス 473">
          <a:extLst>
            <a:ext uri="{FF2B5EF4-FFF2-40B4-BE49-F238E27FC236}">
              <a16:creationId xmlns:a16="http://schemas.microsoft.com/office/drawing/2014/main" id="{70299C0D-4722-481E-81C2-B830FFF4F3BB}"/>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75" name="直線コネクタ 474">
          <a:extLst>
            <a:ext uri="{FF2B5EF4-FFF2-40B4-BE49-F238E27FC236}">
              <a16:creationId xmlns:a16="http://schemas.microsoft.com/office/drawing/2014/main" id="{179233F0-2A72-4BA8-98BE-583D501A1F72}"/>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76" name="テキスト ボックス 475">
          <a:extLst>
            <a:ext uri="{FF2B5EF4-FFF2-40B4-BE49-F238E27FC236}">
              <a16:creationId xmlns:a16="http://schemas.microsoft.com/office/drawing/2014/main" id="{5E050BD1-CD89-41D9-AA31-BDADFAE82ACA}"/>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77" name="直線コネクタ 476">
          <a:extLst>
            <a:ext uri="{FF2B5EF4-FFF2-40B4-BE49-F238E27FC236}">
              <a16:creationId xmlns:a16="http://schemas.microsoft.com/office/drawing/2014/main" id="{50436A56-01C9-4863-BFE0-AB0240AEA209}"/>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78" name="テキスト ボックス 477">
          <a:extLst>
            <a:ext uri="{FF2B5EF4-FFF2-40B4-BE49-F238E27FC236}">
              <a16:creationId xmlns:a16="http://schemas.microsoft.com/office/drawing/2014/main" id="{6743D701-174E-4454-8400-AE4AFD0BF7D7}"/>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79" name="直線コネクタ 478">
          <a:extLst>
            <a:ext uri="{FF2B5EF4-FFF2-40B4-BE49-F238E27FC236}">
              <a16:creationId xmlns:a16="http://schemas.microsoft.com/office/drawing/2014/main" id="{B091C5AA-AA80-4700-9BB5-CBDCE3BB9C61}"/>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80" name="テキスト ボックス 479">
          <a:extLst>
            <a:ext uri="{FF2B5EF4-FFF2-40B4-BE49-F238E27FC236}">
              <a16:creationId xmlns:a16="http://schemas.microsoft.com/office/drawing/2014/main" id="{C8A3B89E-DEBC-4541-AC5B-F46ABCCCF8CA}"/>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1" name="直線コネクタ 480">
          <a:extLst>
            <a:ext uri="{FF2B5EF4-FFF2-40B4-BE49-F238E27FC236}">
              <a16:creationId xmlns:a16="http://schemas.microsoft.com/office/drawing/2014/main" id="{D3D99337-E011-4591-81D4-E386216D070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82" name="テキスト ボックス 481">
          <a:extLst>
            <a:ext uri="{FF2B5EF4-FFF2-40B4-BE49-F238E27FC236}">
              <a16:creationId xmlns:a16="http://schemas.microsoft.com/office/drawing/2014/main" id="{5738720B-F31A-4C11-8B7D-62C0F6D11DCF}"/>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3" name="【学校施設】&#10;有形固定資産減価償却率グラフ枠">
          <a:extLst>
            <a:ext uri="{FF2B5EF4-FFF2-40B4-BE49-F238E27FC236}">
              <a16:creationId xmlns:a16="http://schemas.microsoft.com/office/drawing/2014/main" id="{B6884288-161D-45AC-B249-334E484EEBB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13716</xdr:rowOff>
    </xdr:from>
    <xdr:to>
      <xdr:col>85</xdr:col>
      <xdr:colOff>126364</xdr:colOff>
      <xdr:row>64</xdr:row>
      <xdr:rowOff>70866</xdr:rowOff>
    </xdr:to>
    <xdr:cxnSp macro="">
      <xdr:nvCxnSpPr>
        <xdr:cNvPr id="484" name="直線コネクタ 483">
          <a:extLst>
            <a:ext uri="{FF2B5EF4-FFF2-40B4-BE49-F238E27FC236}">
              <a16:creationId xmlns:a16="http://schemas.microsoft.com/office/drawing/2014/main" id="{2A60AE9F-ADC6-4B70-8610-C7B992DA4A48}"/>
            </a:ext>
          </a:extLst>
        </xdr:cNvPr>
        <xdr:cNvCxnSpPr/>
      </xdr:nvCxnSpPr>
      <xdr:spPr>
        <a:xfrm flipV="1">
          <a:off x="16318864" y="978636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74693</xdr:rowOff>
    </xdr:from>
    <xdr:ext cx="405111" cy="259045"/>
    <xdr:sp macro="" textlink="">
      <xdr:nvSpPr>
        <xdr:cNvPr id="485" name="【学校施設】&#10;有形固定資産減価償却率最小値テキスト">
          <a:extLst>
            <a:ext uri="{FF2B5EF4-FFF2-40B4-BE49-F238E27FC236}">
              <a16:creationId xmlns:a16="http://schemas.microsoft.com/office/drawing/2014/main" id="{C973C0EA-A0DE-4976-8630-E7AB71DA9555}"/>
            </a:ext>
          </a:extLst>
        </xdr:cNvPr>
        <xdr:cNvSpPr txBox="1"/>
      </xdr:nvSpPr>
      <xdr:spPr>
        <a:xfrm>
          <a:off x="16357600" y="1104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70866</xdr:rowOff>
    </xdr:from>
    <xdr:to>
      <xdr:col>86</xdr:col>
      <xdr:colOff>25400</xdr:colOff>
      <xdr:row>64</xdr:row>
      <xdr:rowOff>70866</xdr:rowOff>
    </xdr:to>
    <xdr:cxnSp macro="">
      <xdr:nvCxnSpPr>
        <xdr:cNvPr id="486" name="直線コネクタ 485">
          <a:extLst>
            <a:ext uri="{FF2B5EF4-FFF2-40B4-BE49-F238E27FC236}">
              <a16:creationId xmlns:a16="http://schemas.microsoft.com/office/drawing/2014/main" id="{E50BC7B1-EB1A-4C35-8E2A-DC3161BF69F4}"/>
            </a:ext>
          </a:extLst>
        </xdr:cNvPr>
        <xdr:cNvCxnSpPr/>
      </xdr:nvCxnSpPr>
      <xdr:spPr>
        <a:xfrm>
          <a:off x="16230600" y="1104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131843</xdr:rowOff>
    </xdr:from>
    <xdr:ext cx="405111" cy="259045"/>
    <xdr:sp macro="" textlink="">
      <xdr:nvSpPr>
        <xdr:cNvPr id="487" name="【学校施設】&#10;有形固定資産減価償却率最大値テキスト">
          <a:extLst>
            <a:ext uri="{FF2B5EF4-FFF2-40B4-BE49-F238E27FC236}">
              <a16:creationId xmlns:a16="http://schemas.microsoft.com/office/drawing/2014/main" id="{AC42333A-2E2D-436E-972B-73E110E850C4}"/>
            </a:ext>
          </a:extLst>
        </xdr:cNvPr>
        <xdr:cNvSpPr txBox="1"/>
      </xdr:nvSpPr>
      <xdr:spPr>
        <a:xfrm>
          <a:off x="16357600" y="9561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13716</xdr:rowOff>
    </xdr:from>
    <xdr:to>
      <xdr:col>86</xdr:col>
      <xdr:colOff>25400</xdr:colOff>
      <xdr:row>57</xdr:row>
      <xdr:rowOff>13716</xdr:rowOff>
    </xdr:to>
    <xdr:cxnSp macro="">
      <xdr:nvCxnSpPr>
        <xdr:cNvPr id="488" name="直線コネクタ 487">
          <a:extLst>
            <a:ext uri="{FF2B5EF4-FFF2-40B4-BE49-F238E27FC236}">
              <a16:creationId xmlns:a16="http://schemas.microsoft.com/office/drawing/2014/main" id="{A533A711-6BB7-412F-BF2A-03DCEA0836FB}"/>
            </a:ext>
          </a:extLst>
        </xdr:cNvPr>
        <xdr:cNvCxnSpPr/>
      </xdr:nvCxnSpPr>
      <xdr:spPr>
        <a:xfrm>
          <a:off x="16230600" y="978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5351</xdr:rowOff>
    </xdr:from>
    <xdr:ext cx="405111" cy="259045"/>
    <xdr:sp macro="" textlink="">
      <xdr:nvSpPr>
        <xdr:cNvPr id="489" name="【学校施設】&#10;有形固定資産減価償却率平均値テキスト">
          <a:extLst>
            <a:ext uri="{FF2B5EF4-FFF2-40B4-BE49-F238E27FC236}">
              <a16:creationId xmlns:a16="http://schemas.microsoft.com/office/drawing/2014/main" id="{2B1EF3AE-A9E3-4C6B-BBC5-4603E59A00B6}"/>
            </a:ext>
          </a:extLst>
        </xdr:cNvPr>
        <xdr:cNvSpPr txBox="1"/>
      </xdr:nvSpPr>
      <xdr:spPr>
        <a:xfrm>
          <a:off x="16357600" y="10463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26924</xdr:rowOff>
    </xdr:from>
    <xdr:to>
      <xdr:col>85</xdr:col>
      <xdr:colOff>177800</xdr:colOff>
      <xdr:row>61</xdr:row>
      <xdr:rowOff>128524</xdr:rowOff>
    </xdr:to>
    <xdr:sp macro="" textlink="">
      <xdr:nvSpPr>
        <xdr:cNvPr id="490" name="フローチャート: 判断 489">
          <a:extLst>
            <a:ext uri="{FF2B5EF4-FFF2-40B4-BE49-F238E27FC236}">
              <a16:creationId xmlns:a16="http://schemas.microsoft.com/office/drawing/2014/main" id="{4C83426B-185D-4F1D-87D0-412257CBBAEB}"/>
            </a:ext>
          </a:extLst>
        </xdr:cNvPr>
        <xdr:cNvSpPr/>
      </xdr:nvSpPr>
      <xdr:spPr>
        <a:xfrm>
          <a:off x="162687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56642</xdr:rowOff>
    </xdr:from>
    <xdr:to>
      <xdr:col>81</xdr:col>
      <xdr:colOff>101600</xdr:colOff>
      <xdr:row>61</xdr:row>
      <xdr:rowOff>158242</xdr:rowOff>
    </xdr:to>
    <xdr:sp macro="" textlink="">
      <xdr:nvSpPr>
        <xdr:cNvPr id="491" name="フローチャート: 判断 490">
          <a:extLst>
            <a:ext uri="{FF2B5EF4-FFF2-40B4-BE49-F238E27FC236}">
              <a16:creationId xmlns:a16="http://schemas.microsoft.com/office/drawing/2014/main" id="{7D06AA9E-7F09-4D8D-8A6A-99A9D3D962AC}"/>
            </a:ext>
          </a:extLst>
        </xdr:cNvPr>
        <xdr:cNvSpPr/>
      </xdr:nvSpPr>
      <xdr:spPr>
        <a:xfrm>
          <a:off x="15430500" y="1051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17780</xdr:rowOff>
    </xdr:from>
    <xdr:to>
      <xdr:col>76</xdr:col>
      <xdr:colOff>165100</xdr:colOff>
      <xdr:row>61</xdr:row>
      <xdr:rowOff>119380</xdr:rowOff>
    </xdr:to>
    <xdr:sp macro="" textlink="">
      <xdr:nvSpPr>
        <xdr:cNvPr id="492" name="フローチャート: 判断 491">
          <a:extLst>
            <a:ext uri="{FF2B5EF4-FFF2-40B4-BE49-F238E27FC236}">
              <a16:creationId xmlns:a16="http://schemas.microsoft.com/office/drawing/2014/main" id="{750FF21F-3B1C-4A96-878E-6D84985959F6}"/>
            </a:ext>
          </a:extLst>
        </xdr:cNvPr>
        <xdr:cNvSpPr/>
      </xdr:nvSpPr>
      <xdr:spPr>
        <a:xfrm>
          <a:off x="14541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1778</xdr:rowOff>
    </xdr:from>
    <xdr:to>
      <xdr:col>72</xdr:col>
      <xdr:colOff>38100</xdr:colOff>
      <xdr:row>61</xdr:row>
      <xdr:rowOff>103378</xdr:rowOff>
    </xdr:to>
    <xdr:sp macro="" textlink="">
      <xdr:nvSpPr>
        <xdr:cNvPr id="493" name="フローチャート: 判断 492">
          <a:extLst>
            <a:ext uri="{FF2B5EF4-FFF2-40B4-BE49-F238E27FC236}">
              <a16:creationId xmlns:a16="http://schemas.microsoft.com/office/drawing/2014/main" id="{557099C5-2719-4BFC-BCE6-1478D87AF67D}"/>
            </a:ext>
          </a:extLst>
        </xdr:cNvPr>
        <xdr:cNvSpPr/>
      </xdr:nvSpPr>
      <xdr:spPr>
        <a:xfrm>
          <a:off x="13652500" y="1046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102362</xdr:rowOff>
    </xdr:from>
    <xdr:to>
      <xdr:col>67</xdr:col>
      <xdr:colOff>101600</xdr:colOff>
      <xdr:row>61</xdr:row>
      <xdr:rowOff>32512</xdr:rowOff>
    </xdr:to>
    <xdr:sp macro="" textlink="">
      <xdr:nvSpPr>
        <xdr:cNvPr id="494" name="フローチャート: 判断 493">
          <a:extLst>
            <a:ext uri="{FF2B5EF4-FFF2-40B4-BE49-F238E27FC236}">
              <a16:creationId xmlns:a16="http://schemas.microsoft.com/office/drawing/2014/main" id="{F9B3E7F6-09AF-4014-918A-FB103CDF5FC4}"/>
            </a:ext>
          </a:extLst>
        </xdr:cNvPr>
        <xdr:cNvSpPr/>
      </xdr:nvSpPr>
      <xdr:spPr>
        <a:xfrm>
          <a:off x="12763500" y="103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00F38369-B83C-4465-94DF-3B3475C805D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5C1878F5-4A1E-4992-BD92-A602AE616FB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B3BE4EBC-9C8D-4110-8813-FD44D90980B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2C83B600-1824-4381-92FA-E478DC882C2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BF50EB34-5A55-4E84-87E9-0ACC030CFA7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159512</xdr:rowOff>
    </xdr:from>
    <xdr:to>
      <xdr:col>81</xdr:col>
      <xdr:colOff>101600</xdr:colOff>
      <xdr:row>61</xdr:row>
      <xdr:rowOff>89662</xdr:rowOff>
    </xdr:to>
    <xdr:sp macro="" textlink="">
      <xdr:nvSpPr>
        <xdr:cNvPr id="500" name="楕円 499">
          <a:extLst>
            <a:ext uri="{FF2B5EF4-FFF2-40B4-BE49-F238E27FC236}">
              <a16:creationId xmlns:a16="http://schemas.microsoft.com/office/drawing/2014/main" id="{242423F3-D595-419B-80B2-EBBC0340163D}"/>
            </a:ext>
          </a:extLst>
        </xdr:cNvPr>
        <xdr:cNvSpPr/>
      </xdr:nvSpPr>
      <xdr:spPr>
        <a:xfrm>
          <a:off x="15430500" y="1044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118364</xdr:rowOff>
    </xdr:from>
    <xdr:to>
      <xdr:col>76</xdr:col>
      <xdr:colOff>165100</xdr:colOff>
      <xdr:row>61</xdr:row>
      <xdr:rowOff>48514</xdr:rowOff>
    </xdr:to>
    <xdr:sp macro="" textlink="">
      <xdr:nvSpPr>
        <xdr:cNvPr id="501" name="楕円 500">
          <a:extLst>
            <a:ext uri="{FF2B5EF4-FFF2-40B4-BE49-F238E27FC236}">
              <a16:creationId xmlns:a16="http://schemas.microsoft.com/office/drawing/2014/main" id="{E7D5CF40-5FCC-40E2-A7CA-5790A4F5120A}"/>
            </a:ext>
          </a:extLst>
        </xdr:cNvPr>
        <xdr:cNvSpPr/>
      </xdr:nvSpPr>
      <xdr:spPr>
        <a:xfrm>
          <a:off x="14541500" y="1040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169164</xdr:rowOff>
    </xdr:from>
    <xdr:to>
      <xdr:col>81</xdr:col>
      <xdr:colOff>50800</xdr:colOff>
      <xdr:row>61</xdr:row>
      <xdr:rowOff>38862</xdr:rowOff>
    </xdr:to>
    <xdr:cxnSp macro="">
      <xdr:nvCxnSpPr>
        <xdr:cNvPr id="502" name="直線コネクタ 501">
          <a:extLst>
            <a:ext uri="{FF2B5EF4-FFF2-40B4-BE49-F238E27FC236}">
              <a16:creationId xmlns:a16="http://schemas.microsoft.com/office/drawing/2014/main" id="{9D8320EC-52AF-4C01-8519-37B8F7393512}"/>
            </a:ext>
          </a:extLst>
        </xdr:cNvPr>
        <xdr:cNvCxnSpPr/>
      </xdr:nvCxnSpPr>
      <xdr:spPr>
        <a:xfrm>
          <a:off x="14592300" y="104561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77216</xdr:rowOff>
    </xdr:from>
    <xdr:to>
      <xdr:col>72</xdr:col>
      <xdr:colOff>38100</xdr:colOff>
      <xdr:row>61</xdr:row>
      <xdr:rowOff>7366</xdr:rowOff>
    </xdr:to>
    <xdr:sp macro="" textlink="">
      <xdr:nvSpPr>
        <xdr:cNvPr id="503" name="楕円 502">
          <a:extLst>
            <a:ext uri="{FF2B5EF4-FFF2-40B4-BE49-F238E27FC236}">
              <a16:creationId xmlns:a16="http://schemas.microsoft.com/office/drawing/2014/main" id="{4429494B-62DB-42EF-A61D-FABC690620CE}"/>
            </a:ext>
          </a:extLst>
        </xdr:cNvPr>
        <xdr:cNvSpPr/>
      </xdr:nvSpPr>
      <xdr:spPr>
        <a:xfrm>
          <a:off x="13652500" y="1036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128016</xdr:rowOff>
    </xdr:from>
    <xdr:to>
      <xdr:col>76</xdr:col>
      <xdr:colOff>114300</xdr:colOff>
      <xdr:row>60</xdr:row>
      <xdr:rowOff>169164</xdr:rowOff>
    </xdr:to>
    <xdr:cxnSp macro="">
      <xdr:nvCxnSpPr>
        <xdr:cNvPr id="504" name="直線コネクタ 503">
          <a:extLst>
            <a:ext uri="{FF2B5EF4-FFF2-40B4-BE49-F238E27FC236}">
              <a16:creationId xmlns:a16="http://schemas.microsoft.com/office/drawing/2014/main" id="{13C7CE92-8194-447D-9B23-9A8D3BAABA08}"/>
            </a:ext>
          </a:extLst>
        </xdr:cNvPr>
        <xdr:cNvCxnSpPr/>
      </xdr:nvCxnSpPr>
      <xdr:spPr>
        <a:xfrm>
          <a:off x="13703300" y="1041501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149369</xdr:rowOff>
    </xdr:from>
    <xdr:ext cx="405111" cy="259045"/>
    <xdr:sp macro="" textlink="">
      <xdr:nvSpPr>
        <xdr:cNvPr id="505" name="n_1aveValue【学校施設】&#10;有形固定資産減価償却率">
          <a:extLst>
            <a:ext uri="{FF2B5EF4-FFF2-40B4-BE49-F238E27FC236}">
              <a16:creationId xmlns:a16="http://schemas.microsoft.com/office/drawing/2014/main" id="{55ED809A-9737-4E86-9ACF-B7D62B78B145}"/>
            </a:ext>
          </a:extLst>
        </xdr:cNvPr>
        <xdr:cNvSpPr txBox="1"/>
      </xdr:nvSpPr>
      <xdr:spPr>
        <a:xfrm>
          <a:off x="15266044" y="1060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110507</xdr:rowOff>
    </xdr:from>
    <xdr:ext cx="405111" cy="259045"/>
    <xdr:sp macro="" textlink="">
      <xdr:nvSpPr>
        <xdr:cNvPr id="506" name="n_2aveValue【学校施設】&#10;有形固定資産減価償却率">
          <a:extLst>
            <a:ext uri="{FF2B5EF4-FFF2-40B4-BE49-F238E27FC236}">
              <a16:creationId xmlns:a16="http://schemas.microsoft.com/office/drawing/2014/main" id="{DDD334C2-F143-4AB5-B4A6-0CA2297B8E0F}"/>
            </a:ext>
          </a:extLst>
        </xdr:cNvPr>
        <xdr:cNvSpPr txBox="1"/>
      </xdr:nvSpPr>
      <xdr:spPr>
        <a:xfrm>
          <a:off x="14389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94505</xdr:rowOff>
    </xdr:from>
    <xdr:ext cx="405111" cy="259045"/>
    <xdr:sp macro="" textlink="">
      <xdr:nvSpPr>
        <xdr:cNvPr id="507" name="n_3aveValue【学校施設】&#10;有形固定資産減価償却率">
          <a:extLst>
            <a:ext uri="{FF2B5EF4-FFF2-40B4-BE49-F238E27FC236}">
              <a16:creationId xmlns:a16="http://schemas.microsoft.com/office/drawing/2014/main" id="{F7C67737-2F31-4DD0-AFB8-4E7893AC9989}"/>
            </a:ext>
          </a:extLst>
        </xdr:cNvPr>
        <xdr:cNvSpPr txBox="1"/>
      </xdr:nvSpPr>
      <xdr:spPr>
        <a:xfrm>
          <a:off x="13500744" y="1055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49039</xdr:rowOff>
    </xdr:from>
    <xdr:ext cx="405111" cy="259045"/>
    <xdr:sp macro="" textlink="">
      <xdr:nvSpPr>
        <xdr:cNvPr id="508" name="n_4aveValue【学校施設】&#10;有形固定資産減価償却率">
          <a:extLst>
            <a:ext uri="{FF2B5EF4-FFF2-40B4-BE49-F238E27FC236}">
              <a16:creationId xmlns:a16="http://schemas.microsoft.com/office/drawing/2014/main" id="{8C8E8348-016B-4426-B872-205E517652F6}"/>
            </a:ext>
          </a:extLst>
        </xdr:cNvPr>
        <xdr:cNvSpPr txBox="1"/>
      </xdr:nvSpPr>
      <xdr:spPr>
        <a:xfrm>
          <a:off x="12611744" y="1016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106189</xdr:rowOff>
    </xdr:from>
    <xdr:ext cx="405111" cy="259045"/>
    <xdr:sp macro="" textlink="">
      <xdr:nvSpPr>
        <xdr:cNvPr id="509" name="n_1mainValue【学校施設】&#10;有形固定資産減価償却率">
          <a:extLst>
            <a:ext uri="{FF2B5EF4-FFF2-40B4-BE49-F238E27FC236}">
              <a16:creationId xmlns:a16="http://schemas.microsoft.com/office/drawing/2014/main" id="{AA3AC0E4-EDAA-4BB3-8F90-61CB4DBAE6B9}"/>
            </a:ext>
          </a:extLst>
        </xdr:cNvPr>
        <xdr:cNvSpPr txBox="1"/>
      </xdr:nvSpPr>
      <xdr:spPr>
        <a:xfrm>
          <a:off x="15266044" y="1022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65041</xdr:rowOff>
    </xdr:from>
    <xdr:ext cx="405111" cy="259045"/>
    <xdr:sp macro="" textlink="">
      <xdr:nvSpPr>
        <xdr:cNvPr id="510" name="n_2mainValue【学校施設】&#10;有形固定資産減価償却率">
          <a:extLst>
            <a:ext uri="{FF2B5EF4-FFF2-40B4-BE49-F238E27FC236}">
              <a16:creationId xmlns:a16="http://schemas.microsoft.com/office/drawing/2014/main" id="{851ACA4D-5B76-4635-BCA3-AF33A44AD9D0}"/>
            </a:ext>
          </a:extLst>
        </xdr:cNvPr>
        <xdr:cNvSpPr txBox="1"/>
      </xdr:nvSpPr>
      <xdr:spPr>
        <a:xfrm>
          <a:off x="14389744" y="10180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23893</xdr:rowOff>
    </xdr:from>
    <xdr:ext cx="405111" cy="259045"/>
    <xdr:sp macro="" textlink="">
      <xdr:nvSpPr>
        <xdr:cNvPr id="511" name="n_3mainValue【学校施設】&#10;有形固定資産減価償却率">
          <a:extLst>
            <a:ext uri="{FF2B5EF4-FFF2-40B4-BE49-F238E27FC236}">
              <a16:creationId xmlns:a16="http://schemas.microsoft.com/office/drawing/2014/main" id="{1CA7F588-BCB0-41E0-BFA4-60241AC4E211}"/>
            </a:ext>
          </a:extLst>
        </xdr:cNvPr>
        <xdr:cNvSpPr txBox="1"/>
      </xdr:nvSpPr>
      <xdr:spPr>
        <a:xfrm>
          <a:off x="13500744" y="10139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2" name="正方形/長方形 511">
          <a:extLst>
            <a:ext uri="{FF2B5EF4-FFF2-40B4-BE49-F238E27FC236}">
              <a16:creationId xmlns:a16="http://schemas.microsoft.com/office/drawing/2014/main" id="{8B7DDBF8-0284-40EE-B7FA-11E858D4CD6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3" name="正方形/長方形 512">
          <a:extLst>
            <a:ext uri="{FF2B5EF4-FFF2-40B4-BE49-F238E27FC236}">
              <a16:creationId xmlns:a16="http://schemas.microsoft.com/office/drawing/2014/main" id="{80091976-9558-466F-A646-4DDBBC589E8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4" name="正方形/長方形 513">
          <a:extLst>
            <a:ext uri="{FF2B5EF4-FFF2-40B4-BE49-F238E27FC236}">
              <a16:creationId xmlns:a16="http://schemas.microsoft.com/office/drawing/2014/main" id="{76E9941D-73C0-414D-877D-03871B35B85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5" name="正方形/長方形 514">
          <a:extLst>
            <a:ext uri="{FF2B5EF4-FFF2-40B4-BE49-F238E27FC236}">
              <a16:creationId xmlns:a16="http://schemas.microsoft.com/office/drawing/2014/main" id="{0BCC2746-EA6B-4987-9A63-9390D61AC24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6" name="正方形/長方形 515">
          <a:extLst>
            <a:ext uri="{FF2B5EF4-FFF2-40B4-BE49-F238E27FC236}">
              <a16:creationId xmlns:a16="http://schemas.microsoft.com/office/drawing/2014/main" id="{C0E46AC8-B4CE-4A37-AFDB-D40C1CBDE2F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7" name="正方形/長方形 516">
          <a:extLst>
            <a:ext uri="{FF2B5EF4-FFF2-40B4-BE49-F238E27FC236}">
              <a16:creationId xmlns:a16="http://schemas.microsoft.com/office/drawing/2014/main" id="{466AD2E3-BFD6-463D-A275-DE29EAAC9F1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8" name="正方形/長方形 517">
          <a:extLst>
            <a:ext uri="{FF2B5EF4-FFF2-40B4-BE49-F238E27FC236}">
              <a16:creationId xmlns:a16="http://schemas.microsoft.com/office/drawing/2014/main" id="{C62ECFB5-759B-43FC-8C4D-E9FD79A1CE7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9" name="正方形/長方形 518">
          <a:extLst>
            <a:ext uri="{FF2B5EF4-FFF2-40B4-BE49-F238E27FC236}">
              <a16:creationId xmlns:a16="http://schemas.microsoft.com/office/drawing/2014/main" id="{AB9885F2-3132-4836-8B1B-5C4BE6EEDBD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0" name="テキスト ボックス 519">
          <a:extLst>
            <a:ext uri="{FF2B5EF4-FFF2-40B4-BE49-F238E27FC236}">
              <a16:creationId xmlns:a16="http://schemas.microsoft.com/office/drawing/2014/main" id="{535CFC5B-3FAE-4A00-B5F8-B0B48A29DF6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1" name="直線コネクタ 520">
          <a:extLst>
            <a:ext uri="{FF2B5EF4-FFF2-40B4-BE49-F238E27FC236}">
              <a16:creationId xmlns:a16="http://schemas.microsoft.com/office/drawing/2014/main" id="{ED01D4E3-5E21-49F3-827F-C78F2863344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4EE8FF67-C9FE-4658-A231-6C4DA754915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23" name="直線コネクタ 522">
          <a:extLst>
            <a:ext uri="{FF2B5EF4-FFF2-40B4-BE49-F238E27FC236}">
              <a16:creationId xmlns:a16="http://schemas.microsoft.com/office/drawing/2014/main" id="{A65FB0C4-CD1B-4393-9460-57F982607C59}"/>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24" name="テキスト ボックス 523">
          <a:extLst>
            <a:ext uri="{FF2B5EF4-FFF2-40B4-BE49-F238E27FC236}">
              <a16:creationId xmlns:a16="http://schemas.microsoft.com/office/drawing/2014/main" id="{F93326C4-6C94-42F9-8C49-4B97CEA938BB}"/>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25" name="直線コネクタ 524">
          <a:extLst>
            <a:ext uri="{FF2B5EF4-FFF2-40B4-BE49-F238E27FC236}">
              <a16:creationId xmlns:a16="http://schemas.microsoft.com/office/drawing/2014/main" id="{6C61FFC3-793C-452D-8951-35AF43A4F291}"/>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26" name="テキスト ボックス 525">
          <a:extLst>
            <a:ext uri="{FF2B5EF4-FFF2-40B4-BE49-F238E27FC236}">
              <a16:creationId xmlns:a16="http://schemas.microsoft.com/office/drawing/2014/main" id="{A271EB8F-CA04-4202-B86A-EC017E70CD88}"/>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27" name="直線コネクタ 526">
          <a:extLst>
            <a:ext uri="{FF2B5EF4-FFF2-40B4-BE49-F238E27FC236}">
              <a16:creationId xmlns:a16="http://schemas.microsoft.com/office/drawing/2014/main" id="{97D2753A-2860-48A9-A71C-2BCBCBE54B09}"/>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28" name="テキスト ボックス 527">
          <a:extLst>
            <a:ext uri="{FF2B5EF4-FFF2-40B4-BE49-F238E27FC236}">
              <a16:creationId xmlns:a16="http://schemas.microsoft.com/office/drawing/2014/main" id="{A6B8FDFC-AAD6-4E1D-B480-B7E3C20A8791}"/>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29" name="直線コネクタ 528">
          <a:extLst>
            <a:ext uri="{FF2B5EF4-FFF2-40B4-BE49-F238E27FC236}">
              <a16:creationId xmlns:a16="http://schemas.microsoft.com/office/drawing/2014/main" id="{9B4EEE4F-A02E-4E39-B286-ECEB3300AC29}"/>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0" name="テキスト ボックス 529">
          <a:extLst>
            <a:ext uri="{FF2B5EF4-FFF2-40B4-BE49-F238E27FC236}">
              <a16:creationId xmlns:a16="http://schemas.microsoft.com/office/drawing/2014/main" id="{74E29CDC-7002-4380-A0A7-FAD743C1C1D8}"/>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1" name="直線コネクタ 530">
          <a:extLst>
            <a:ext uri="{FF2B5EF4-FFF2-40B4-BE49-F238E27FC236}">
              <a16:creationId xmlns:a16="http://schemas.microsoft.com/office/drawing/2014/main" id="{CE398E0B-BDF8-4F8D-AC66-59D184E46A1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2" name="テキスト ボックス 531">
          <a:extLst>
            <a:ext uri="{FF2B5EF4-FFF2-40B4-BE49-F238E27FC236}">
              <a16:creationId xmlns:a16="http://schemas.microsoft.com/office/drawing/2014/main" id="{2CFE7C86-003A-4B38-A331-56BD6DBD233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3" name="【学校施設】&#10;一人当たり面積グラフ枠">
          <a:extLst>
            <a:ext uri="{FF2B5EF4-FFF2-40B4-BE49-F238E27FC236}">
              <a16:creationId xmlns:a16="http://schemas.microsoft.com/office/drawing/2014/main" id="{2476F42F-1DEA-4F0C-B9F4-C3DDFCFCD0F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59</xdr:row>
      <xdr:rowOff>51206</xdr:rowOff>
    </xdr:from>
    <xdr:to>
      <xdr:col>116</xdr:col>
      <xdr:colOff>62864</xdr:colOff>
      <xdr:row>63</xdr:row>
      <xdr:rowOff>167336</xdr:rowOff>
    </xdr:to>
    <xdr:cxnSp macro="">
      <xdr:nvCxnSpPr>
        <xdr:cNvPr id="534" name="直線コネクタ 533">
          <a:extLst>
            <a:ext uri="{FF2B5EF4-FFF2-40B4-BE49-F238E27FC236}">
              <a16:creationId xmlns:a16="http://schemas.microsoft.com/office/drawing/2014/main" id="{7E11A530-CB4E-489C-BF8A-E890190A59D9}"/>
            </a:ext>
          </a:extLst>
        </xdr:cNvPr>
        <xdr:cNvCxnSpPr/>
      </xdr:nvCxnSpPr>
      <xdr:spPr>
        <a:xfrm flipV="1">
          <a:off x="22160864" y="10166756"/>
          <a:ext cx="0" cy="801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171163</xdr:rowOff>
    </xdr:from>
    <xdr:ext cx="469744" cy="259045"/>
    <xdr:sp macro="" textlink="">
      <xdr:nvSpPr>
        <xdr:cNvPr id="535" name="【学校施設】&#10;一人当たり面積最小値テキスト">
          <a:extLst>
            <a:ext uri="{FF2B5EF4-FFF2-40B4-BE49-F238E27FC236}">
              <a16:creationId xmlns:a16="http://schemas.microsoft.com/office/drawing/2014/main" id="{FACD2CD4-C6C0-4DFC-B767-1F67CD9D9A4F}"/>
            </a:ext>
          </a:extLst>
        </xdr:cNvPr>
        <xdr:cNvSpPr txBox="1"/>
      </xdr:nvSpPr>
      <xdr:spPr>
        <a:xfrm>
          <a:off x="22199600" y="1097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167336</xdr:rowOff>
    </xdr:from>
    <xdr:to>
      <xdr:col>116</xdr:col>
      <xdr:colOff>152400</xdr:colOff>
      <xdr:row>63</xdr:row>
      <xdr:rowOff>167336</xdr:rowOff>
    </xdr:to>
    <xdr:cxnSp macro="">
      <xdr:nvCxnSpPr>
        <xdr:cNvPr id="536" name="直線コネクタ 535">
          <a:extLst>
            <a:ext uri="{FF2B5EF4-FFF2-40B4-BE49-F238E27FC236}">
              <a16:creationId xmlns:a16="http://schemas.microsoft.com/office/drawing/2014/main" id="{E0933052-4BF1-4A32-BA83-FF079218781F}"/>
            </a:ext>
          </a:extLst>
        </xdr:cNvPr>
        <xdr:cNvCxnSpPr/>
      </xdr:nvCxnSpPr>
      <xdr:spPr>
        <a:xfrm>
          <a:off x="22072600" y="1096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57</xdr:row>
      <xdr:rowOff>169333</xdr:rowOff>
    </xdr:from>
    <xdr:ext cx="469744" cy="259045"/>
    <xdr:sp macro="" textlink="">
      <xdr:nvSpPr>
        <xdr:cNvPr id="537" name="【学校施設】&#10;一人当たり面積最大値テキスト">
          <a:extLst>
            <a:ext uri="{FF2B5EF4-FFF2-40B4-BE49-F238E27FC236}">
              <a16:creationId xmlns:a16="http://schemas.microsoft.com/office/drawing/2014/main" id="{C7AF20A6-75E1-4420-B992-5CB4DFE80021}"/>
            </a:ext>
          </a:extLst>
        </xdr:cNvPr>
        <xdr:cNvSpPr txBox="1"/>
      </xdr:nvSpPr>
      <xdr:spPr>
        <a:xfrm>
          <a:off x="22199600" y="994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51206</xdr:rowOff>
    </xdr:from>
    <xdr:to>
      <xdr:col>116</xdr:col>
      <xdr:colOff>152400</xdr:colOff>
      <xdr:row>59</xdr:row>
      <xdr:rowOff>51206</xdr:rowOff>
    </xdr:to>
    <xdr:cxnSp macro="">
      <xdr:nvCxnSpPr>
        <xdr:cNvPr id="538" name="直線コネクタ 537">
          <a:extLst>
            <a:ext uri="{FF2B5EF4-FFF2-40B4-BE49-F238E27FC236}">
              <a16:creationId xmlns:a16="http://schemas.microsoft.com/office/drawing/2014/main" id="{4F59C621-C627-47AF-9D42-9C43AB5069A6}"/>
            </a:ext>
          </a:extLst>
        </xdr:cNvPr>
        <xdr:cNvCxnSpPr/>
      </xdr:nvCxnSpPr>
      <xdr:spPr>
        <a:xfrm>
          <a:off x="22072600" y="10166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27753</xdr:rowOff>
    </xdr:from>
    <xdr:ext cx="469744" cy="259045"/>
    <xdr:sp macro="" textlink="">
      <xdr:nvSpPr>
        <xdr:cNvPr id="539" name="【学校施設】&#10;一人当たり面積平均値テキスト">
          <a:extLst>
            <a:ext uri="{FF2B5EF4-FFF2-40B4-BE49-F238E27FC236}">
              <a16:creationId xmlns:a16="http://schemas.microsoft.com/office/drawing/2014/main" id="{4694A4D6-6E91-420A-81E5-AB9C11B5A382}"/>
            </a:ext>
          </a:extLst>
        </xdr:cNvPr>
        <xdr:cNvSpPr txBox="1"/>
      </xdr:nvSpPr>
      <xdr:spPr>
        <a:xfrm>
          <a:off x="22199600" y="10486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49326</xdr:rowOff>
    </xdr:from>
    <xdr:to>
      <xdr:col>116</xdr:col>
      <xdr:colOff>114300</xdr:colOff>
      <xdr:row>61</xdr:row>
      <xdr:rowOff>150926</xdr:rowOff>
    </xdr:to>
    <xdr:sp macro="" textlink="">
      <xdr:nvSpPr>
        <xdr:cNvPr id="540" name="フローチャート: 判断 539">
          <a:extLst>
            <a:ext uri="{FF2B5EF4-FFF2-40B4-BE49-F238E27FC236}">
              <a16:creationId xmlns:a16="http://schemas.microsoft.com/office/drawing/2014/main" id="{F29E6CE4-AE1B-4EC5-874F-95AA066F166B}"/>
            </a:ext>
          </a:extLst>
        </xdr:cNvPr>
        <xdr:cNvSpPr/>
      </xdr:nvSpPr>
      <xdr:spPr>
        <a:xfrm>
          <a:off x="22110700" y="1050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52527</xdr:rowOff>
    </xdr:from>
    <xdr:to>
      <xdr:col>112</xdr:col>
      <xdr:colOff>38100</xdr:colOff>
      <xdr:row>61</xdr:row>
      <xdr:rowOff>154127</xdr:rowOff>
    </xdr:to>
    <xdr:sp macro="" textlink="">
      <xdr:nvSpPr>
        <xdr:cNvPr id="541" name="フローチャート: 判断 540">
          <a:extLst>
            <a:ext uri="{FF2B5EF4-FFF2-40B4-BE49-F238E27FC236}">
              <a16:creationId xmlns:a16="http://schemas.microsoft.com/office/drawing/2014/main" id="{BCCD028D-6833-455D-8F5E-B4762B007F27}"/>
            </a:ext>
          </a:extLst>
        </xdr:cNvPr>
        <xdr:cNvSpPr/>
      </xdr:nvSpPr>
      <xdr:spPr>
        <a:xfrm>
          <a:off x="21272500" y="1051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54813</xdr:rowOff>
    </xdr:from>
    <xdr:to>
      <xdr:col>107</xdr:col>
      <xdr:colOff>101600</xdr:colOff>
      <xdr:row>61</xdr:row>
      <xdr:rowOff>156413</xdr:rowOff>
    </xdr:to>
    <xdr:sp macro="" textlink="">
      <xdr:nvSpPr>
        <xdr:cNvPr id="542" name="フローチャート: 判断 541">
          <a:extLst>
            <a:ext uri="{FF2B5EF4-FFF2-40B4-BE49-F238E27FC236}">
              <a16:creationId xmlns:a16="http://schemas.microsoft.com/office/drawing/2014/main" id="{1BD6593C-FA78-4AE8-A94A-3F90FBA0E3CB}"/>
            </a:ext>
          </a:extLst>
        </xdr:cNvPr>
        <xdr:cNvSpPr/>
      </xdr:nvSpPr>
      <xdr:spPr>
        <a:xfrm>
          <a:off x="20383500" y="10513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48413</xdr:rowOff>
    </xdr:from>
    <xdr:to>
      <xdr:col>102</xdr:col>
      <xdr:colOff>165100</xdr:colOff>
      <xdr:row>61</xdr:row>
      <xdr:rowOff>150013</xdr:rowOff>
    </xdr:to>
    <xdr:sp macro="" textlink="">
      <xdr:nvSpPr>
        <xdr:cNvPr id="543" name="フローチャート: 判断 542">
          <a:extLst>
            <a:ext uri="{FF2B5EF4-FFF2-40B4-BE49-F238E27FC236}">
              <a16:creationId xmlns:a16="http://schemas.microsoft.com/office/drawing/2014/main" id="{67AE58CE-ED6B-4A84-B6B4-AE6EE086EAFF}"/>
            </a:ext>
          </a:extLst>
        </xdr:cNvPr>
        <xdr:cNvSpPr/>
      </xdr:nvSpPr>
      <xdr:spPr>
        <a:xfrm>
          <a:off x="19494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39268</xdr:rowOff>
    </xdr:from>
    <xdr:to>
      <xdr:col>98</xdr:col>
      <xdr:colOff>38100</xdr:colOff>
      <xdr:row>61</xdr:row>
      <xdr:rowOff>140868</xdr:rowOff>
    </xdr:to>
    <xdr:sp macro="" textlink="">
      <xdr:nvSpPr>
        <xdr:cNvPr id="544" name="フローチャート: 判断 543">
          <a:extLst>
            <a:ext uri="{FF2B5EF4-FFF2-40B4-BE49-F238E27FC236}">
              <a16:creationId xmlns:a16="http://schemas.microsoft.com/office/drawing/2014/main" id="{E0BE1751-2EAA-49DC-8818-C63371880970}"/>
            </a:ext>
          </a:extLst>
        </xdr:cNvPr>
        <xdr:cNvSpPr/>
      </xdr:nvSpPr>
      <xdr:spPr>
        <a:xfrm>
          <a:off x="18605500" y="1049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84990653-7696-4805-A789-AD82D0AEE23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AD552D4E-A579-4BDA-83A0-36E1899081C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A70B9388-F365-434A-B193-A8690E0F613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60A8FDC4-2DA4-4EEE-89E0-5606E25205F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8FE974A5-FCCB-4D10-85BF-34B7B00E141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30582</xdr:rowOff>
    </xdr:from>
    <xdr:to>
      <xdr:col>112</xdr:col>
      <xdr:colOff>38100</xdr:colOff>
      <xdr:row>57</xdr:row>
      <xdr:rowOff>132182</xdr:rowOff>
    </xdr:to>
    <xdr:sp macro="" textlink="">
      <xdr:nvSpPr>
        <xdr:cNvPr id="550" name="楕円 549">
          <a:extLst>
            <a:ext uri="{FF2B5EF4-FFF2-40B4-BE49-F238E27FC236}">
              <a16:creationId xmlns:a16="http://schemas.microsoft.com/office/drawing/2014/main" id="{A6AA5928-85D6-4EFB-AFD7-A7F13CE949C3}"/>
            </a:ext>
          </a:extLst>
        </xdr:cNvPr>
        <xdr:cNvSpPr/>
      </xdr:nvSpPr>
      <xdr:spPr>
        <a:xfrm>
          <a:off x="21272500" y="980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57</xdr:row>
      <xdr:rowOff>64871</xdr:rowOff>
    </xdr:from>
    <xdr:to>
      <xdr:col>107</xdr:col>
      <xdr:colOff>101600</xdr:colOff>
      <xdr:row>57</xdr:row>
      <xdr:rowOff>166471</xdr:rowOff>
    </xdr:to>
    <xdr:sp macro="" textlink="">
      <xdr:nvSpPr>
        <xdr:cNvPr id="551" name="楕円 550">
          <a:extLst>
            <a:ext uri="{FF2B5EF4-FFF2-40B4-BE49-F238E27FC236}">
              <a16:creationId xmlns:a16="http://schemas.microsoft.com/office/drawing/2014/main" id="{FD9C0A0A-7756-4379-AED5-9F9A59737F32}"/>
            </a:ext>
          </a:extLst>
        </xdr:cNvPr>
        <xdr:cNvSpPr/>
      </xdr:nvSpPr>
      <xdr:spPr>
        <a:xfrm>
          <a:off x="20383500" y="983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81382</xdr:rowOff>
    </xdr:from>
    <xdr:to>
      <xdr:col>111</xdr:col>
      <xdr:colOff>177800</xdr:colOff>
      <xdr:row>57</xdr:row>
      <xdr:rowOff>115671</xdr:rowOff>
    </xdr:to>
    <xdr:cxnSp macro="">
      <xdr:nvCxnSpPr>
        <xdr:cNvPr id="552" name="直線コネクタ 551">
          <a:extLst>
            <a:ext uri="{FF2B5EF4-FFF2-40B4-BE49-F238E27FC236}">
              <a16:creationId xmlns:a16="http://schemas.microsoft.com/office/drawing/2014/main" id="{C54F2AEF-21FA-435F-B807-30C878BFB8BA}"/>
            </a:ext>
          </a:extLst>
        </xdr:cNvPr>
        <xdr:cNvCxnSpPr/>
      </xdr:nvCxnSpPr>
      <xdr:spPr>
        <a:xfrm flipV="1">
          <a:off x="20434300" y="985403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98247</xdr:rowOff>
    </xdr:from>
    <xdr:to>
      <xdr:col>102</xdr:col>
      <xdr:colOff>165100</xdr:colOff>
      <xdr:row>58</xdr:row>
      <xdr:rowOff>28397</xdr:rowOff>
    </xdr:to>
    <xdr:sp macro="" textlink="">
      <xdr:nvSpPr>
        <xdr:cNvPr id="553" name="楕円 552">
          <a:extLst>
            <a:ext uri="{FF2B5EF4-FFF2-40B4-BE49-F238E27FC236}">
              <a16:creationId xmlns:a16="http://schemas.microsoft.com/office/drawing/2014/main" id="{A74A6EDD-D306-4800-9413-5394C029E6D0}"/>
            </a:ext>
          </a:extLst>
        </xdr:cNvPr>
        <xdr:cNvSpPr/>
      </xdr:nvSpPr>
      <xdr:spPr>
        <a:xfrm>
          <a:off x="19494500" y="987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115671</xdr:rowOff>
    </xdr:from>
    <xdr:to>
      <xdr:col>107</xdr:col>
      <xdr:colOff>50800</xdr:colOff>
      <xdr:row>57</xdr:row>
      <xdr:rowOff>149047</xdr:rowOff>
    </xdr:to>
    <xdr:cxnSp macro="">
      <xdr:nvCxnSpPr>
        <xdr:cNvPr id="554" name="直線コネクタ 553">
          <a:extLst>
            <a:ext uri="{FF2B5EF4-FFF2-40B4-BE49-F238E27FC236}">
              <a16:creationId xmlns:a16="http://schemas.microsoft.com/office/drawing/2014/main" id="{7CB43159-5D8B-472E-88F7-C7973273A477}"/>
            </a:ext>
          </a:extLst>
        </xdr:cNvPr>
        <xdr:cNvCxnSpPr/>
      </xdr:nvCxnSpPr>
      <xdr:spPr>
        <a:xfrm flipV="1">
          <a:off x="19545300" y="9888321"/>
          <a:ext cx="8890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145254</xdr:rowOff>
    </xdr:from>
    <xdr:ext cx="469744" cy="259045"/>
    <xdr:sp macro="" textlink="">
      <xdr:nvSpPr>
        <xdr:cNvPr id="555" name="n_1aveValue【学校施設】&#10;一人当たり面積">
          <a:extLst>
            <a:ext uri="{FF2B5EF4-FFF2-40B4-BE49-F238E27FC236}">
              <a16:creationId xmlns:a16="http://schemas.microsoft.com/office/drawing/2014/main" id="{AA721F23-E575-4A1D-9D63-3EE84710BD15}"/>
            </a:ext>
          </a:extLst>
        </xdr:cNvPr>
        <xdr:cNvSpPr txBox="1"/>
      </xdr:nvSpPr>
      <xdr:spPr>
        <a:xfrm>
          <a:off x="21075727" y="10603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147540</xdr:rowOff>
    </xdr:from>
    <xdr:ext cx="469744" cy="259045"/>
    <xdr:sp macro="" textlink="">
      <xdr:nvSpPr>
        <xdr:cNvPr id="556" name="n_2aveValue【学校施設】&#10;一人当たり面積">
          <a:extLst>
            <a:ext uri="{FF2B5EF4-FFF2-40B4-BE49-F238E27FC236}">
              <a16:creationId xmlns:a16="http://schemas.microsoft.com/office/drawing/2014/main" id="{E5B98A1A-A3D6-447D-8CA0-1DB88C2CBEAE}"/>
            </a:ext>
          </a:extLst>
        </xdr:cNvPr>
        <xdr:cNvSpPr txBox="1"/>
      </xdr:nvSpPr>
      <xdr:spPr>
        <a:xfrm>
          <a:off x="20199427" y="1060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141140</xdr:rowOff>
    </xdr:from>
    <xdr:ext cx="469744" cy="259045"/>
    <xdr:sp macro="" textlink="">
      <xdr:nvSpPr>
        <xdr:cNvPr id="557" name="n_3aveValue【学校施設】&#10;一人当たり面積">
          <a:extLst>
            <a:ext uri="{FF2B5EF4-FFF2-40B4-BE49-F238E27FC236}">
              <a16:creationId xmlns:a16="http://schemas.microsoft.com/office/drawing/2014/main" id="{4E3927F9-8CE9-4DD8-9DA7-D2C870FC1F68}"/>
            </a:ext>
          </a:extLst>
        </xdr:cNvPr>
        <xdr:cNvSpPr txBox="1"/>
      </xdr:nvSpPr>
      <xdr:spPr>
        <a:xfrm>
          <a:off x="19310427" y="1059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157395</xdr:rowOff>
    </xdr:from>
    <xdr:ext cx="469744" cy="259045"/>
    <xdr:sp macro="" textlink="">
      <xdr:nvSpPr>
        <xdr:cNvPr id="558" name="n_4aveValue【学校施設】&#10;一人当たり面積">
          <a:extLst>
            <a:ext uri="{FF2B5EF4-FFF2-40B4-BE49-F238E27FC236}">
              <a16:creationId xmlns:a16="http://schemas.microsoft.com/office/drawing/2014/main" id="{A158B32F-E604-47B1-ABA7-0B1A6D36CC2D}"/>
            </a:ext>
          </a:extLst>
        </xdr:cNvPr>
        <xdr:cNvSpPr txBox="1"/>
      </xdr:nvSpPr>
      <xdr:spPr>
        <a:xfrm>
          <a:off x="18421427" y="1027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148709</xdr:rowOff>
    </xdr:from>
    <xdr:ext cx="469744" cy="259045"/>
    <xdr:sp macro="" textlink="">
      <xdr:nvSpPr>
        <xdr:cNvPr id="559" name="n_1mainValue【学校施設】&#10;一人当たり面積">
          <a:extLst>
            <a:ext uri="{FF2B5EF4-FFF2-40B4-BE49-F238E27FC236}">
              <a16:creationId xmlns:a16="http://schemas.microsoft.com/office/drawing/2014/main" id="{76DFE409-7389-42C7-B187-52458B2B65A6}"/>
            </a:ext>
          </a:extLst>
        </xdr:cNvPr>
        <xdr:cNvSpPr txBox="1"/>
      </xdr:nvSpPr>
      <xdr:spPr>
        <a:xfrm>
          <a:off x="21075727" y="9578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11548</xdr:rowOff>
    </xdr:from>
    <xdr:ext cx="469744" cy="259045"/>
    <xdr:sp macro="" textlink="">
      <xdr:nvSpPr>
        <xdr:cNvPr id="560" name="n_2mainValue【学校施設】&#10;一人当たり面積">
          <a:extLst>
            <a:ext uri="{FF2B5EF4-FFF2-40B4-BE49-F238E27FC236}">
              <a16:creationId xmlns:a16="http://schemas.microsoft.com/office/drawing/2014/main" id="{FDF5D479-E05E-426A-9DEB-1776104E855B}"/>
            </a:ext>
          </a:extLst>
        </xdr:cNvPr>
        <xdr:cNvSpPr txBox="1"/>
      </xdr:nvSpPr>
      <xdr:spPr>
        <a:xfrm>
          <a:off x="20199427" y="9612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44924</xdr:rowOff>
    </xdr:from>
    <xdr:ext cx="469744" cy="259045"/>
    <xdr:sp macro="" textlink="">
      <xdr:nvSpPr>
        <xdr:cNvPr id="561" name="n_3mainValue【学校施設】&#10;一人当たり面積">
          <a:extLst>
            <a:ext uri="{FF2B5EF4-FFF2-40B4-BE49-F238E27FC236}">
              <a16:creationId xmlns:a16="http://schemas.microsoft.com/office/drawing/2014/main" id="{0E4D1125-06F8-494E-AB5B-B709054692B9}"/>
            </a:ext>
          </a:extLst>
        </xdr:cNvPr>
        <xdr:cNvSpPr txBox="1"/>
      </xdr:nvSpPr>
      <xdr:spPr>
        <a:xfrm>
          <a:off x="19310427" y="9646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2" name="正方形/長方形 561">
          <a:extLst>
            <a:ext uri="{FF2B5EF4-FFF2-40B4-BE49-F238E27FC236}">
              <a16:creationId xmlns:a16="http://schemas.microsoft.com/office/drawing/2014/main" id="{3533CE53-9E67-4564-8DA4-88093904937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3" name="正方形/長方形 562">
          <a:extLst>
            <a:ext uri="{FF2B5EF4-FFF2-40B4-BE49-F238E27FC236}">
              <a16:creationId xmlns:a16="http://schemas.microsoft.com/office/drawing/2014/main" id="{5102D375-CB8C-4C10-88D9-63EB2AEBDAD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4" name="正方形/長方形 563">
          <a:extLst>
            <a:ext uri="{FF2B5EF4-FFF2-40B4-BE49-F238E27FC236}">
              <a16:creationId xmlns:a16="http://schemas.microsoft.com/office/drawing/2014/main" id="{30418211-7203-4FE8-8C4D-0EA55596B9F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5" name="正方形/長方形 564">
          <a:extLst>
            <a:ext uri="{FF2B5EF4-FFF2-40B4-BE49-F238E27FC236}">
              <a16:creationId xmlns:a16="http://schemas.microsoft.com/office/drawing/2014/main" id="{037E61BE-231B-4A28-9948-C82436D2164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6" name="正方形/長方形 565">
          <a:extLst>
            <a:ext uri="{FF2B5EF4-FFF2-40B4-BE49-F238E27FC236}">
              <a16:creationId xmlns:a16="http://schemas.microsoft.com/office/drawing/2014/main" id="{2172F3EC-3B94-4E19-8570-F0590F438FE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7" name="正方形/長方形 566">
          <a:extLst>
            <a:ext uri="{FF2B5EF4-FFF2-40B4-BE49-F238E27FC236}">
              <a16:creationId xmlns:a16="http://schemas.microsoft.com/office/drawing/2014/main" id="{977A738B-F039-4205-A53F-8757E1B3409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8" name="正方形/長方形 567">
          <a:extLst>
            <a:ext uri="{FF2B5EF4-FFF2-40B4-BE49-F238E27FC236}">
              <a16:creationId xmlns:a16="http://schemas.microsoft.com/office/drawing/2014/main" id="{67AE6099-D7DF-4C29-AF4C-C77A35AEDB8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9" name="正方形/長方形 568">
          <a:extLst>
            <a:ext uri="{FF2B5EF4-FFF2-40B4-BE49-F238E27FC236}">
              <a16:creationId xmlns:a16="http://schemas.microsoft.com/office/drawing/2014/main" id="{2CF149E4-A8DF-4D9D-9B37-B21F376B2B07}"/>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70" name="正方形/長方形 569">
          <a:extLst>
            <a:ext uri="{FF2B5EF4-FFF2-40B4-BE49-F238E27FC236}">
              <a16:creationId xmlns:a16="http://schemas.microsoft.com/office/drawing/2014/main" id="{C069333D-2032-40B9-A4DE-E8EDCCB8025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1" name="正方形/長方形 570">
          <a:extLst>
            <a:ext uri="{FF2B5EF4-FFF2-40B4-BE49-F238E27FC236}">
              <a16:creationId xmlns:a16="http://schemas.microsoft.com/office/drawing/2014/main" id="{DE3AE301-6ED9-433E-8E42-5E7E273050F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2" name="正方形/長方形 571">
          <a:extLst>
            <a:ext uri="{FF2B5EF4-FFF2-40B4-BE49-F238E27FC236}">
              <a16:creationId xmlns:a16="http://schemas.microsoft.com/office/drawing/2014/main" id="{29ECFDCD-32E4-4DF0-BBD6-CE7772CFA3B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3" name="正方形/長方形 572">
          <a:extLst>
            <a:ext uri="{FF2B5EF4-FFF2-40B4-BE49-F238E27FC236}">
              <a16:creationId xmlns:a16="http://schemas.microsoft.com/office/drawing/2014/main" id="{8849F2B1-9FBB-45C4-9C90-167B2231AD5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4" name="正方形/長方形 573">
          <a:extLst>
            <a:ext uri="{FF2B5EF4-FFF2-40B4-BE49-F238E27FC236}">
              <a16:creationId xmlns:a16="http://schemas.microsoft.com/office/drawing/2014/main" id="{35B84708-51DE-4F63-997E-052BD25DE3F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5" name="正方形/長方形 574">
          <a:extLst>
            <a:ext uri="{FF2B5EF4-FFF2-40B4-BE49-F238E27FC236}">
              <a16:creationId xmlns:a16="http://schemas.microsoft.com/office/drawing/2014/main" id="{3A519A07-6272-4783-A54A-FEAF3FEDC19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6" name="正方形/長方形 575">
          <a:extLst>
            <a:ext uri="{FF2B5EF4-FFF2-40B4-BE49-F238E27FC236}">
              <a16:creationId xmlns:a16="http://schemas.microsoft.com/office/drawing/2014/main" id="{657CA35D-56FF-4DE3-A6F8-68D35B80009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7" name="正方形/長方形 576">
          <a:extLst>
            <a:ext uri="{FF2B5EF4-FFF2-40B4-BE49-F238E27FC236}">
              <a16:creationId xmlns:a16="http://schemas.microsoft.com/office/drawing/2014/main" id="{512BEA36-5B30-43A0-A1B9-B5473CE71FE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78" name="正方形/長方形 577">
          <a:extLst>
            <a:ext uri="{FF2B5EF4-FFF2-40B4-BE49-F238E27FC236}">
              <a16:creationId xmlns:a16="http://schemas.microsoft.com/office/drawing/2014/main" id="{A1BB9D7E-FF31-4732-9FEE-3AC132BE6BC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9" name="正方形/長方形 578">
          <a:extLst>
            <a:ext uri="{FF2B5EF4-FFF2-40B4-BE49-F238E27FC236}">
              <a16:creationId xmlns:a16="http://schemas.microsoft.com/office/drawing/2014/main" id="{7C6EB43D-9385-4340-9C00-F6C6A7E76C4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0" name="正方形/長方形 579">
          <a:extLst>
            <a:ext uri="{FF2B5EF4-FFF2-40B4-BE49-F238E27FC236}">
              <a16:creationId xmlns:a16="http://schemas.microsoft.com/office/drawing/2014/main" id="{6326B960-D0CC-457F-A220-45AE5FBAE16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1" name="正方形/長方形 580">
          <a:extLst>
            <a:ext uri="{FF2B5EF4-FFF2-40B4-BE49-F238E27FC236}">
              <a16:creationId xmlns:a16="http://schemas.microsoft.com/office/drawing/2014/main" id="{09708DDA-649F-4946-ADB3-87D80724273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2" name="正方形/長方形 581">
          <a:extLst>
            <a:ext uri="{FF2B5EF4-FFF2-40B4-BE49-F238E27FC236}">
              <a16:creationId xmlns:a16="http://schemas.microsoft.com/office/drawing/2014/main" id="{4AD1B109-611F-46B9-9BC8-0574DF894B0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3" name="正方形/長方形 582">
          <a:extLst>
            <a:ext uri="{FF2B5EF4-FFF2-40B4-BE49-F238E27FC236}">
              <a16:creationId xmlns:a16="http://schemas.microsoft.com/office/drawing/2014/main" id="{5C30FEC8-2507-4AF8-9E6A-C5F7F093B94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4" name="正方形/長方形 583">
          <a:extLst>
            <a:ext uri="{FF2B5EF4-FFF2-40B4-BE49-F238E27FC236}">
              <a16:creationId xmlns:a16="http://schemas.microsoft.com/office/drawing/2014/main" id="{6FBE0892-51DC-497C-ACA9-A29B35B1C2D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5" name="正方形/長方形 584">
          <a:extLst>
            <a:ext uri="{FF2B5EF4-FFF2-40B4-BE49-F238E27FC236}">
              <a16:creationId xmlns:a16="http://schemas.microsoft.com/office/drawing/2014/main" id="{414AE15F-D8F5-4F52-982A-24969C8BD32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6" name="テキスト ボックス 585">
          <a:extLst>
            <a:ext uri="{FF2B5EF4-FFF2-40B4-BE49-F238E27FC236}">
              <a16:creationId xmlns:a16="http://schemas.microsoft.com/office/drawing/2014/main" id="{B8C5C6D5-C306-4C6D-BA9B-87CC360284A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7" name="直線コネクタ 586">
          <a:extLst>
            <a:ext uri="{FF2B5EF4-FFF2-40B4-BE49-F238E27FC236}">
              <a16:creationId xmlns:a16="http://schemas.microsoft.com/office/drawing/2014/main" id="{ED0AEFAB-3812-4485-A256-D6BDF1CAA2F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88" name="テキスト ボックス 587">
          <a:extLst>
            <a:ext uri="{FF2B5EF4-FFF2-40B4-BE49-F238E27FC236}">
              <a16:creationId xmlns:a16="http://schemas.microsoft.com/office/drawing/2014/main" id="{2038EA72-ED5A-4762-A239-0324EC69470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89" name="直線コネクタ 588">
          <a:extLst>
            <a:ext uri="{FF2B5EF4-FFF2-40B4-BE49-F238E27FC236}">
              <a16:creationId xmlns:a16="http://schemas.microsoft.com/office/drawing/2014/main" id="{D6A14E8D-28E9-446A-96CD-62C44CA26049}"/>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590" name="テキスト ボックス 589">
          <a:extLst>
            <a:ext uri="{FF2B5EF4-FFF2-40B4-BE49-F238E27FC236}">
              <a16:creationId xmlns:a16="http://schemas.microsoft.com/office/drawing/2014/main" id="{E1C3B002-2EB1-46CD-9F2B-449530C49565}"/>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91" name="直線コネクタ 590">
          <a:extLst>
            <a:ext uri="{FF2B5EF4-FFF2-40B4-BE49-F238E27FC236}">
              <a16:creationId xmlns:a16="http://schemas.microsoft.com/office/drawing/2014/main" id="{C670C2D2-8CE4-41B7-A63C-D819167EF0C5}"/>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92" name="テキスト ボックス 591">
          <a:extLst>
            <a:ext uri="{FF2B5EF4-FFF2-40B4-BE49-F238E27FC236}">
              <a16:creationId xmlns:a16="http://schemas.microsoft.com/office/drawing/2014/main" id="{519637EB-7DE9-4710-A4F1-CD29EE34BC18}"/>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93" name="直線コネクタ 592">
          <a:extLst>
            <a:ext uri="{FF2B5EF4-FFF2-40B4-BE49-F238E27FC236}">
              <a16:creationId xmlns:a16="http://schemas.microsoft.com/office/drawing/2014/main" id="{839BCABE-A627-4EE5-9F94-F8A4C61A5D9F}"/>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94" name="テキスト ボックス 593">
          <a:extLst>
            <a:ext uri="{FF2B5EF4-FFF2-40B4-BE49-F238E27FC236}">
              <a16:creationId xmlns:a16="http://schemas.microsoft.com/office/drawing/2014/main" id="{8B42CA47-43F3-41BF-94CA-CADB5FED5A84}"/>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95" name="直線コネクタ 594">
          <a:extLst>
            <a:ext uri="{FF2B5EF4-FFF2-40B4-BE49-F238E27FC236}">
              <a16:creationId xmlns:a16="http://schemas.microsoft.com/office/drawing/2014/main" id="{2E7F35C9-3371-4CA5-B83E-7394D344445B}"/>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596" name="テキスト ボックス 595">
          <a:extLst>
            <a:ext uri="{FF2B5EF4-FFF2-40B4-BE49-F238E27FC236}">
              <a16:creationId xmlns:a16="http://schemas.microsoft.com/office/drawing/2014/main" id="{36D5B821-16AE-4B59-B65B-DEA42646203E}"/>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7" name="直線コネクタ 596">
          <a:extLst>
            <a:ext uri="{FF2B5EF4-FFF2-40B4-BE49-F238E27FC236}">
              <a16:creationId xmlns:a16="http://schemas.microsoft.com/office/drawing/2014/main" id="{C939D482-1D39-4454-8132-8342CFA0DC1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598" name="テキスト ボックス 597">
          <a:extLst>
            <a:ext uri="{FF2B5EF4-FFF2-40B4-BE49-F238E27FC236}">
              <a16:creationId xmlns:a16="http://schemas.microsoft.com/office/drawing/2014/main" id="{C2A10574-4A1E-448B-B957-B8DAB8A10453}"/>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9" name="【公民館】&#10;有形固定資産減価償却率グラフ枠">
          <a:extLst>
            <a:ext uri="{FF2B5EF4-FFF2-40B4-BE49-F238E27FC236}">
              <a16:creationId xmlns:a16="http://schemas.microsoft.com/office/drawing/2014/main" id="{9EF37A3D-6D78-4643-AEF7-13A6A50C1FE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44196</xdr:rowOff>
    </xdr:from>
    <xdr:to>
      <xdr:col>85</xdr:col>
      <xdr:colOff>126364</xdr:colOff>
      <xdr:row>108</xdr:row>
      <xdr:rowOff>3048</xdr:rowOff>
    </xdr:to>
    <xdr:cxnSp macro="">
      <xdr:nvCxnSpPr>
        <xdr:cNvPr id="600" name="直線コネクタ 599">
          <a:extLst>
            <a:ext uri="{FF2B5EF4-FFF2-40B4-BE49-F238E27FC236}">
              <a16:creationId xmlns:a16="http://schemas.microsoft.com/office/drawing/2014/main" id="{DD377501-AA44-4E89-B11A-1E4C617EE83E}"/>
            </a:ext>
          </a:extLst>
        </xdr:cNvPr>
        <xdr:cNvCxnSpPr/>
      </xdr:nvCxnSpPr>
      <xdr:spPr>
        <a:xfrm flipV="1">
          <a:off x="16318864" y="1718919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6875</xdr:rowOff>
    </xdr:from>
    <xdr:ext cx="405111" cy="259045"/>
    <xdr:sp macro="" textlink="">
      <xdr:nvSpPr>
        <xdr:cNvPr id="601" name="【公民館】&#10;有形固定資産減価償却率最小値テキスト">
          <a:extLst>
            <a:ext uri="{FF2B5EF4-FFF2-40B4-BE49-F238E27FC236}">
              <a16:creationId xmlns:a16="http://schemas.microsoft.com/office/drawing/2014/main" id="{96B499CE-6B8C-4A83-A6EB-72B07B07BF81}"/>
            </a:ext>
          </a:extLst>
        </xdr:cNvPr>
        <xdr:cNvSpPr txBox="1"/>
      </xdr:nvSpPr>
      <xdr:spPr>
        <a:xfrm>
          <a:off x="16357600" y="18523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3048</xdr:rowOff>
    </xdr:from>
    <xdr:to>
      <xdr:col>86</xdr:col>
      <xdr:colOff>25400</xdr:colOff>
      <xdr:row>108</xdr:row>
      <xdr:rowOff>3048</xdr:rowOff>
    </xdr:to>
    <xdr:cxnSp macro="">
      <xdr:nvCxnSpPr>
        <xdr:cNvPr id="602" name="直線コネクタ 601">
          <a:extLst>
            <a:ext uri="{FF2B5EF4-FFF2-40B4-BE49-F238E27FC236}">
              <a16:creationId xmlns:a16="http://schemas.microsoft.com/office/drawing/2014/main" id="{C8CD826A-8751-4BA1-8462-6FDEF45EFE45}"/>
            </a:ext>
          </a:extLst>
        </xdr:cNvPr>
        <xdr:cNvCxnSpPr/>
      </xdr:nvCxnSpPr>
      <xdr:spPr>
        <a:xfrm>
          <a:off x="16230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162323</xdr:rowOff>
    </xdr:from>
    <xdr:ext cx="405111" cy="259045"/>
    <xdr:sp macro="" textlink="">
      <xdr:nvSpPr>
        <xdr:cNvPr id="603" name="【公民館】&#10;有形固定資産減価償却率最大値テキスト">
          <a:extLst>
            <a:ext uri="{FF2B5EF4-FFF2-40B4-BE49-F238E27FC236}">
              <a16:creationId xmlns:a16="http://schemas.microsoft.com/office/drawing/2014/main" id="{CE80E0D0-2851-49D0-9A1D-C9FF2AC4E58F}"/>
            </a:ext>
          </a:extLst>
        </xdr:cNvPr>
        <xdr:cNvSpPr txBox="1"/>
      </xdr:nvSpPr>
      <xdr:spPr>
        <a:xfrm>
          <a:off x="16357600" y="16964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44196</xdr:rowOff>
    </xdr:from>
    <xdr:to>
      <xdr:col>86</xdr:col>
      <xdr:colOff>25400</xdr:colOff>
      <xdr:row>100</xdr:row>
      <xdr:rowOff>44196</xdr:rowOff>
    </xdr:to>
    <xdr:cxnSp macro="">
      <xdr:nvCxnSpPr>
        <xdr:cNvPr id="604" name="直線コネクタ 603">
          <a:extLst>
            <a:ext uri="{FF2B5EF4-FFF2-40B4-BE49-F238E27FC236}">
              <a16:creationId xmlns:a16="http://schemas.microsoft.com/office/drawing/2014/main" id="{2B78AEF8-72DB-4155-BC05-A924F1CB04FC}"/>
            </a:ext>
          </a:extLst>
        </xdr:cNvPr>
        <xdr:cNvCxnSpPr/>
      </xdr:nvCxnSpPr>
      <xdr:spPr>
        <a:xfrm>
          <a:off x="16230600" y="1718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72407</xdr:rowOff>
    </xdr:from>
    <xdr:ext cx="405111" cy="259045"/>
    <xdr:sp macro="" textlink="">
      <xdr:nvSpPr>
        <xdr:cNvPr id="605" name="【公民館】&#10;有形固定資産減価償却率平均値テキスト">
          <a:extLst>
            <a:ext uri="{FF2B5EF4-FFF2-40B4-BE49-F238E27FC236}">
              <a16:creationId xmlns:a16="http://schemas.microsoft.com/office/drawing/2014/main" id="{11058807-5202-44F5-8708-FDB917283A2F}"/>
            </a:ext>
          </a:extLst>
        </xdr:cNvPr>
        <xdr:cNvSpPr txBox="1"/>
      </xdr:nvSpPr>
      <xdr:spPr>
        <a:xfrm>
          <a:off x="16357600" y="1773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606" name="フローチャート: 判断 605">
          <a:extLst>
            <a:ext uri="{FF2B5EF4-FFF2-40B4-BE49-F238E27FC236}">
              <a16:creationId xmlns:a16="http://schemas.microsoft.com/office/drawing/2014/main" id="{85BD6839-3F17-4CF2-BE5E-AE6DB5454082}"/>
            </a:ext>
          </a:extLst>
        </xdr:cNvPr>
        <xdr:cNvSpPr/>
      </xdr:nvSpPr>
      <xdr:spPr>
        <a:xfrm>
          <a:off x="16268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55118</xdr:rowOff>
    </xdr:from>
    <xdr:to>
      <xdr:col>81</xdr:col>
      <xdr:colOff>101600</xdr:colOff>
      <xdr:row>103</xdr:row>
      <xdr:rowOff>156718</xdr:rowOff>
    </xdr:to>
    <xdr:sp macro="" textlink="">
      <xdr:nvSpPr>
        <xdr:cNvPr id="607" name="フローチャート: 判断 606">
          <a:extLst>
            <a:ext uri="{FF2B5EF4-FFF2-40B4-BE49-F238E27FC236}">
              <a16:creationId xmlns:a16="http://schemas.microsoft.com/office/drawing/2014/main" id="{2748F4ED-63B3-4669-AD7B-EFC5D719A719}"/>
            </a:ext>
          </a:extLst>
        </xdr:cNvPr>
        <xdr:cNvSpPr/>
      </xdr:nvSpPr>
      <xdr:spPr>
        <a:xfrm>
          <a:off x="15430500" y="1771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52832</xdr:rowOff>
    </xdr:from>
    <xdr:to>
      <xdr:col>76</xdr:col>
      <xdr:colOff>165100</xdr:colOff>
      <xdr:row>103</xdr:row>
      <xdr:rowOff>154432</xdr:rowOff>
    </xdr:to>
    <xdr:sp macro="" textlink="">
      <xdr:nvSpPr>
        <xdr:cNvPr id="608" name="フローチャート: 判断 607">
          <a:extLst>
            <a:ext uri="{FF2B5EF4-FFF2-40B4-BE49-F238E27FC236}">
              <a16:creationId xmlns:a16="http://schemas.microsoft.com/office/drawing/2014/main" id="{2D38449F-3505-4055-B531-72E59F7FDEC6}"/>
            </a:ext>
          </a:extLst>
        </xdr:cNvPr>
        <xdr:cNvSpPr/>
      </xdr:nvSpPr>
      <xdr:spPr>
        <a:xfrm>
          <a:off x="14541500" y="1771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7113</xdr:rowOff>
    </xdr:from>
    <xdr:to>
      <xdr:col>72</xdr:col>
      <xdr:colOff>38100</xdr:colOff>
      <xdr:row>103</xdr:row>
      <xdr:rowOff>108713</xdr:rowOff>
    </xdr:to>
    <xdr:sp macro="" textlink="">
      <xdr:nvSpPr>
        <xdr:cNvPr id="609" name="フローチャート: 判断 608">
          <a:extLst>
            <a:ext uri="{FF2B5EF4-FFF2-40B4-BE49-F238E27FC236}">
              <a16:creationId xmlns:a16="http://schemas.microsoft.com/office/drawing/2014/main" id="{B162E1CE-A05C-4D99-8D93-B3BF8F2ED75D}"/>
            </a:ext>
          </a:extLst>
        </xdr:cNvPr>
        <xdr:cNvSpPr/>
      </xdr:nvSpPr>
      <xdr:spPr>
        <a:xfrm>
          <a:off x="13652500" y="1766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29972</xdr:rowOff>
    </xdr:from>
    <xdr:to>
      <xdr:col>67</xdr:col>
      <xdr:colOff>101600</xdr:colOff>
      <xdr:row>103</xdr:row>
      <xdr:rowOff>131572</xdr:rowOff>
    </xdr:to>
    <xdr:sp macro="" textlink="">
      <xdr:nvSpPr>
        <xdr:cNvPr id="610" name="フローチャート: 判断 609">
          <a:extLst>
            <a:ext uri="{FF2B5EF4-FFF2-40B4-BE49-F238E27FC236}">
              <a16:creationId xmlns:a16="http://schemas.microsoft.com/office/drawing/2014/main" id="{6432F52F-F75A-45BD-BE3B-B7A0EB44CBD1}"/>
            </a:ext>
          </a:extLst>
        </xdr:cNvPr>
        <xdr:cNvSpPr/>
      </xdr:nvSpPr>
      <xdr:spPr>
        <a:xfrm>
          <a:off x="12763500" y="176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1" name="テキスト ボックス 610">
          <a:extLst>
            <a:ext uri="{FF2B5EF4-FFF2-40B4-BE49-F238E27FC236}">
              <a16:creationId xmlns:a16="http://schemas.microsoft.com/office/drawing/2014/main" id="{9D146EEF-A956-4BE1-B8DF-75CDA35FB26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2" name="テキスト ボックス 611">
          <a:extLst>
            <a:ext uri="{FF2B5EF4-FFF2-40B4-BE49-F238E27FC236}">
              <a16:creationId xmlns:a16="http://schemas.microsoft.com/office/drawing/2014/main" id="{5483136D-4747-41D3-901F-B56557A2232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3" name="テキスト ボックス 612">
          <a:extLst>
            <a:ext uri="{FF2B5EF4-FFF2-40B4-BE49-F238E27FC236}">
              <a16:creationId xmlns:a16="http://schemas.microsoft.com/office/drawing/2014/main" id="{AC82E5BF-0956-4104-BC03-8999E27022B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4" name="テキスト ボックス 613">
          <a:extLst>
            <a:ext uri="{FF2B5EF4-FFF2-40B4-BE49-F238E27FC236}">
              <a16:creationId xmlns:a16="http://schemas.microsoft.com/office/drawing/2014/main" id="{4350EEFD-0897-4115-875E-DFE2F2F776D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5" name="テキスト ボックス 614">
          <a:extLst>
            <a:ext uri="{FF2B5EF4-FFF2-40B4-BE49-F238E27FC236}">
              <a16:creationId xmlns:a16="http://schemas.microsoft.com/office/drawing/2014/main" id="{592D58B0-B45C-46F4-9BC6-D18A74BDC48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80263</xdr:rowOff>
    </xdr:from>
    <xdr:to>
      <xdr:col>81</xdr:col>
      <xdr:colOff>101600</xdr:colOff>
      <xdr:row>107</xdr:row>
      <xdr:rowOff>10413</xdr:rowOff>
    </xdr:to>
    <xdr:sp macro="" textlink="">
      <xdr:nvSpPr>
        <xdr:cNvPr id="616" name="楕円 615">
          <a:extLst>
            <a:ext uri="{FF2B5EF4-FFF2-40B4-BE49-F238E27FC236}">
              <a16:creationId xmlns:a16="http://schemas.microsoft.com/office/drawing/2014/main" id="{DF5D9F5B-18C9-4185-A849-0D28BA82CEDE}"/>
            </a:ext>
          </a:extLst>
        </xdr:cNvPr>
        <xdr:cNvSpPr/>
      </xdr:nvSpPr>
      <xdr:spPr>
        <a:xfrm>
          <a:off x="15430500" y="1825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32258</xdr:rowOff>
    </xdr:from>
    <xdr:to>
      <xdr:col>76</xdr:col>
      <xdr:colOff>165100</xdr:colOff>
      <xdr:row>106</xdr:row>
      <xdr:rowOff>133858</xdr:rowOff>
    </xdr:to>
    <xdr:sp macro="" textlink="">
      <xdr:nvSpPr>
        <xdr:cNvPr id="617" name="楕円 616">
          <a:extLst>
            <a:ext uri="{FF2B5EF4-FFF2-40B4-BE49-F238E27FC236}">
              <a16:creationId xmlns:a16="http://schemas.microsoft.com/office/drawing/2014/main" id="{ABE3BC6C-2B34-43B0-BF20-989ED33D69A0}"/>
            </a:ext>
          </a:extLst>
        </xdr:cNvPr>
        <xdr:cNvSpPr/>
      </xdr:nvSpPr>
      <xdr:spPr>
        <a:xfrm>
          <a:off x="14541500" y="1820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83058</xdr:rowOff>
    </xdr:from>
    <xdr:to>
      <xdr:col>81</xdr:col>
      <xdr:colOff>50800</xdr:colOff>
      <xdr:row>106</xdr:row>
      <xdr:rowOff>131063</xdr:rowOff>
    </xdr:to>
    <xdr:cxnSp macro="">
      <xdr:nvCxnSpPr>
        <xdr:cNvPr id="618" name="直線コネクタ 617">
          <a:extLst>
            <a:ext uri="{FF2B5EF4-FFF2-40B4-BE49-F238E27FC236}">
              <a16:creationId xmlns:a16="http://schemas.microsoft.com/office/drawing/2014/main" id="{6583820E-40E3-43BF-95CE-5E6FA9525EE1}"/>
            </a:ext>
          </a:extLst>
        </xdr:cNvPr>
        <xdr:cNvCxnSpPr/>
      </xdr:nvCxnSpPr>
      <xdr:spPr>
        <a:xfrm>
          <a:off x="14592300" y="18256758"/>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153415</xdr:rowOff>
    </xdr:from>
    <xdr:to>
      <xdr:col>72</xdr:col>
      <xdr:colOff>38100</xdr:colOff>
      <xdr:row>106</xdr:row>
      <xdr:rowOff>83565</xdr:rowOff>
    </xdr:to>
    <xdr:sp macro="" textlink="">
      <xdr:nvSpPr>
        <xdr:cNvPr id="619" name="楕円 618">
          <a:extLst>
            <a:ext uri="{FF2B5EF4-FFF2-40B4-BE49-F238E27FC236}">
              <a16:creationId xmlns:a16="http://schemas.microsoft.com/office/drawing/2014/main" id="{9B17A79C-B88B-40BC-851B-41B2185163F5}"/>
            </a:ext>
          </a:extLst>
        </xdr:cNvPr>
        <xdr:cNvSpPr/>
      </xdr:nvSpPr>
      <xdr:spPr>
        <a:xfrm>
          <a:off x="13652500" y="181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32765</xdr:rowOff>
    </xdr:from>
    <xdr:to>
      <xdr:col>76</xdr:col>
      <xdr:colOff>114300</xdr:colOff>
      <xdr:row>106</xdr:row>
      <xdr:rowOff>83058</xdr:rowOff>
    </xdr:to>
    <xdr:cxnSp macro="">
      <xdr:nvCxnSpPr>
        <xdr:cNvPr id="620" name="直線コネクタ 619">
          <a:extLst>
            <a:ext uri="{FF2B5EF4-FFF2-40B4-BE49-F238E27FC236}">
              <a16:creationId xmlns:a16="http://schemas.microsoft.com/office/drawing/2014/main" id="{18711836-3316-4DDB-BB82-390E0A5A184F}"/>
            </a:ext>
          </a:extLst>
        </xdr:cNvPr>
        <xdr:cNvCxnSpPr/>
      </xdr:nvCxnSpPr>
      <xdr:spPr>
        <a:xfrm>
          <a:off x="13703300" y="18206465"/>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1795</xdr:rowOff>
    </xdr:from>
    <xdr:ext cx="405111" cy="259045"/>
    <xdr:sp macro="" textlink="">
      <xdr:nvSpPr>
        <xdr:cNvPr id="621" name="n_1aveValue【公民館】&#10;有形固定資産減価償却率">
          <a:extLst>
            <a:ext uri="{FF2B5EF4-FFF2-40B4-BE49-F238E27FC236}">
              <a16:creationId xmlns:a16="http://schemas.microsoft.com/office/drawing/2014/main" id="{CB29C53A-E160-495E-B16D-4E2055E0F9DF}"/>
            </a:ext>
          </a:extLst>
        </xdr:cNvPr>
        <xdr:cNvSpPr txBox="1"/>
      </xdr:nvSpPr>
      <xdr:spPr>
        <a:xfrm>
          <a:off x="15266044" y="1748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170959</xdr:rowOff>
    </xdr:from>
    <xdr:ext cx="405111" cy="259045"/>
    <xdr:sp macro="" textlink="">
      <xdr:nvSpPr>
        <xdr:cNvPr id="622" name="n_2aveValue【公民館】&#10;有形固定資産減価償却率">
          <a:extLst>
            <a:ext uri="{FF2B5EF4-FFF2-40B4-BE49-F238E27FC236}">
              <a16:creationId xmlns:a16="http://schemas.microsoft.com/office/drawing/2014/main" id="{03D68E9F-485E-4406-A0F6-7DE4D38DED02}"/>
            </a:ext>
          </a:extLst>
        </xdr:cNvPr>
        <xdr:cNvSpPr txBox="1"/>
      </xdr:nvSpPr>
      <xdr:spPr>
        <a:xfrm>
          <a:off x="14389744" y="1748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125240</xdr:rowOff>
    </xdr:from>
    <xdr:ext cx="405111" cy="259045"/>
    <xdr:sp macro="" textlink="">
      <xdr:nvSpPr>
        <xdr:cNvPr id="623" name="n_3aveValue【公民館】&#10;有形固定資産減価償却率">
          <a:extLst>
            <a:ext uri="{FF2B5EF4-FFF2-40B4-BE49-F238E27FC236}">
              <a16:creationId xmlns:a16="http://schemas.microsoft.com/office/drawing/2014/main" id="{F74DBF75-BBCD-4D63-A259-11FE5ACE25A3}"/>
            </a:ext>
          </a:extLst>
        </xdr:cNvPr>
        <xdr:cNvSpPr txBox="1"/>
      </xdr:nvSpPr>
      <xdr:spPr>
        <a:xfrm>
          <a:off x="13500744" y="17441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148099</xdr:rowOff>
    </xdr:from>
    <xdr:ext cx="405111" cy="259045"/>
    <xdr:sp macro="" textlink="">
      <xdr:nvSpPr>
        <xdr:cNvPr id="624" name="n_4aveValue【公民館】&#10;有形固定資産減価償却率">
          <a:extLst>
            <a:ext uri="{FF2B5EF4-FFF2-40B4-BE49-F238E27FC236}">
              <a16:creationId xmlns:a16="http://schemas.microsoft.com/office/drawing/2014/main" id="{A4814AF4-E2D8-4AFB-B475-DC3BB6A99AD3}"/>
            </a:ext>
          </a:extLst>
        </xdr:cNvPr>
        <xdr:cNvSpPr txBox="1"/>
      </xdr:nvSpPr>
      <xdr:spPr>
        <a:xfrm>
          <a:off x="12611744" y="1746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1540</xdr:rowOff>
    </xdr:from>
    <xdr:ext cx="405111" cy="259045"/>
    <xdr:sp macro="" textlink="">
      <xdr:nvSpPr>
        <xdr:cNvPr id="625" name="n_1mainValue【公民館】&#10;有形固定資産減価償却率">
          <a:extLst>
            <a:ext uri="{FF2B5EF4-FFF2-40B4-BE49-F238E27FC236}">
              <a16:creationId xmlns:a16="http://schemas.microsoft.com/office/drawing/2014/main" id="{98670C5E-46ED-4903-B915-0C3B012FC44C}"/>
            </a:ext>
          </a:extLst>
        </xdr:cNvPr>
        <xdr:cNvSpPr txBox="1"/>
      </xdr:nvSpPr>
      <xdr:spPr>
        <a:xfrm>
          <a:off x="15266044" y="18346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124985</xdr:rowOff>
    </xdr:from>
    <xdr:ext cx="405111" cy="259045"/>
    <xdr:sp macro="" textlink="">
      <xdr:nvSpPr>
        <xdr:cNvPr id="626" name="n_2mainValue【公民館】&#10;有形固定資産減価償却率">
          <a:extLst>
            <a:ext uri="{FF2B5EF4-FFF2-40B4-BE49-F238E27FC236}">
              <a16:creationId xmlns:a16="http://schemas.microsoft.com/office/drawing/2014/main" id="{A8CB1CAF-4BC0-403D-BAF1-70ACF2226F9A}"/>
            </a:ext>
          </a:extLst>
        </xdr:cNvPr>
        <xdr:cNvSpPr txBox="1"/>
      </xdr:nvSpPr>
      <xdr:spPr>
        <a:xfrm>
          <a:off x="14389744" y="1829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74692</xdr:rowOff>
    </xdr:from>
    <xdr:ext cx="405111" cy="259045"/>
    <xdr:sp macro="" textlink="">
      <xdr:nvSpPr>
        <xdr:cNvPr id="627" name="n_3mainValue【公民館】&#10;有形固定資産減価償却率">
          <a:extLst>
            <a:ext uri="{FF2B5EF4-FFF2-40B4-BE49-F238E27FC236}">
              <a16:creationId xmlns:a16="http://schemas.microsoft.com/office/drawing/2014/main" id="{E37554BE-75F7-42CB-B578-1678ED66981B}"/>
            </a:ext>
          </a:extLst>
        </xdr:cNvPr>
        <xdr:cNvSpPr txBox="1"/>
      </xdr:nvSpPr>
      <xdr:spPr>
        <a:xfrm>
          <a:off x="13500744" y="18248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8" name="正方形/長方形 627">
          <a:extLst>
            <a:ext uri="{FF2B5EF4-FFF2-40B4-BE49-F238E27FC236}">
              <a16:creationId xmlns:a16="http://schemas.microsoft.com/office/drawing/2014/main" id="{104E60EA-6B02-4566-9AE9-F421D624EF5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9" name="正方形/長方形 628">
          <a:extLst>
            <a:ext uri="{FF2B5EF4-FFF2-40B4-BE49-F238E27FC236}">
              <a16:creationId xmlns:a16="http://schemas.microsoft.com/office/drawing/2014/main" id="{543A15BB-A6D4-4C1A-9EA6-9BA409AA9F9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0" name="正方形/長方形 629">
          <a:extLst>
            <a:ext uri="{FF2B5EF4-FFF2-40B4-BE49-F238E27FC236}">
              <a16:creationId xmlns:a16="http://schemas.microsoft.com/office/drawing/2014/main" id="{5D110F18-2708-4DF0-BB4E-B1912F473B4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1" name="正方形/長方形 630">
          <a:extLst>
            <a:ext uri="{FF2B5EF4-FFF2-40B4-BE49-F238E27FC236}">
              <a16:creationId xmlns:a16="http://schemas.microsoft.com/office/drawing/2014/main" id="{36710179-EFBC-4E22-8EE0-8B559D91D8D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2" name="正方形/長方形 631">
          <a:extLst>
            <a:ext uri="{FF2B5EF4-FFF2-40B4-BE49-F238E27FC236}">
              <a16:creationId xmlns:a16="http://schemas.microsoft.com/office/drawing/2014/main" id="{8D9F45D6-391A-436D-8627-DC74385DE87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3" name="正方形/長方形 632">
          <a:extLst>
            <a:ext uri="{FF2B5EF4-FFF2-40B4-BE49-F238E27FC236}">
              <a16:creationId xmlns:a16="http://schemas.microsoft.com/office/drawing/2014/main" id="{45EC718D-1398-421B-A002-9972CCA1079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4" name="正方形/長方形 633">
          <a:extLst>
            <a:ext uri="{FF2B5EF4-FFF2-40B4-BE49-F238E27FC236}">
              <a16:creationId xmlns:a16="http://schemas.microsoft.com/office/drawing/2014/main" id="{CFB5C454-4BF9-49FE-A630-7019BE6C84E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5" name="正方形/長方形 634">
          <a:extLst>
            <a:ext uri="{FF2B5EF4-FFF2-40B4-BE49-F238E27FC236}">
              <a16:creationId xmlns:a16="http://schemas.microsoft.com/office/drawing/2014/main" id="{3BD24C7B-9A36-463D-991A-4BA3999015C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6" name="テキスト ボックス 635">
          <a:extLst>
            <a:ext uri="{FF2B5EF4-FFF2-40B4-BE49-F238E27FC236}">
              <a16:creationId xmlns:a16="http://schemas.microsoft.com/office/drawing/2014/main" id="{32695628-FCAC-49CE-95EA-3216E3CFE9E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7" name="直線コネクタ 636">
          <a:extLst>
            <a:ext uri="{FF2B5EF4-FFF2-40B4-BE49-F238E27FC236}">
              <a16:creationId xmlns:a16="http://schemas.microsoft.com/office/drawing/2014/main" id="{C1C6B27E-D3DF-43F5-A079-A7A189AF3D4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38" name="直線コネクタ 637">
          <a:extLst>
            <a:ext uri="{FF2B5EF4-FFF2-40B4-BE49-F238E27FC236}">
              <a16:creationId xmlns:a16="http://schemas.microsoft.com/office/drawing/2014/main" id="{0BC40EBB-FE38-481A-A56C-DBC003BAF435}"/>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39" name="テキスト ボックス 638">
          <a:extLst>
            <a:ext uri="{FF2B5EF4-FFF2-40B4-BE49-F238E27FC236}">
              <a16:creationId xmlns:a16="http://schemas.microsoft.com/office/drawing/2014/main" id="{94965E9A-5831-47F9-B029-7D080179F594}"/>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40" name="直線コネクタ 639">
          <a:extLst>
            <a:ext uri="{FF2B5EF4-FFF2-40B4-BE49-F238E27FC236}">
              <a16:creationId xmlns:a16="http://schemas.microsoft.com/office/drawing/2014/main" id="{FBD10A71-7560-4B2B-896D-4A203B80A9F6}"/>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41" name="テキスト ボックス 640">
          <a:extLst>
            <a:ext uri="{FF2B5EF4-FFF2-40B4-BE49-F238E27FC236}">
              <a16:creationId xmlns:a16="http://schemas.microsoft.com/office/drawing/2014/main" id="{5F65A535-A8FF-4492-B48E-F90455F9BB3C}"/>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42" name="直線コネクタ 641">
          <a:extLst>
            <a:ext uri="{FF2B5EF4-FFF2-40B4-BE49-F238E27FC236}">
              <a16:creationId xmlns:a16="http://schemas.microsoft.com/office/drawing/2014/main" id="{EE772574-3961-4713-A523-314FB3EAE24F}"/>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43" name="テキスト ボックス 642">
          <a:extLst>
            <a:ext uri="{FF2B5EF4-FFF2-40B4-BE49-F238E27FC236}">
              <a16:creationId xmlns:a16="http://schemas.microsoft.com/office/drawing/2014/main" id="{10BB5BB1-405C-4FE4-A38D-055ABF1DBA26}"/>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44" name="直線コネクタ 643">
          <a:extLst>
            <a:ext uri="{FF2B5EF4-FFF2-40B4-BE49-F238E27FC236}">
              <a16:creationId xmlns:a16="http://schemas.microsoft.com/office/drawing/2014/main" id="{7779D5ED-770F-438D-B430-1675327358CC}"/>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45" name="テキスト ボックス 644">
          <a:extLst>
            <a:ext uri="{FF2B5EF4-FFF2-40B4-BE49-F238E27FC236}">
              <a16:creationId xmlns:a16="http://schemas.microsoft.com/office/drawing/2014/main" id="{73A7FE8E-65D6-4ADB-B53E-D0D9E008E568}"/>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6" name="直線コネクタ 645">
          <a:extLst>
            <a:ext uri="{FF2B5EF4-FFF2-40B4-BE49-F238E27FC236}">
              <a16:creationId xmlns:a16="http://schemas.microsoft.com/office/drawing/2014/main" id="{5DC14136-BA84-4240-9D9D-730BC629B67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7" name="テキスト ボックス 646">
          <a:extLst>
            <a:ext uri="{FF2B5EF4-FFF2-40B4-BE49-F238E27FC236}">
              <a16:creationId xmlns:a16="http://schemas.microsoft.com/office/drawing/2014/main" id="{D3DD6255-BBDC-49C9-BFDA-3CCC1E52E25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8" name="【公民館】&#10;一人当たり面積グラフ枠">
          <a:extLst>
            <a:ext uri="{FF2B5EF4-FFF2-40B4-BE49-F238E27FC236}">
              <a16:creationId xmlns:a16="http://schemas.microsoft.com/office/drawing/2014/main" id="{50B8457D-D5D7-4B25-8D93-38882CC9812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112776</xdr:rowOff>
    </xdr:from>
    <xdr:to>
      <xdr:col>116</xdr:col>
      <xdr:colOff>62864</xdr:colOff>
      <xdr:row>108</xdr:row>
      <xdr:rowOff>35052</xdr:rowOff>
    </xdr:to>
    <xdr:cxnSp macro="">
      <xdr:nvCxnSpPr>
        <xdr:cNvPr id="649" name="直線コネクタ 648">
          <a:extLst>
            <a:ext uri="{FF2B5EF4-FFF2-40B4-BE49-F238E27FC236}">
              <a16:creationId xmlns:a16="http://schemas.microsoft.com/office/drawing/2014/main" id="{D13FF05D-03D5-4706-BACA-8E7B5C77FB55}"/>
            </a:ext>
          </a:extLst>
        </xdr:cNvPr>
        <xdr:cNvCxnSpPr/>
      </xdr:nvCxnSpPr>
      <xdr:spPr>
        <a:xfrm flipV="1">
          <a:off x="22160864" y="17257776"/>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650" name="【公民館】&#10;一人当たり面積最小値テキスト">
          <a:extLst>
            <a:ext uri="{FF2B5EF4-FFF2-40B4-BE49-F238E27FC236}">
              <a16:creationId xmlns:a16="http://schemas.microsoft.com/office/drawing/2014/main" id="{9136F11E-CDC2-4A0A-8D31-43901E6BA018}"/>
            </a:ext>
          </a:extLst>
        </xdr:cNvPr>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651" name="直線コネクタ 650">
          <a:extLst>
            <a:ext uri="{FF2B5EF4-FFF2-40B4-BE49-F238E27FC236}">
              <a16:creationId xmlns:a16="http://schemas.microsoft.com/office/drawing/2014/main" id="{2821346A-38F1-46D4-8ECB-923FD84DE84C}"/>
            </a:ext>
          </a:extLst>
        </xdr:cNvPr>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59453</xdr:rowOff>
    </xdr:from>
    <xdr:ext cx="469744" cy="259045"/>
    <xdr:sp macro="" textlink="">
      <xdr:nvSpPr>
        <xdr:cNvPr id="652" name="【公民館】&#10;一人当たり面積最大値テキスト">
          <a:extLst>
            <a:ext uri="{FF2B5EF4-FFF2-40B4-BE49-F238E27FC236}">
              <a16:creationId xmlns:a16="http://schemas.microsoft.com/office/drawing/2014/main" id="{D9E774EF-82E3-4CEA-A7B0-CDFEEBB6B29E}"/>
            </a:ext>
          </a:extLst>
        </xdr:cNvPr>
        <xdr:cNvSpPr txBox="1"/>
      </xdr:nvSpPr>
      <xdr:spPr>
        <a:xfrm>
          <a:off x="22199600" y="1703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112776</xdr:rowOff>
    </xdr:from>
    <xdr:to>
      <xdr:col>116</xdr:col>
      <xdr:colOff>152400</xdr:colOff>
      <xdr:row>100</xdr:row>
      <xdr:rowOff>112776</xdr:rowOff>
    </xdr:to>
    <xdr:cxnSp macro="">
      <xdr:nvCxnSpPr>
        <xdr:cNvPr id="653" name="直線コネクタ 652">
          <a:extLst>
            <a:ext uri="{FF2B5EF4-FFF2-40B4-BE49-F238E27FC236}">
              <a16:creationId xmlns:a16="http://schemas.microsoft.com/office/drawing/2014/main" id="{5588EFF6-7E8F-43E7-B730-868114BCAF6B}"/>
            </a:ext>
          </a:extLst>
        </xdr:cNvPr>
        <xdr:cNvCxnSpPr/>
      </xdr:nvCxnSpPr>
      <xdr:spPr>
        <a:xfrm>
          <a:off x="22072600" y="1725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92981</xdr:rowOff>
    </xdr:from>
    <xdr:ext cx="469744" cy="259045"/>
    <xdr:sp macro="" textlink="">
      <xdr:nvSpPr>
        <xdr:cNvPr id="654" name="【公民館】&#10;一人当たり面積平均値テキスト">
          <a:extLst>
            <a:ext uri="{FF2B5EF4-FFF2-40B4-BE49-F238E27FC236}">
              <a16:creationId xmlns:a16="http://schemas.microsoft.com/office/drawing/2014/main" id="{98C6D0D9-B04F-4E03-B0DE-82BD9CC09637}"/>
            </a:ext>
          </a:extLst>
        </xdr:cNvPr>
        <xdr:cNvSpPr txBox="1"/>
      </xdr:nvSpPr>
      <xdr:spPr>
        <a:xfrm>
          <a:off x="22199600" y="1809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114554</xdr:rowOff>
    </xdr:from>
    <xdr:to>
      <xdr:col>116</xdr:col>
      <xdr:colOff>114300</xdr:colOff>
      <xdr:row>106</xdr:row>
      <xdr:rowOff>44704</xdr:rowOff>
    </xdr:to>
    <xdr:sp macro="" textlink="">
      <xdr:nvSpPr>
        <xdr:cNvPr id="655" name="フローチャート: 判断 654">
          <a:extLst>
            <a:ext uri="{FF2B5EF4-FFF2-40B4-BE49-F238E27FC236}">
              <a16:creationId xmlns:a16="http://schemas.microsoft.com/office/drawing/2014/main" id="{5595D283-8991-43D3-BE48-DB0B0FB237A4}"/>
            </a:ext>
          </a:extLst>
        </xdr:cNvPr>
        <xdr:cNvSpPr/>
      </xdr:nvSpPr>
      <xdr:spPr>
        <a:xfrm>
          <a:off x="221107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100837</xdr:rowOff>
    </xdr:from>
    <xdr:to>
      <xdr:col>112</xdr:col>
      <xdr:colOff>38100</xdr:colOff>
      <xdr:row>106</xdr:row>
      <xdr:rowOff>30987</xdr:rowOff>
    </xdr:to>
    <xdr:sp macro="" textlink="">
      <xdr:nvSpPr>
        <xdr:cNvPr id="656" name="フローチャート: 判断 655">
          <a:extLst>
            <a:ext uri="{FF2B5EF4-FFF2-40B4-BE49-F238E27FC236}">
              <a16:creationId xmlns:a16="http://schemas.microsoft.com/office/drawing/2014/main" id="{F75E72A4-DFAA-4E92-82C4-C7C8614E45D3}"/>
            </a:ext>
          </a:extLst>
        </xdr:cNvPr>
        <xdr:cNvSpPr/>
      </xdr:nvSpPr>
      <xdr:spPr>
        <a:xfrm>
          <a:off x="21272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114554</xdr:rowOff>
    </xdr:from>
    <xdr:to>
      <xdr:col>107</xdr:col>
      <xdr:colOff>101600</xdr:colOff>
      <xdr:row>106</xdr:row>
      <xdr:rowOff>44704</xdr:rowOff>
    </xdr:to>
    <xdr:sp macro="" textlink="">
      <xdr:nvSpPr>
        <xdr:cNvPr id="657" name="フローチャート: 判断 656">
          <a:extLst>
            <a:ext uri="{FF2B5EF4-FFF2-40B4-BE49-F238E27FC236}">
              <a16:creationId xmlns:a16="http://schemas.microsoft.com/office/drawing/2014/main" id="{BFF921A6-8080-4CD4-BC26-9060160E6DB3}"/>
            </a:ext>
          </a:extLst>
        </xdr:cNvPr>
        <xdr:cNvSpPr/>
      </xdr:nvSpPr>
      <xdr:spPr>
        <a:xfrm>
          <a:off x="20383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119126</xdr:rowOff>
    </xdr:from>
    <xdr:to>
      <xdr:col>102</xdr:col>
      <xdr:colOff>165100</xdr:colOff>
      <xdr:row>106</xdr:row>
      <xdr:rowOff>49276</xdr:rowOff>
    </xdr:to>
    <xdr:sp macro="" textlink="">
      <xdr:nvSpPr>
        <xdr:cNvPr id="658" name="フローチャート: 判断 657">
          <a:extLst>
            <a:ext uri="{FF2B5EF4-FFF2-40B4-BE49-F238E27FC236}">
              <a16:creationId xmlns:a16="http://schemas.microsoft.com/office/drawing/2014/main" id="{80CDEDCB-79D4-4BF6-8E25-EF30FEC6043F}"/>
            </a:ext>
          </a:extLst>
        </xdr:cNvPr>
        <xdr:cNvSpPr/>
      </xdr:nvSpPr>
      <xdr:spPr>
        <a:xfrm>
          <a:off x="19494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96265</xdr:rowOff>
    </xdr:from>
    <xdr:to>
      <xdr:col>98</xdr:col>
      <xdr:colOff>38100</xdr:colOff>
      <xdr:row>106</xdr:row>
      <xdr:rowOff>26415</xdr:rowOff>
    </xdr:to>
    <xdr:sp macro="" textlink="">
      <xdr:nvSpPr>
        <xdr:cNvPr id="659" name="フローチャート: 判断 658">
          <a:extLst>
            <a:ext uri="{FF2B5EF4-FFF2-40B4-BE49-F238E27FC236}">
              <a16:creationId xmlns:a16="http://schemas.microsoft.com/office/drawing/2014/main" id="{299971CF-8634-4B3F-B6D9-8D00D097E89A}"/>
            </a:ext>
          </a:extLst>
        </xdr:cNvPr>
        <xdr:cNvSpPr/>
      </xdr:nvSpPr>
      <xdr:spPr>
        <a:xfrm>
          <a:off x="18605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0" name="テキスト ボックス 659">
          <a:extLst>
            <a:ext uri="{FF2B5EF4-FFF2-40B4-BE49-F238E27FC236}">
              <a16:creationId xmlns:a16="http://schemas.microsoft.com/office/drawing/2014/main" id="{B957E9B7-73D1-4F1E-BB97-CBA465868CF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1" name="テキスト ボックス 660">
          <a:extLst>
            <a:ext uri="{FF2B5EF4-FFF2-40B4-BE49-F238E27FC236}">
              <a16:creationId xmlns:a16="http://schemas.microsoft.com/office/drawing/2014/main" id="{D5726B2A-AA3E-4D93-8ED0-9D4B4298657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2" name="テキスト ボックス 661">
          <a:extLst>
            <a:ext uri="{FF2B5EF4-FFF2-40B4-BE49-F238E27FC236}">
              <a16:creationId xmlns:a16="http://schemas.microsoft.com/office/drawing/2014/main" id="{E5AF78CD-3246-446E-B2C3-F753CD32FE3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3" name="テキスト ボックス 662">
          <a:extLst>
            <a:ext uri="{FF2B5EF4-FFF2-40B4-BE49-F238E27FC236}">
              <a16:creationId xmlns:a16="http://schemas.microsoft.com/office/drawing/2014/main" id="{2B89A201-01CB-4C5E-BB33-42FA55E0A6C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id="{868DCC99-714E-4B6D-8810-E69901F3B1A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61976</xdr:rowOff>
    </xdr:from>
    <xdr:to>
      <xdr:col>112</xdr:col>
      <xdr:colOff>38100</xdr:colOff>
      <xdr:row>104</xdr:row>
      <xdr:rowOff>163576</xdr:rowOff>
    </xdr:to>
    <xdr:sp macro="" textlink="">
      <xdr:nvSpPr>
        <xdr:cNvPr id="665" name="楕円 664">
          <a:extLst>
            <a:ext uri="{FF2B5EF4-FFF2-40B4-BE49-F238E27FC236}">
              <a16:creationId xmlns:a16="http://schemas.microsoft.com/office/drawing/2014/main" id="{C67217CA-29A4-410D-90AF-D097989A654A}"/>
            </a:ext>
          </a:extLst>
        </xdr:cNvPr>
        <xdr:cNvSpPr/>
      </xdr:nvSpPr>
      <xdr:spPr>
        <a:xfrm>
          <a:off x="21272500" y="1789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75692</xdr:rowOff>
    </xdr:from>
    <xdr:to>
      <xdr:col>107</xdr:col>
      <xdr:colOff>101600</xdr:colOff>
      <xdr:row>105</xdr:row>
      <xdr:rowOff>5842</xdr:rowOff>
    </xdr:to>
    <xdr:sp macro="" textlink="">
      <xdr:nvSpPr>
        <xdr:cNvPr id="666" name="楕円 665">
          <a:extLst>
            <a:ext uri="{FF2B5EF4-FFF2-40B4-BE49-F238E27FC236}">
              <a16:creationId xmlns:a16="http://schemas.microsoft.com/office/drawing/2014/main" id="{95B02A5A-D209-4070-BD65-2EAC58DD5659}"/>
            </a:ext>
          </a:extLst>
        </xdr:cNvPr>
        <xdr:cNvSpPr/>
      </xdr:nvSpPr>
      <xdr:spPr>
        <a:xfrm>
          <a:off x="20383500" y="1790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112776</xdr:rowOff>
    </xdr:from>
    <xdr:to>
      <xdr:col>111</xdr:col>
      <xdr:colOff>177800</xdr:colOff>
      <xdr:row>104</xdr:row>
      <xdr:rowOff>126492</xdr:rowOff>
    </xdr:to>
    <xdr:cxnSp macro="">
      <xdr:nvCxnSpPr>
        <xdr:cNvPr id="667" name="直線コネクタ 666">
          <a:extLst>
            <a:ext uri="{FF2B5EF4-FFF2-40B4-BE49-F238E27FC236}">
              <a16:creationId xmlns:a16="http://schemas.microsoft.com/office/drawing/2014/main" id="{0803553F-9542-4C32-BE55-98A1D3D24724}"/>
            </a:ext>
          </a:extLst>
        </xdr:cNvPr>
        <xdr:cNvCxnSpPr/>
      </xdr:nvCxnSpPr>
      <xdr:spPr>
        <a:xfrm flipV="1">
          <a:off x="20434300" y="179435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89408</xdr:rowOff>
    </xdr:from>
    <xdr:to>
      <xdr:col>102</xdr:col>
      <xdr:colOff>165100</xdr:colOff>
      <xdr:row>105</xdr:row>
      <xdr:rowOff>19558</xdr:rowOff>
    </xdr:to>
    <xdr:sp macro="" textlink="">
      <xdr:nvSpPr>
        <xdr:cNvPr id="668" name="楕円 667">
          <a:extLst>
            <a:ext uri="{FF2B5EF4-FFF2-40B4-BE49-F238E27FC236}">
              <a16:creationId xmlns:a16="http://schemas.microsoft.com/office/drawing/2014/main" id="{3D241685-9429-4073-BAA6-5E670095BEF4}"/>
            </a:ext>
          </a:extLst>
        </xdr:cNvPr>
        <xdr:cNvSpPr/>
      </xdr:nvSpPr>
      <xdr:spPr>
        <a:xfrm>
          <a:off x="19494500" y="1792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126492</xdr:rowOff>
    </xdr:from>
    <xdr:to>
      <xdr:col>107</xdr:col>
      <xdr:colOff>50800</xdr:colOff>
      <xdr:row>104</xdr:row>
      <xdr:rowOff>140208</xdr:rowOff>
    </xdr:to>
    <xdr:cxnSp macro="">
      <xdr:nvCxnSpPr>
        <xdr:cNvPr id="669" name="直線コネクタ 668">
          <a:extLst>
            <a:ext uri="{FF2B5EF4-FFF2-40B4-BE49-F238E27FC236}">
              <a16:creationId xmlns:a16="http://schemas.microsoft.com/office/drawing/2014/main" id="{28E58BE2-21B0-4E9C-AA4B-67F8B6AAC48F}"/>
            </a:ext>
          </a:extLst>
        </xdr:cNvPr>
        <xdr:cNvCxnSpPr/>
      </xdr:nvCxnSpPr>
      <xdr:spPr>
        <a:xfrm flipV="1">
          <a:off x="19545300" y="179572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22114</xdr:rowOff>
    </xdr:from>
    <xdr:ext cx="469744" cy="259045"/>
    <xdr:sp macro="" textlink="">
      <xdr:nvSpPr>
        <xdr:cNvPr id="670" name="n_1aveValue【公民館】&#10;一人当たり面積">
          <a:extLst>
            <a:ext uri="{FF2B5EF4-FFF2-40B4-BE49-F238E27FC236}">
              <a16:creationId xmlns:a16="http://schemas.microsoft.com/office/drawing/2014/main" id="{CB3BBCB5-80A5-4A58-ACD0-D9AD0A4ABC0D}"/>
            </a:ext>
          </a:extLst>
        </xdr:cNvPr>
        <xdr:cNvSpPr txBox="1"/>
      </xdr:nvSpPr>
      <xdr:spPr>
        <a:xfrm>
          <a:off x="21075727" y="1819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35831</xdr:rowOff>
    </xdr:from>
    <xdr:ext cx="469744" cy="259045"/>
    <xdr:sp macro="" textlink="">
      <xdr:nvSpPr>
        <xdr:cNvPr id="671" name="n_2aveValue【公民館】&#10;一人当たり面積">
          <a:extLst>
            <a:ext uri="{FF2B5EF4-FFF2-40B4-BE49-F238E27FC236}">
              <a16:creationId xmlns:a16="http://schemas.microsoft.com/office/drawing/2014/main" id="{455EA7CA-D6A2-4351-B74B-BC4D46BAF255}"/>
            </a:ext>
          </a:extLst>
        </xdr:cNvPr>
        <xdr:cNvSpPr txBox="1"/>
      </xdr:nvSpPr>
      <xdr:spPr>
        <a:xfrm>
          <a:off x="2019942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40403</xdr:rowOff>
    </xdr:from>
    <xdr:ext cx="469744" cy="259045"/>
    <xdr:sp macro="" textlink="">
      <xdr:nvSpPr>
        <xdr:cNvPr id="672" name="n_3aveValue【公民館】&#10;一人当たり面積">
          <a:extLst>
            <a:ext uri="{FF2B5EF4-FFF2-40B4-BE49-F238E27FC236}">
              <a16:creationId xmlns:a16="http://schemas.microsoft.com/office/drawing/2014/main" id="{1E016503-F4CF-4639-BA08-7D01A4659E03}"/>
            </a:ext>
          </a:extLst>
        </xdr:cNvPr>
        <xdr:cNvSpPr txBox="1"/>
      </xdr:nvSpPr>
      <xdr:spPr>
        <a:xfrm>
          <a:off x="19310427" y="1821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42942</xdr:rowOff>
    </xdr:from>
    <xdr:ext cx="469744" cy="259045"/>
    <xdr:sp macro="" textlink="">
      <xdr:nvSpPr>
        <xdr:cNvPr id="673" name="n_4aveValue【公民館】&#10;一人当たり面積">
          <a:extLst>
            <a:ext uri="{FF2B5EF4-FFF2-40B4-BE49-F238E27FC236}">
              <a16:creationId xmlns:a16="http://schemas.microsoft.com/office/drawing/2014/main" id="{6CEEE64A-CF22-46B3-B464-CAA914A10160}"/>
            </a:ext>
          </a:extLst>
        </xdr:cNvPr>
        <xdr:cNvSpPr txBox="1"/>
      </xdr:nvSpPr>
      <xdr:spPr>
        <a:xfrm>
          <a:off x="184214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8653</xdr:rowOff>
    </xdr:from>
    <xdr:ext cx="469744" cy="259045"/>
    <xdr:sp macro="" textlink="">
      <xdr:nvSpPr>
        <xdr:cNvPr id="674" name="n_1mainValue【公民館】&#10;一人当たり面積">
          <a:extLst>
            <a:ext uri="{FF2B5EF4-FFF2-40B4-BE49-F238E27FC236}">
              <a16:creationId xmlns:a16="http://schemas.microsoft.com/office/drawing/2014/main" id="{DAF9DC2E-D4CB-475F-A75C-F48E29F440A9}"/>
            </a:ext>
          </a:extLst>
        </xdr:cNvPr>
        <xdr:cNvSpPr txBox="1"/>
      </xdr:nvSpPr>
      <xdr:spPr>
        <a:xfrm>
          <a:off x="21075727" y="1766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22369</xdr:rowOff>
    </xdr:from>
    <xdr:ext cx="469744" cy="259045"/>
    <xdr:sp macro="" textlink="">
      <xdr:nvSpPr>
        <xdr:cNvPr id="675" name="n_2mainValue【公民館】&#10;一人当たり面積">
          <a:extLst>
            <a:ext uri="{FF2B5EF4-FFF2-40B4-BE49-F238E27FC236}">
              <a16:creationId xmlns:a16="http://schemas.microsoft.com/office/drawing/2014/main" id="{79EB1CCC-EE63-493B-BF6D-757F8FEAE81A}"/>
            </a:ext>
          </a:extLst>
        </xdr:cNvPr>
        <xdr:cNvSpPr txBox="1"/>
      </xdr:nvSpPr>
      <xdr:spPr>
        <a:xfrm>
          <a:off x="20199427" y="1768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36085</xdr:rowOff>
    </xdr:from>
    <xdr:ext cx="469744" cy="259045"/>
    <xdr:sp macro="" textlink="">
      <xdr:nvSpPr>
        <xdr:cNvPr id="676" name="n_3mainValue【公民館】&#10;一人当たり面積">
          <a:extLst>
            <a:ext uri="{FF2B5EF4-FFF2-40B4-BE49-F238E27FC236}">
              <a16:creationId xmlns:a16="http://schemas.microsoft.com/office/drawing/2014/main" id="{89757B83-BED2-42E1-BAA2-A2453518311E}"/>
            </a:ext>
          </a:extLst>
        </xdr:cNvPr>
        <xdr:cNvSpPr txBox="1"/>
      </xdr:nvSpPr>
      <xdr:spPr>
        <a:xfrm>
          <a:off x="19310427" y="1769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7" name="正方形/長方形 676">
          <a:extLst>
            <a:ext uri="{FF2B5EF4-FFF2-40B4-BE49-F238E27FC236}">
              <a16:creationId xmlns:a16="http://schemas.microsoft.com/office/drawing/2014/main" id="{BFC80B5A-44B2-4123-B16C-5F646D9461E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8" name="正方形/長方形 677">
          <a:extLst>
            <a:ext uri="{FF2B5EF4-FFF2-40B4-BE49-F238E27FC236}">
              <a16:creationId xmlns:a16="http://schemas.microsoft.com/office/drawing/2014/main" id="{2A92D25E-F3A2-4247-9E1F-989C83F47CD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9" name="テキスト ボックス 678">
          <a:extLst>
            <a:ext uri="{FF2B5EF4-FFF2-40B4-BE49-F238E27FC236}">
              <a16:creationId xmlns:a16="http://schemas.microsoft.com/office/drawing/2014/main" id="{A7572975-9933-4550-A82B-A8DCFC8050E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令和元年度は固定資産台帳整備中のため有形固定資産減価償却率算定なし。</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道路・橋りょうにおいては、社会資本整備総合交付金や、過疎債・辺地債といった有利な起債を活用して整備・更新を進めているため、有形固定資産減価償却率は類似団体を下回っている。しかし、ほとんどの類型において償却率は類似団体平均を上回っており、施設の更新や除却が低調なことから差が年々広がっている。また、合併団体であり、市域が広大で類似施設が複数あることから、一人当たり面積についても類似団体と比べて高い水準にある。</a:t>
          </a:r>
        </a:p>
        <a:p>
          <a:r>
            <a:rPr kumimoji="1" lang="ja-JP" altLang="en-US" sz="1300">
              <a:latin typeface="ＭＳ Ｐゴシック" panose="020B0600070205080204" pitchFamily="50" charset="-128"/>
              <a:ea typeface="ＭＳ Ｐゴシック" panose="020B0600070205080204" pitchFamily="50" charset="-128"/>
            </a:rPr>
            <a:t>　公共施設等総合管理計画における個別施設計画を現在策定中であり、当該計画に基づいて施設の維持管理を適正に進めていく。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384DD2A-A3FD-424B-8FEA-EA3425E398D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F3FCAAE-2941-4B3D-9AF1-E90B7E223E5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4E2937C-55D4-4342-B6B9-2D8AF2F4593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56161E1-81A8-47E4-96A8-37D460C4B57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兵庫県養父市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B435CE6-A9DA-4A4F-A707-933C06D2D33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F50BB08-31A1-4448-B79F-283CF497352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9C10B63-4AE8-4679-8341-E247C863FA3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9DACCE2-1980-40E2-B7FE-4FFB09995E5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0F50E7E-22F4-41CA-8FDE-C3BA7E25062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80545AE-4175-4D57-851E-6851B206EDD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23,229
23,110
422.91
18,840,927
17,914,812
735,163
11,570,097
15,685,070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32DB4F4-03CF-49C1-9E82-6606E805FD4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A951CA0-A57B-4BD2-B5F7-31E3870587A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8749402-E7A6-4E6A-949C-5FD5AB30F2F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8353AED-89FC-4CAB-BAC6-74025F568B8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F1641C9-7282-4F34-B816-1DA72BC5F09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8B06295-491D-41D4-8B38-EC1604A0F2E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CC3157C-71C9-4504-9705-FFF767DB728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990A789-2945-49CF-BCE3-B7CDFF975EC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A4A3159-AD8D-4BC1-9540-E52FBD48457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C1466CD-FD17-47E8-AF04-0326BF21950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00B6B32-C888-40FC-A722-D10DFF8CB01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C3EDF26-F451-4BC0-ADBE-FA0221ACB8F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4B2F8FD-0902-4443-A3B6-8477BA2651F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41BEE03-AE18-4FA2-B0F0-7C10427F904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3443CF4-902E-4079-B045-73C2F8C1FE4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9AD2FA3-AA0C-46A6-8E36-4641F41819E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2C43878-CBCA-449E-8D3C-F9A580A07DE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17AC283-35F0-46AF-A9EC-F7D553CB1D6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98B433F-AD9C-4428-984B-BAF96804FF3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7F73B800-9BBF-49E7-8B07-496F83CFB796}"/>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1C8F5AB-A69C-4229-967E-68A63163443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6EE2564-B109-497B-B231-7F06841CB60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0C691D9-E915-45A7-B454-9425144D5AB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7ADEC58-D68B-4FEC-97F0-B3AF829202C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8338CAC-AAE9-448A-BBAE-A2F22101BA4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824B04C-4A20-454B-A30A-BE1DF838FB7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0EF3B0B-E4D8-417E-8B9E-C4CDAF6970F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1DFC6DE-D329-47BF-80B2-29702E15FBB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AAC25C3-3A75-483F-BF45-3498C3FDF96D}"/>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DFB1B509-0A00-409A-B832-AE2C3BDDE07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F815817A-C394-4E75-B790-1E597559157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66E78545-B6FE-4D9C-8853-1AEDDB6680C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75E42E43-E2AE-4328-B4CF-543094427F5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738669B5-6FFB-4608-8066-1AF410E5C54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AEB3189B-2EBF-43F7-9568-ADC40A36DCB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97375A82-9E9F-4E63-A184-2B29E105859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EF08EA9F-ECEA-44C0-B857-50B32065369D}"/>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3AFE340A-912F-4F4C-AE94-A425E9775C4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89211420-B293-4FB6-89FE-84B37036BE2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7E2B2198-8569-4B19-B03D-10BE23AE85F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91C65D8E-01DF-4DBC-B2FB-F1064E64311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3DBB6F36-D6DD-45F5-B217-9CA725D31D5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3D4146C9-9994-4297-8A22-BC0FE11F919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C566AE96-AF1D-4AB2-9D90-60AD3450353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76CEBA03-1B86-49E3-85DD-37A575F3400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793C0737-FD59-4E38-81FE-5F0E9E92DA3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2978B710-0430-45BF-8C2D-ADE5B66C0D8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A9C8745F-31C2-4062-AF90-04087F9EAB3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a:extLst>
            <a:ext uri="{FF2B5EF4-FFF2-40B4-BE49-F238E27FC236}">
              <a16:creationId xmlns:a16="http://schemas.microsoft.com/office/drawing/2014/main" id="{AB91FBBB-AA0F-4A86-8495-1D1A9FD308C6}"/>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a:extLst>
            <a:ext uri="{FF2B5EF4-FFF2-40B4-BE49-F238E27FC236}">
              <a16:creationId xmlns:a16="http://schemas.microsoft.com/office/drawing/2014/main" id="{2CF0F8BC-2BFF-4DEC-9348-57E5E42FF466}"/>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a:extLst>
            <a:ext uri="{FF2B5EF4-FFF2-40B4-BE49-F238E27FC236}">
              <a16:creationId xmlns:a16="http://schemas.microsoft.com/office/drawing/2014/main" id="{A9E42F80-3B4E-467D-8830-E2D97BF6BA9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a:extLst>
            <a:ext uri="{FF2B5EF4-FFF2-40B4-BE49-F238E27FC236}">
              <a16:creationId xmlns:a16="http://schemas.microsoft.com/office/drawing/2014/main" id="{47B6D03F-BD95-4C12-8B12-9711E1B6D65B}"/>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a:extLst>
            <a:ext uri="{FF2B5EF4-FFF2-40B4-BE49-F238E27FC236}">
              <a16:creationId xmlns:a16="http://schemas.microsoft.com/office/drawing/2014/main" id="{5D5126D1-836F-4ACA-BC75-83146C7E48C1}"/>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a:extLst>
            <a:ext uri="{FF2B5EF4-FFF2-40B4-BE49-F238E27FC236}">
              <a16:creationId xmlns:a16="http://schemas.microsoft.com/office/drawing/2014/main" id="{115CD6B0-6795-482E-B9B0-91F2591320A6}"/>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a:extLst>
            <a:ext uri="{FF2B5EF4-FFF2-40B4-BE49-F238E27FC236}">
              <a16:creationId xmlns:a16="http://schemas.microsoft.com/office/drawing/2014/main" id="{75A46D12-D613-442D-AE16-FC75BA2E7C4B}"/>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a:extLst>
            <a:ext uri="{FF2B5EF4-FFF2-40B4-BE49-F238E27FC236}">
              <a16:creationId xmlns:a16="http://schemas.microsoft.com/office/drawing/2014/main" id="{E36F57F1-A4E5-4C75-B611-A77B30321467}"/>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a16="http://schemas.microsoft.com/office/drawing/2014/main" id="{405C2B06-221C-4A82-9E24-8CB5E3CC02D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a:extLst>
            <a:ext uri="{FF2B5EF4-FFF2-40B4-BE49-F238E27FC236}">
              <a16:creationId xmlns:a16="http://schemas.microsoft.com/office/drawing/2014/main" id="{604B32DC-3917-4707-9DC4-F829EA779C24}"/>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id="{3C3834FC-9D12-4025-AA9A-FB2220ACFF6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148590</xdr:rowOff>
    </xdr:from>
    <xdr:to>
      <xdr:col>24</xdr:col>
      <xdr:colOff>62865</xdr:colOff>
      <xdr:row>63</xdr:row>
      <xdr:rowOff>157734</xdr:rowOff>
    </xdr:to>
    <xdr:cxnSp macro="">
      <xdr:nvCxnSpPr>
        <xdr:cNvPr id="71" name="直線コネクタ 70">
          <a:extLst>
            <a:ext uri="{FF2B5EF4-FFF2-40B4-BE49-F238E27FC236}">
              <a16:creationId xmlns:a16="http://schemas.microsoft.com/office/drawing/2014/main" id="{D79B1F5D-DBBB-4032-9A95-04AE02A02709}"/>
            </a:ext>
          </a:extLst>
        </xdr:cNvPr>
        <xdr:cNvCxnSpPr/>
      </xdr:nvCxnSpPr>
      <xdr:spPr>
        <a:xfrm flipV="1">
          <a:off x="4634865" y="9749790"/>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161561</xdr:rowOff>
    </xdr:from>
    <xdr:ext cx="405111" cy="259045"/>
    <xdr:sp macro="" textlink="">
      <xdr:nvSpPr>
        <xdr:cNvPr id="72" name="【体育館・プール】&#10;有形固定資産減価償却率最小値テキスト">
          <a:extLst>
            <a:ext uri="{FF2B5EF4-FFF2-40B4-BE49-F238E27FC236}">
              <a16:creationId xmlns:a16="http://schemas.microsoft.com/office/drawing/2014/main" id="{FED8EC4F-1B0B-42A3-B8F2-BD63F8A68255}"/>
            </a:ext>
          </a:extLst>
        </xdr:cNvPr>
        <xdr:cNvSpPr txBox="1"/>
      </xdr:nvSpPr>
      <xdr:spPr>
        <a:xfrm>
          <a:off x="4673600" y="10962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157734</xdr:rowOff>
    </xdr:from>
    <xdr:to>
      <xdr:col>24</xdr:col>
      <xdr:colOff>152400</xdr:colOff>
      <xdr:row>63</xdr:row>
      <xdr:rowOff>157734</xdr:rowOff>
    </xdr:to>
    <xdr:cxnSp macro="">
      <xdr:nvCxnSpPr>
        <xdr:cNvPr id="73" name="直線コネクタ 72">
          <a:extLst>
            <a:ext uri="{FF2B5EF4-FFF2-40B4-BE49-F238E27FC236}">
              <a16:creationId xmlns:a16="http://schemas.microsoft.com/office/drawing/2014/main" id="{8112036A-71F0-4473-9774-7BA8E5A7D6E9}"/>
            </a:ext>
          </a:extLst>
        </xdr:cNvPr>
        <xdr:cNvCxnSpPr/>
      </xdr:nvCxnSpPr>
      <xdr:spPr>
        <a:xfrm>
          <a:off x="4546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95267</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id="{5272DB66-C840-496E-BAF2-3B2D314086B2}"/>
            </a:ext>
          </a:extLst>
        </xdr:cNvPr>
        <xdr:cNvSpPr txBox="1"/>
      </xdr:nvSpPr>
      <xdr:spPr>
        <a:xfrm>
          <a:off x="4673600" y="952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148590</xdr:rowOff>
    </xdr:from>
    <xdr:to>
      <xdr:col>24</xdr:col>
      <xdr:colOff>152400</xdr:colOff>
      <xdr:row>56</xdr:row>
      <xdr:rowOff>148590</xdr:rowOff>
    </xdr:to>
    <xdr:cxnSp macro="">
      <xdr:nvCxnSpPr>
        <xdr:cNvPr id="75" name="直線コネクタ 74">
          <a:extLst>
            <a:ext uri="{FF2B5EF4-FFF2-40B4-BE49-F238E27FC236}">
              <a16:creationId xmlns:a16="http://schemas.microsoft.com/office/drawing/2014/main" id="{93200C98-61C5-4C58-999D-EC0D64C53E1E}"/>
            </a:ext>
          </a:extLst>
        </xdr:cNvPr>
        <xdr:cNvCxnSpPr/>
      </xdr:nvCxnSpPr>
      <xdr:spPr>
        <a:xfrm>
          <a:off x="4546600" y="974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57929</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id="{D5EAB24C-39BB-4D49-884E-B169F0E2E9E0}"/>
            </a:ext>
          </a:extLst>
        </xdr:cNvPr>
        <xdr:cNvSpPr txBox="1"/>
      </xdr:nvSpPr>
      <xdr:spPr>
        <a:xfrm>
          <a:off x="4673600" y="10173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79502</xdr:rowOff>
    </xdr:from>
    <xdr:to>
      <xdr:col>24</xdr:col>
      <xdr:colOff>114300</xdr:colOff>
      <xdr:row>60</xdr:row>
      <xdr:rowOff>9652</xdr:rowOff>
    </xdr:to>
    <xdr:sp macro="" textlink="">
      <xdr:nvSpPr>
        <xdr:cNvPr id="77" name="フローチャート: 判断 76">
          <a:extLst>
            <a:ext uri="{FF2B5EF4-FFF2-40B4-BE49-F238E27FC236}">
              <a16:creationId xmlns:a16="http://schemas.microsoft.com/office/drawing/2014/main" id="{CBEED140-0E6B-466D-A8B5-183EDAC10A02}"/>
            </a:ext>
          </a:extLst>
        </xdr:cNvPr>
        <xdr:cNvSpPr/>
      </xdr:nvSpPr>
      <xdr:spPr>
        <a:xfrm>
          <a:off x="45847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166370</xdr:rowOff>
    </xdr:from>
    <xdr:to>
      <xdr:col>20</xdr:col>
      <xdr:colOff>38100</xdr:colOff>
      <xdr:row>59</xdr:row>
      <xdr:rowOff>96520</xdr:rowOff>
    </xdr:to>
    <xdr:sp macro="" textlink="">
      <xdr:nvSpPr>
        <xdr:cNvPr id="78" name="フローチャート: 判断 77">
          <a:extLst>
            <a:ext uri="{FF2B5EF4-FFF2-40B4-BE49-F238E27FC236}">
              <a16:creationId xmlns:a16="http://schemas.microsoft.com/office/drawing/2014/main" id="{BBB078F8-0ED5-4143-8D72-9925502B9C8B}"/>
            </a:ext>
          </a:extLst>
        </xdr:cNvPr>
        <xdr:cNvSpPr/>
      </xdr:nvSpPr>
      <xdr:spPr>
        <a:xfrm>
          <a:off x="3746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70358</xdr:rowOff>
    </xdr:from>
    <xdr:to>
      <xdr:col>15</xdr:col>
      <xdr:colOff>101600</xdr:colOff>
      <xdr:row>59</xdr:row>
      <xdr:rowOff>508</xdr:rowOff>
    </xdr:to>
    <xdr:sp macro="" textlink="">
      <xdr:nvSpPr>
        <xdr:cNvPr id="79" name="フローチャート: 判断 78">
          <a:extLst>
            <a:ext uri="{FF2B5EF4-FFF2-40B4-BE49-F238E27FC236}">
              <a16:creationId xmlns:a16="http://schemas.microsoft.com/office/drawing/2014/main" id="{C26545D0-F4C1-45BB-8629-60F4CAEB2142}"/>
            </a:ext>
          </a:extLst>
        </xdr:cNvPr>
        <xdr:cNvSpPr/>
      </xdr:nvSpPr>
      <xdr:spPr>
        <a:xfrm>
          <a:off x="2857500" y="1001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47498</xdr:rowOff>
    </xdr:from>
    <xdr:to>
      <xdr:col>10</xdr:col>
      <xdr:colOff>165100</xdr:colOff>
      <xdr:row>58</xdr:row>
      <xdr:rowOff>149098</xdr:rowOff>
    </xdr:to>
    <xdr:sp macro="" textlink="">
      <xdr:nvSpPr>
        <xdr:cNvPr id="80" name="フローチャート: 判断 79">
          <a:extLst>
            <a:ext uri="{FF2B5EF4-FFF2-40B4-BE49-F238E27FC236}">
              <a16:creationId xmlns:a16="http://schemas.microsoft.com/office/drawing/2014/main" id="{F9D1E0C0-1698-4886-84F0-EAF8C2E094EB}"/>
            </a:ext>
          </a:extLst>
        </xdr:cNvPr>
        <xdr:cNvSpPr/>
      </xdr:nvSpPr>
      <xdr:spPr>
        <a:xfrm>
          <a:off x="1968500" y="99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65786</xdr:rowOff>
    </xdr:from>
    <xdr:to>
      <xdr:col>6</xdr:col>
      <xdr:colOff>38100</xdr:colOff>
      <xdr:row>58</xdr:row>
      <xdr:rowOff>167386</xdr:rowOff>
    </xdr:to>
    <xdr:sp macro="" textlink="">
      <xdr:nvSpPr>
        <xdr:cNvPr id="81" name="フローチャート: 判断 80">
          <a:extLst>
            <a:ext uri="{FF2B5EF4-FFF2-40B4-BE49-F238E27FC236}">
              <a16:creationId xmlns:a16="http://schemas.microsoft.com/office/drawing/2014/main" id="{2033DA96-AB44-4367-88B1-6686730CCE93}"/>
            </a:ext>
          </a:extLst>
        </xdr:cNvPr>
        <xdr:cNvSpPr/>
      </xdr:nvSpPr>
      <xdr:spPr>
        <a:xfrm>
          <a:off x="1079500" y="100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a16="http://schemas.microsoft.com/office/drawing/2014/main" id="{250F4E2B-FDE8-4196-8F1E-9257183135D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F9771913-1578-4334-B064-89E64EC2244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2C40A57C-8840-4ADF-BEB6-D0D0CF3C352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8AFE1D73-3330-4D2D-8F25-4FD2EB23022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F4DB4EA-F1E8-4B0A-B7BE-758F97C7D9D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6350</xdr:rowOff>
    </xdr:from>
    <xdr:to>
      <xdr:col>20</xdr:col>
      <xdr:colOff>38100</xdr:colOff>
      <xdr:row>61</xdr:row>
      <xdr:rowOff>107950</xdr:rowOff>
    </xdr:to>
    <xdr:sp macro="" textlink="">
      <xdr:nvSpPr>
        <xdr:cNvPr id="87" name="楕円 86">
          <a:extLst>
            <a:ext uri="{FF2B5EF4-FFF2-40B4-BE49-F238E27FC236}">
              <a16:creationId xmlns:a16="http://schemas.microsoft.com/office/drawing/2014/main" id="{6A11E338-A692-4201-B0E3-BB8A2DE53AD0}"/>
            </a:ext>
          </a:extLst>
        </xdr:cNvPr>
        <xdr:cNvSpPr/>
      </xdr:nvSpPr>
      <xdr:spPr>
        <a:xfrm>
          <a:off x="3746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148082</xdr:rowOff>
    </xdr:from>
    <xdr:to>
      <xdr:col>15</xdr:col>
      <xdr:colOff>101600</xdr:colOff>
      <xdr:row>61</xdr:row>
      <xdr:rowOff>78232</xdr:rowOff>
    </xdr:to>
    <xdr:sp macro="" textlink="">
      <xdr:nvSpPr>
        <xdr:cNvPr id="88" name="楕円 87">
          <a:extLst>
            <a:ext uri="{FF2B5EF4-FFF2-40B4-BE49-F238E27FC236}">
              <a16:creationId xmlns:a16="http://schemas.microsoft.com/office/drawing/2014/main" id="{37C0B842-6332-4D4C-87C1-5D71FD3436EA}"/>
            </a:ext>
          </a:extLst>
        </xdr:cNvPr>
        <xdr:cNvSpPr/>
      </xdr:nvSpPr>
      <xdr:spPr>
        <a:xfrm>
          <a:off x="2857500" y="1043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27432</xdr:rowOff>
    </xdr:from>
    <xdr:to>
      <xdr:col>19</xdr:col>
      <xdr:colOff>177800</xdr:colOff>
      <xdr:row>61</xdr:row>
      <xdr:rowOff>57150</xdr:rowOff>
    </xdr:to>
    <xdr:cxnSp macro="">
      <xdr:nvCxnSpPr>
        <xdr:cNvPr id="89" name="直線コネクタ 88">
          <a:extLst>
            <a:ext uri="{FF2B5EF4-FFF2-40B4-BE49-F238E27FC236}">
              <a16:creationId xmlns:a16="http://schemas.microsoft.com/office/drawing/2014/main" id="{7F172F5D-B72D-4791-A740-71EE3B59A53A}"/>
            </a:ext>
          </a:extLst>
        </xdr:cNvPr>
        <xdr:cNvCxnSpPr/>
      </xdr:nvCxnSpPr>
      <xdr:spPr>
        <a:xfrm>
          <a:off x="2908300" y="1048588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129794</xdr:rowOff>
    </xdr:from>
    <xdr:to>
      <xdr:col>10</xdr:col>
      <xdr:colOff>165100</xdr:colOff>
      <xdr:row>61</xdr:row>
      <xdr:rowOff>59944</xdr:rowOff>
    </xdr:to>
    <xdr:sp macro="" textlink="">
      <xdr:nvSpPr>
        <xdr:cNvPr id="90" name="楕円 89">
          <a:extLst>
            <a:ext uri="{FF2B5EF4-FFF2-40B4-BE49-F238E27FC236}">
              <a16:creationId xmlns:a16="http://schemas.microsoft.com/office/drawing/2014/main" id="{C53387A2-A5BD-4F8C-BB60-F6C202C7A904}"/>
            </a:ext>
          </a:extLst>
        </xdr:cNvPr>
        <xdr:cNvSpPr/>
      </xdr:nvSpPr>
      <xdr:spPr>
        <a:xfrm>
          <a:off x="1968500" y="1041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9144</xdr:rowOff>
    </xdr:from>
    <xdr:to>
      <xdr:col>15</xdr:col>
      <xdr:colOff>50800</xdr:colOff>
      <xdr:row>61</xdr:row>
      <xdr:rowOff>27432</xdr:rowOff>
    </xdr:to>
    <xdr:cxnSp macro="">
      <xdr:nvCxnSpPr>
        <xdr:cNvPr id="91" name="直線コネクタ 90">
          <a:extLst>
            <a:ext uri="{FF2B5EF4-FFF2-40B4-BE49-F238E27FC236}">
              <a16:creationId xmlns:a16="http://schemas.microsoft.com/office/drawing/2014/main" id="{BE9833DE-3880-46BE-A27B-F28D126D8E99}"/>
            </a:ext>
          </a:extLst>
        </xdr:cNvPr>
        <xdr:cNvCxnSpPr/>
      </xdr:nvCxnSpPr>
      <xdr:spPr>
        <a:xfrm>
          <a:off x="2019300" y="1046759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113047</xdr:rowOff>
    </xdr:from>
    <xdr:ext cx="405111" cy="259045"/>
    <xdr:sp macro="" textlink="">
      <xdr:nvSpPr>
        <xdr:cNvPr id="92" name="n_1aveValue【体育館・プール】&#10;有形固定資産減価償却率">
          <a:extLst>
            <a:ext uri="{FF2B5EF4-FFF2-40B4-BE49-F238E27FC236}">
              <a16:creationId xmlns:a16="http://schemas.microsoft.com/office/drawing/2014/main" id="{949CC0A9-BBFC-429C-9145-656356C1C5D9}"/>
            </a:ext>
          </a:extLst>
        </xdr:cNvPr>
        <xdr:cNvSpPr txBox="1"/>
      </xdr:nvSpPr>
      <xdr:spPr>
        <a:xfrm>
          <a:off x="35820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17035</xdr:rowOff>
    </xdr:from>
    <xdr:ext cx="405111" cy="259045"/>
    <xdr:sp macro="" textlink="">
      <xdr:nvSpPr>
        <xdr:cNvPr id="93" name="n_2aveValue【体育館・プール】&#10;有形固定資産減価償却率">
          <a:extLst>
            <a:ext uri="{FF2B5EF4-FFF2-40B4-BE49-F238E27FC236}">
              <a16:creationId xmlns:a16="http://schemas.microsoft.com/office/drawing/2014/main" id="{2A6D9BFE-9B32-4844-AA84-CED2C08CEABA}"/>
            </a:ext>
          </a:extLst>
        </xdr:cNvPr>
        <xdr:cNvSpPr txBox="1"/>
      </xdr:nvSpPr>
      <xdr:spPr>
        <a:xfrm>
          <a:off x="2705744" y="978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165625</xdr:rowOff>
    </xdr:from>
    <xdr:ext cx="405111" cy="259045"/>
    <xdr:sp macro="" textlink="">
      <xdr:nvSpPr>
        <xdr:cNvPr id="94" name="n_3aveValue【体育館・プール】&#10;有形固定資産減価償却率">
          <a:extLst>
            <a:ext uri="{FF2B5EF4-FFF2-40B4-BE49-F238E27FC236}">
              <a16:creationId xmlns:a16="http://schemas.microsoft.com/office/drawing/2014/main" id="{2AC04258-A2AC-4F08-9D2F-2539D8A21495}"/>
            </a:ext>
          </a:extLst>
        </xdr:cNvPr>
        <xdr:cNvSpPr txBox="1"/>
      </xdr:nvSpPr>
      <xdr:spPr>
        <a:xfrm>
          <a:off x="1816744" y="9766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12463</xdr:rowOff>
    </xdr:from>
    <xdr:ext cx="405111" cy="259045"/>
    <xdr:sp macro="" textlink="">
      <xdr:nvSpPr>
        <xdr:cNvPr id="95" name="n_4aveValue【体育館・プール】&#10;有形固定資産減価償却率">
          <a:extLst>
            <a:ext uri="{FF2B5EF4-FFF2-40B4-BE49-F238E27FC236}">
              <a16:creationId xmlns:a16="http://schemas.microsoft.com/office/drawing/2014/main" id="{221BBFC1-C812-4097-9A36-304DD9B3953C}"/>
            </a:ext>
          </a:extLst>
        </xdr:cNvPr>
        <xdr:cNvSpPr txBox="1"/>
      </xdr:nvSpPr>
      <xdr:spPr>
        <a:xfrm>
          <a:off x="927744" y="978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99077</xdr:rowOff>
    </xdr:from>
    <xdr:ext cx="405111" cy="259045"/>
    <xdr:sp macro="" textlink="">
      <xdr:nvSpPr>
        <xdr:cNvPr id="96" name="n_1mainValue【体育館・プール】&#10;有形固定資産減価償却率">
          <a:extLst>
            <a:ext uri="{FF2B5EF4-FFF2-40B4-BE49-F238E27FC236}">
              <a16:creationId xmlns:a16="http://schemas.microsoft.com/office/drawing/2014/main" id="{0B12D0AE-9FE9-4751-8C73-49FCFE16D0EC}"/>
            </a:ext>
          </a:extLst>
        </xdr:cNvPr>
        <xdr:cNvSpPr txBox="1"/>
      </xdr:nvSpPr>
      <xdr:spPr>
        <a:xfrm>
          <a:off x="35820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69359</xdr:rowOff>
    </xdr:from>
    <xdr:ext cx="405111" cy="259045"/>
    <xdr:sp macro="" textlink="">
      <xdr:nvSpPr>
        <xdr:cNvPr id="97" name="n_2mainValue【体育館・プール】&#10;有形固定資産減価償却率">
          <a:extLst>
            <a:ext uri="{FF2B5EF4-FFF2-40B4-BE49-F238E27FC236}">
              <a16:creationId xmlns:a16="http://schemas.microsoft.com/office/drawing/2014/main" id="{75AC4945-F266-4049-8747-8766C1831EF3}"/>
            </a:ext>
          </a:extLst>
        </xdr:cNvPr>
        <xdr:cNvSpPr txBox="1"/>
      </xdr:nvSpPr>
      <xdr:spPr>
        <a:xfrm>
          <a:off x="2705744" y="1052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51071</xdr:rowOff>
    </xdr:from>
    <xdr:ext cx="405111" cy="259045"/>
    <xdr:sp macro="" textlink="">
      <xdr:nvSpPr>
        <xdr:cNvPr id="98" name="n_3mainValue【体育館・プール】&#10;有形固定資産減価償却率">
          <a:extLst>
            <a:ext uri="{FF2B5EF4-FFF2-40B4-BE49-F238E27FC236}">
              <a16:creationId xmlns:a16="http://schemas.microsoft.com/office/drawing/2014/main" id="{3AD7FAB3-B175-414F-8728-17E56A8BAAFD}"/>
            </a:ext>
          </a:extLst>
        </xdr:cNvPr>
        <xdr:cNvSpPr txBox="1"/>
      </xdr:nvSpPr>
      <xdr:spPr>
        <a:xfrm>
          <a:off x="1816744" y="1050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9" name="正方形/長方形 98">
          <a:extLst>
            <a:ext uri="{FF2B5EF4-FFF2-40B4-BE49-F238E27FC236}">
              <a16:creationId xmlns:a16="http://schemas.microsoft.com/office/drawing/2014/main" id="{8B5EF7D7-202F-49DD-B262-C36B8691E51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0" name="正方形/長方形 99">
          <a:extLst>
            <a:ext uri="{FF2B5EF4-FFF2-40B4-BE49-F238E27FC236}">
              <a16:creationId xmlns:a16="http://schemas.microsoft.com/office/drawing/2014/main" id="{A10A8945-A71A-4191-B886-8CB57478734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1" name="正方形/長方形 100">
          <a:extLst>
            <a:ext uri="{FF2B5EF4-FFF2-40B4-BE49-F238E27FC236}">
              <a16:creationId xmlns:a16="http://schemas.microsoft.com/office/drawing/2014/main" id="{950A7973-39EB-4329-8432-9CAD0E6D570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2" name="正方形/長方形 101">
          <a:extLst>
            <a:ext uri="{FF2B5EF4-FFF2-40B4-BE49-F238E27FC236}">
              <a16:creationId xmlns:a16="http://schemas.microsoft.com/office/drawing/2014/main" id="{715AA33B-6339-458A-A54B-2416CD4C6CF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3" name="正方形/長方形 102">
          <a:extLst>
            <a:ext uri="{FF2B5EF4-FFF2-40B4-BE49-F238E27FC236}">
              <a16:creationId xmlns:a16="http://schemas.microsoft.com/office/drawing/2014/main" id="{B0A9EFE4-90BD-4D07-A77B-3C77772F8AC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4" name="正方形/長方形 103">
          <a:extLst>
            <a:ext uri="{FF2B5EF4-FFF2-40B4-BE49-F238E27FC236}">
              <a16:creationId xmlns:a16="http://schemas.microsoft.com/office/drawing/2014/main" id="{E0CFC20F-A9D7-470E-A236-C38F7225AF9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5" name="正方形/長方形 104">
          <a:extLst>
            <a:ext uri="{FF2B5EF4-FFF2-40B4-BE49-F238E27FC236}">
              <a16:creationId xmlns:a16="http://schemas.microsoft.com/office/drawing/2014/main" id="{5EC0976D-56E1-4B63-9A4B-7A464866D59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6" name="正方形/長方形 105">
          <a:extLst>
            <a:ext uri="{FF2B5EF4-FFF2-40B4-BE49-F238E27FC236}">
              <a16:creationId xmlns:a16="http://schemas.microsoft.com/office/drawing/2014/main" id="{C4E15511-C9E4-4F7A-AC05-C7D54AEB001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7" name="テキスト ボックス 106">
          <a:extLst>
            <a:ext uri="{FF2B5EF4-FFF2-40B4-BE49-F238E27FC236}">
              <a16:creationId xmlns:a16="http://schemas.microsoft.com/office/drawing/2014/main" id="{98276697-0676-4746-8073-841660683F8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8" name="直線コネクタ 107">
          <a:extLst>
            <a:ext uri="{FF2B5EF4-FFF2-40B4-BE49-F238E27FC236}">
              <a16:creationId xmlns:a16="http://schemas.microsoft.com/office/drawing/2014/main" id="{ED0F2C23-0B81-4EB0-B380-8701480D3A1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9" name="直線コネクタ 108">
          <a:extLst>
            <a:ext uri="{FF2B5EF4-FFF2-40B4-BE49-F238E27FC236}">
              <a16:creationId xmlns:a16="http://schemas.microsoft.com/office/drawing/2014/main" id="{A17D99C9-5F0E-4218-8E23-081D3EA2553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0" name="テキスト ボックス 109">
          <a:extLst>
            <a:ext uri="{FF2B5EF4-FFF2-40B4-BE49-F238E27FC236}">
              <a16:creationId xmlns:a16="http://schemas.microsoft.com/office/drawing/2014/main" id="{1B56D65F-1070-407C-8F44-20545F18C257}"/>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1" name="直線コネクタ 110">
          <a:extLst>
            <a:ext uri="{FF2B5EF4-FFF2-40B4-BE49-F238E27FC236}">
              <a16:creationId xmlns:a16="http://schemas.microsoft.com/office/drawing/2014/main" id="{EB9E0E87-65FE-4119-BCA9-F73E1AA751D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2" name="テキスト ボックス 111">
          <a:extLst>
            <a:ext uri="{FF2B5EF4-FFF2-40B4-BE49-F238E27FC236}">
              <a16:creationId xmlns:a16="http://schemas.microsoft.com/office/drawing/2014/main" id="{AF268DE9-F6ED-457A-971D-F5E64D342107}"/>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3" name="直線コネクタ 112">
          <a:extLst>
            <a:ext uri="{FF2B5EF4-FFF2-40B4-BE49-F238E27FC236}">
              <a16:creationId xmlns:a16="http://schemas.microsoft.com/office/drawing/2014/main" id="{C77E0E94-84F7-4DE0-AC0D-E7C092D1E61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4" name="テキスト ボックス 113">
          <a:extLst>
            <a:ext uri="{FF2B5EF4-FFF2-40B4-BE49-F238E27FC236}">
              <a16:creationId xmlns:a16="http://schemas.microsoft.com/office/drawing/2014/main" id="{E73F5659-340D-4441-BC8A-C2E63336DB0F}"/>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5" name="直線コネクタ 114">
          <a:extLst>
            <a:ext uri="{FF2B5EF4-FFF2-40B4-BE49-F238E27FC236}">
              <a16:creationId xmlns:a16="http://schemas.microsoft.com/office/drawing/2014/main" id="{E6506547-B18A-4208-8862-68C8FA93FCA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6" name="テキスト ボックス 115">
          <a:extLst>
            <a:ext uri="{FF2B5EF4-FFF2-40B4-BE49-F238E27FC236}">
              <a16:creationId xmlns:a16="http://schemas.microsoft.com/office/drawing/2014/main" id="{BA2C9F5C-BF1A-40FE-9F2F-88994B65B9D4}"/>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7" name="直線コネクタ 116">
          <a:extLst>
            <a:ext uri="{FF2B5EF4-FFF2-40B4-BE49-F238E27FC236}">
              <a16:creationId xmlns:a16="http://schemas.microsoft.com/office/drawing/2014/main" id="{04A87361-5337-4227-9F23-56803F2FAB2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8" name="テキスト ボックス 117">
          <a:extLst>
            <a:ext uri="{FF2B5EF4-FFF2-40B4-BE49-F238E27FC236}">
              <a16:creationId xmlns:a16="http://schemas.microsoft.com/office/drawing/2014/main" id="{9D565F8E-1321-468D-AE49-A4FC843ECC65}"/>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9" name="直線コネクタ 118">
          <a:extLst>
            <a:ext uri="{FF2B5EF4-FFF2-40B4-BE49-F238E27FC236}">
              <a16:creationId xmlns:a16="http://schemas.microsoft.com/office/drawing/2014/main" id="{B3927E74-8FBD-4289-A94A-BB56D80652C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0" name="テキスト ボックス 119">
          <a:extLst>
            <a:ext uri="{FF2B5EF4-FFF2-40B4-BE49-F238E27FC236}">
              <a16:creationId xmlns:a16="http://schemas.microsoft.com/office/drawing/2014/main" id="{15BDDE2B-40FD-4D06-882E-3FDAC166172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1" name="【体育館・プール】&#10;一人当たり面積グラフ枠">
          <a:extLst>
            <a:ext uri="{FF2B5EF4-FFF2-40B4-BE49-F238E27FC236}">
              <a16:creationId xmlns:a16="http://schemas.microsoft.com/office/drawing/2014/main" id="{7C2E45B9-35EC-473D-8508-56D909F1709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166370</xdr:rowOff>
    </xdr:from>
    <xdr:to>
      <xdr:col>54</xdr:col>
      <xdr:colOff>189865</xdr:colOff>
      <xdr:row>64</xdr:row>
      <xdr:rowOff>43180</xdr:rowOff>
    </xdr:to>
    <xdr:cxnSp macro="">
      <xdr:nvCxnSpPr>
        <xdr:cNvPr id="122" name="直線コネクタ 121">
          <a:extLst>
            <a:ext uri="{FF2B5EF4-FFF2-40B4-BE49-F238E27FC236}">
              <a16:creationId xmlns:a16="http://schemas.microsoft.com/office/drawing/2014/main" id="{8CDF33F0-A078-4644-ABDC-F26771556C63}"/>
            </a:ext>
          </a:extLst>
        </xdr:cNvPr>
        <xdr:cNvCxnSpPr/>
      </xdr:nvCxnSpPr>
      <xdr:spPr>
        <a:xfrm flipV="1">
          <a:off x="10476865" y="9939020"/>
          <a:ext cx="0" cy="1076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47007</xdr:rowOff>
    </xdr:from>
    <xdr:ext cx="469744" cy="259045"/>
    <xdr:sp macro="" textlink="">
      <xdr:nvSpPr>
        <xdr:cNvPr id="123" name="【体育館・プール】&#10;一人当たり面積最小値テキスト">
          <a:extLst>
            <a:ext uri="{FF2B5EF4-FFF2-40B4-BE49-F238E27FC236}">
              <a16:creationId xmlns:a16="http://schemas.microsoft.com/office/drawing/2014/main" id="{C43E212B-82C5-4252-881E-5DEBA6220B6D}"/>
            </a:ext>
          </a:extLst>
        </xdr:cNvPr>
        <xdr:cNvSpPr txBox="1"/>
      </xdr:nvSpPr>
      <xdr:spPr>
        <a:xfrm>
          <a:off x="10515600" y="1101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43180</xdr:rowOff>
    </xdr:from>
    <xdr:to>
      <xdr:col>55</xdr:col>
      <xdr:colOff>88900</xdr:colOff>
      <xdr:row>64</xdr:row>
      <xdr:rowOff>43180</xdr:rowOff>
    </xdr:to>
    <xdr:cxnSp macro="">
      <xdr:nvCxnSpPr>
        <xdr:cNvPr id="124" name="直線コネクタ 123">
          <a:extLst>
            <a:ext uri="{FF2B5EF4-FFF2-40B4-BE49-F238E27FC236}">
              <a16:creationId xmlns:a16="http://schemas.microsoft.com/office/drawing/2014/main" id="{580FEC4A-274A-43EE-821D-9F2DBC595A24}"/>
            </a:ext>
          </a:extLst>
        </xdr:cNvPr>
        <xdr:cNvCxnSpPr/>
      </xdr:nvCxnSpPr>
      <xdr:spPr>
        <a:xfrm>
          <a:off x="10388600" y="1101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113047</xdr:rowOff>
    </xdr:from>
    <xdr:ext cx="469744" cy="259045"/>
    <xdr:sp macro="" textlink="">
      <xdr:nvSpPr>
        <xdr:cNvPr id="125" name="【体育館・プール】&#10;一人当たり面積最大値テキスト">
          <a:extLst>
            <a:ext uri="{FF2B5EF4-FFF2-40B4-BE49-F238E27FC236}">
              <a16:creationId xmlns:a16="http://schemas.microsoft.com/office/drawing/2014/main" id="{D96663EB-F619-4AD9-B162-ED600B407721}"/>
            </a:ext>
          </a:extLst>
        </xdr:cNvPr>
        <xdr:cNvSpPr txBox="1"/>
      </xdr:nvSpPr>
      <xdr:spPr>
        <a:xfrm>
          <a:off x="10515600" y="971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166370</xdr:rowOff>
    </xdr:from>
    <xdr:to>
      <xdr:col>55</xdr:col>
      <xdr:colOff>88900</xdr:colOff>
      <xdr:row>57</xdr:row>
      <xdr:rowOff>166370</xdr:rowOff>
    </xdr:to>
    <xdr:cxnSp macro="">
      <xdr:nvCxnSpPr>
        <xdr:cNvPr id="126" name="直線コネクタ 125">
          <a:extLst>
            <a:ext uri="{FF2B5EF4-FFF2-40B4-BE49-F238E27FC236}">
              <a16:creationId xmlns:a16="http://schemas.microsoft.com/office/drawing/2014/main" id="{E8057190-1403-4C86-9F8D-C7A44F4BA9C5}"/>
            </a:ext>
          </a:extLst>
        </xdr:cNvPr>
        <xdr:cNvCxnSpPr/>
      </xdr:nvCxnSpPr>
      <xdr:spPr>
        <a:xfrm>
          <a:off x="10388600" y="993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1287</xdr:rowOff>
    </xdr:from>
    <xdr:ext cx="469744" cy="259045"/>
    <xdr:sp macro="" textlink="">
      <xdr:nvSpPr>
        <xdr:cNvPr id="127" name="【体育館・プール】&#10;一人当たり面積平均値テキスト">
          <a:extLst>
            <a:ext uri="{FF2B5EF4-FFF2-40B4-BE49-F238E27FC236}">
              <a16:creationId xmlns:a16="http://schemas.microsoft.com/office/drawing/2014/main" id="{185EC2CB-389D-45CC-BE4E-2E878150F8B3}"/>
            </a:ext>
          </a:extLst>
        </xdr:cNvPr>
        <xdr:cNvSpPr txBox="1"/>
      </xdr:nvSpPr>
      <xdr:spPr>
        <a:xfrm>
          <a:off x="10515600" y="10631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22860</xdr:rowOff>
    </xdr:from>
    <xdr:to>
      <xdr:col>55</xdr:col>
      <xdr:colOff>50800</xdr:colOff>
      <xdr:row>62</xdr:row>
      <xdr:rowOff>124460</xdr:rowOff>
    </xdr:to>
    <xdr:sp macro="" textlink="">
      <xdr:nvSpPr>
        <xdr:cNvPr id="128" name="フローチャート: 判断 127">
          <a:extLst>
            <a:ext uri="{FF2B5EF4-FFF2-40B4-BE49-F238E27FC236}">
              <a16:creationId xmlns:a16="http://schemas.microsoft.com/office/drawing/2014/main" id="{A2B77045-09CE-443E-A269-613B1E4885DD}"/>
            </a:ext>
          </a:extLst>
        </xdr:cNvPr>
        <xdr:cNvSpPr/>
      </xdr:nvSpPr>
      <xdr:spPr>
        <a:xfrm>
          <a:off x="10426700" y="1065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11430</xdr:rowOff>
    </xdr:from>
    <xdr:to>
      <xdr:col>50</xdr:col>
      <xdr:colOff>165100</xdr:colOff>
      <xdr:row>62</xdr:row>
      <xdr:rowOff>113030</xdr:rowOff>
    </xdr:to>
    <xdr:sp macro="" textlink="">
      <xdr:nvSpPr>
        <xdr:cNvPr id="129" name="フローチャート: 判断 128">
          <a:extLst>
            <a:ext uri="{FF2B5EF4-FFF2-40B4-BE49-F238E27FC236}">
              <a16:creationId xmlns:a16="http://schemas.microsoft.com/office/drawing/2014/main" id="{E872AA3A-2D4A-4B9A-B42C-D38508F7AD9E}"/>
            </a:ext>
          </a:extLst>
        </xdr:cNvPr>
        <xdr:cNvSpPr/>
      </xdr:nvSpPr>
      <xdr:spPr>
        <a:xfrm>
          <a:off x="9588500" y="1064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10160</xdr:rowOff>
    </xdr:from>
    <xdr:to>
      <xdr:col>46</xdr:col>
      <xdr:colOff>38100</xdr:colOff>
      <xdr:row>62</xdr:row>
      <xdr:rowOff>111760</xdr:rowOff>
    </xdr:to>
    <xdr:sp macro="" textlink="">
      <xdr:nvSpPr>
        <xdr:cNvPr id="130" name="フローチャート: 判断 129">
          <a:extLst>
            <a:ext uri="{FF2B5EF4-FFF2-40B4-BE49-F238E27FC236}">
              <a16:creationId xmlns:a16="http://schemas.microsoft.com/office/drawing/2014/main" id="{62D76228-FA3F-4F48-AA44-F288D9D80459}"/>
            </a:ext>
          </a:extLst>
        </xdr:cNvPr>
        <xdr:cNvSpPr/>
      </xdr:nvSpPr>
      <xdr:spPr>
        <a:xfrm>
          <a:off x="8699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131" name="フローチャート: 判断 130">
          <a:extLst>
            <a:ext uri="{FF2B5EF4-FFF2-40B4-BE49-F238E27FC236}">
              <a16:creationId xmlns:a16="http://schemas.microsoft.com/office/drawing/2014/main" id="{DA8E1D91-3FC6-43E1-8E97-6E660904689D}"/>
            </a:ext>
          </a:extLst>
        </xdr:cNvPr>
        <xdr:cNvSpPr/>
      </xdr:nvSpPr>
      <xdr:spPr>
        <a:xfrm>
          <a:off x="7810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149860</xdr:rowOff>
    </xdr:from>
    <xdr:to>
      <xdr:col>36</xdr:col>
      <xdr:colOff>165100</xdr:colOff>
      <xdr:row>62</xdr:row>
      <xdr:rowOff>80010</xdr:rowOff>
    </xdr:to>
    <xdr:sp macro="" textlink="">
      <xdr:nvSpPr>
        <xdr:cNvPr id="132" name="フローチャート: 判断 131">
          <a:extLst>
            <a:ext uri="{FF2B5EF4-FFF2-40B4-BE49-F238E27FC236}">
              <a16:creationId xmlns:a16="http://schemas.microsoft.com/office/drawing/2014/main" id="{F13847B9-C42E-404F-9D3C-1595B48B5208}"/>
            </a:ext>
          </a:extLst>
        </xdr:cNvPr>
        <xdr:cNvSpPr/>
      </xdr:nvSpPr>
      <xdr:spPr>
        <a:xfrm>
          <a:off x="69215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3" name="テキスト ボックス 132">
          <a:extLst>
            <a:ext uri="{FF2B5EF4-FFF2-40B4-BE49-F238E27FC236}">
              <a16:creationId xmlns:a16="http://schemas.microsoft.com/office/drawing/2014/main" id="{6CCC2B19-07F9-4F56-A0CC-43C21C4E4BE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id="{DDF0BAE4-2673-46F9-96E9-B17F2CC9CF2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1914F980-5545-4168-B77E-7874DEF00AB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923F4E36-A118-445D-86BB-638C0E6800F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9DC49597-8B4D-48F4-A6E0-CADB39BC432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154940</xdr:rowOff>
    </xdr:from>
    <xdr:to>
      <xdr:col>50</xdr:col>
      <xdr:colOff>165100</xdr:colOff>
      <xdr:row>56</xdr:row>
      <xdr:rowOff>85090</xdr:rowOff>
    </xdr:to>
    <xdr:sp macro="" textlink="">
      <xdr:nvSpPr>
        <xdr:cNvPr id="138" name="楕円 137">
          <a:extLst>
            <a:ext uri="{FF2B5EF4-FFF2-40B4-BE49-F238E27FC236}">
              <a16:creationId xmlns:a16="http://schemas.microsoft.com/office/drawing/2014/main" id="{DB8C132E-1EFC-4B74-BFE0-D0052BA88C15}"/>
            </a:ext>
          </a:extLst>
        </xdr:cNvPr>
        <xdr:cNvSpPr/>
      </xdr:nvSpPr>
      <xdr:spPr>
        <a:xfrm>
          <a:off x="9588500" y="95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56</xdr:row>
      <xdr:rowOff>13970</xdr:rowOff>
    </xdr:from>
    <xdr:to>
      <xdr:col>46</xdr:col>
      <xdr:colOff>38100</xdr:colOff>
      <xdr:row>56</xdr:row>
      <xdr:rowOff>115570</xdr:rowOff>
    </xdr:to>
    <xdr:sp macro="" textlink="">
      <xdr:nvSpPr>
        <xdr:cNvPr id="139" name="楕円 138">
          <a:extLst>
            <a:ext uri="{FF2B5EF4-FFF2-40B4-BE49-F238E27FC236}">
              <a16:creationId xmlns:a16="http://schemas.microsoft.com/office/drawing/2014/main" id="{D4A3EF09-085D-4927-AA75-7EA6E58DEC7E}"/>
            </a:ext>
          </a:extLst>
        </xdr:cNvPr>
        <xdr:cNvSpPr/>
      </xdr:nvSpPr>
      <xdr:spPr>
        <a:xfrm>
          <a:off x="8699500" y="96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34290</xdr:rowOff>
    </xdr:from>
    <xdr:to>
      <xdr:col>50</xdr:col>
      <xdr:colOff>114300</xdr:colOff>
      <xdr:row>56</xdr:row>
      <xdr:rowOff>64770</xdr:rowOff>
    </xdr:to>
    <xdr:cxnSp macro="">
      <xdr:nvCxnSpPr>
        <xdr:cNvPr id="140" name="直線コネクタ 139">
          <a:extLst>
            <a:ext uri="{FF2B5EF4-FFF2-40B4-BE49-F238E27FC236}">
              <a16:creationId xmlns:a16="http://schemas.microsoft.com/office/drawing/2014/main" id="{5E845875-E037-401D-AB81-FFA5956014FC}"/>
            </a:ext>
          </a:extLst>
        </xdr:cNvPr>
        <xdr:cNvCxnSpPr/>
      </xdr:nvCxnSpPr>
      <xdr:spPr>
        <a:xfrm flipV="1">
          <a:off x="8750300" y="96354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43180</xdr:rowOff>
    </xdr:from>
    <xdr:to>
      <xdr:col>41</xdr:col>
      <xdr:colOff>101600</xdr:colOff>
      <xdr:row>56</xdr:row>
      <xdr:rowOff>144780</xdr:rowOff>
    </xdr:to>
    <xdr:sp macro="" textlink="">
      <xdr:nvSpPr>
        <xdr:cNvPr id="141" name="楕円 140">
          <a:extLst>
            <a:ext uri="{FF2B5EF4-FFF2-40B4-BE49-F238E27FC236}">
              <a16:creationId xmlns:a16="http://schemas.microsoft.com/office/drawing/2014/main" id="{B2DC559F-5530-4996-943C-BC479F34CC42}"/>
            </a:ext>
          </a:extLst>
        </xdr:cNvPr>
        <xdr:cNvSpPr/>
      </xdr:nvSpPr>
      <xdr:spPr>
        <a:xfrm>
          <a:off x="7810500" y="964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64770</xdr:rowOff>
    </xdr:from>
    <xdr:to>
      <xdr:col>45</xdr:col>
      <xdr:colOff>177800</xdr:colOff>
      <xdr:row>56</xdr:row>
      <xdr:rowOff>93980</xdr:rowOff>
    </xdr:to>
    <xdr:cxnSp macro="">
      <xdr:nvCxnSpPr>
        <xdr:cNvPr id="142" name="直線コネクタ 141">
          <a:extLst>
            <a:ext uri="{FF2B5EF4-FFF2-40B4-BE49-F238E27FC236}">
              <a16:creationId xmlns:a16="http://schemas.microsoft.com/office/drawing/2014/main" id="{E978B4F1-17F8-4651-93B2-4C19B511BD50}"/>
            </a:ext>
          </a:extLst>
        </xdr:cNvPr>
        <xdr:cNvCxnSpPr/>
      </xdr:nvCxnSpPr>
      <xdr:spPr>
        <a:xfrm flipV="1">
          <a:off x="7861300" y="966597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104157</xdr:rowOff>
    </xdr:from>
    <xdr:ext cx="469744" cy="259045"/>
    <xdr:sp macro="" textlink="">
      <xdr:nvSpPr>
        <xdr:cNvPr id="143" name="n_1aveValue【体育館・プール】&#10;一人当たり面積">
          <a:extLst>
            <a:ext uri="{FF2B5EF4-FFF2-40B4-BE49-F238E27FC236}">
              <a16:creationId xmlns:a16="http://schemas.microsoft.com/office/drawing/2014/main" id="{FBEC7D4A-F3DB-4A27-A3E1-5EE697AA61F1}"/>
            </a:ext>
          </a:extLst>
        </xdr:cNvPr>
        <xdr:cNvSpPr txBox="1"/>
      </xdr:nvSpPr>
      <xdr:spPr>
        <a:xfrm>
          <a:off x="9391727" y="1073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102887</xdr:rowOff>
    </xdr:from>
    <xdr:ext cx="469744" cy="259045"/>
    <xdr:sp macro="" textlink="">
      <xdr:nvSpPr>
        <xdr:cNvPr id="144" name="n_2aveValue【体育館・プール】&#10;一人当たり面積">
          <a:extLst>
            <a:ext uri="{FF2B5EF4-FFF2-40B4-BE49-F238E27FC236}">
              <a16:creationId xmlns:a16="http://schemas.microsoft.com/office/drawing/2014/main" id="{94C7ACE2-46E5-423F-AF87-4CB2EC5FBE59}"/>
            </a:ext>
          </a:extLst>
        </xdr:cNvPr>
        <xdr:cNvSpPr txBox="1"/>
      </xdr:nvSpPr>
      <xdr:spPr>
        <a:xfrm>
          <a:off x="8515427"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78757</xdr:rowOff>
    </xdr:from>
    <xdr:ext cx="469744" cy="259045"/>
    <xdr:sp macro="" textlink="">
      <xdr:nvSpPr>
        <xdr:cNvPr id="145" name="n_3aveValue【体育館・プール】&#10;一人当たり面積">
          <a:extLst>
            <a:ext uri="{FF2B5EF4-FFF2-40B4-BE49-F238E27FC236}">
              <a16:creationId xmlns:a16="http://schemas.microsoft.com/office/drawing/2014/main" id="{0E77B651-C243-4170-AD5D-13ED43B9E7D9}"/>
            </a:ext>
          </a:extLst>
        </xdr:cNvPr>
        <xdr:cNvSpPr txBox="1"/>
      </xdr:nvSpPr>
      <xdr:spPr>
        <a:xfrm>
          <a:off x="7626427" y="1070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96537</xdr:rowOff>
    </xdr:from>
    <xdr:ext cx="469744" cy="259045"/>
    <xdr:sp macro="" textlink="">
      <xdr:nvSpPr>
        <xdr:cNvPr id="146" name="n_4aveValue【体育館・プール】&#10;一人当たり面積">
          <a:extLst>
            <a:ext uri="{FF2B5EF4-FFF2-40B4-BE49-F238E27FC236}">
              <a16:creationId xmlns:a16="http://schemas.microsoft.com/office/drawing/2014/main" id="{7C020029-975C-48A6-9C18-22609CF228A1}"/>
            </a:ext>
          </a:extLst>
        </xdr:cNvPr>
        <xdr:cNvSpPr txBox="1"/>
      </xdr:nvSpPr>
      <xdr:spPr>
        <a:xfrm>
          <a:off x="6737427" y="1038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54</xdr:row>
      <xdr:rowOff>101617</xdr:rowOff>
    </xdr:from>
    <xdr:ext cx="469744" cy="259045"/>
    <xdr:sp macro="" textlink="">
      <xdr:nvSpPr>
        <xdr:cNvPr id="147" name="n_1mainValue【体育館・プール】&#10;一人当たり面積">
          <a:extLst>
            <a:ext uri="{FF2B5EF4-FFF2-40B4-BE49-F238E27FC236}">
              <a16:creationId xmlns:a16="http://schemas.microsoft.com/office/drawing/2014/main" id="{5FDE1713-904D-4596-9CEE-26FC31D0F609}"/>
            </a:ext>
          </a:extLst>
        </xdr:cNvPr>
        <xdr:cNvSpPr txBox="1"/>
      </xdr:nvSpPr>
      <xdr:spPr>
        <a:xfrm>
          <a:off x="9391727" y="935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54</xdr:row>
      <xdr:rowOff>132097</xdr:rowOff>
    </xdr:from>
    <xdr:ext cx="469744" cy="259045"/>
    <xdr:sp macro="" textlink="">
      <xdr:nvSpPr>
        <xdr:cNvPr id="148" name="n_2mainValue【体育館・プール】&#10;一人当たり面積">
          <a:extLst>
            <a:ext uri="{FF2B5EF4-FFF2-40B4-BE49-F238E27FC236}">
              <a16:creationId xmlns:a16="http://schemas.microsoft.com/office/drawing/2014/main" id="{6861CB96-E483-42FD-9102-16B01764F71D}"/>
            </a:ext>
          </a:extLst>
        </xdr:cNvPr>
        <xdr:cNvSpPr txBox="1"/>
      </xdr:nvSpPr>
      <xdr:spPr>
        <a:xfrm>
          <a:off x="8515427" y="939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54</xdr:row>
      <xdr:rowOff>161307</xdr:rowOff>
    </xdr:from>
    <xdr:ext cx="469744" cy="259045"/>
    <xdr:sp macro="" textlink="">
      <xdr:nvSpPr>
        <xdr:cNvPr id="149" name="n_3mainValue【体育館・プール】&#10;一人当たり面積">
          <a:extLst>
            <a:ext uri="{FF2B5EF4-FFF2-40B4-BE49-F238E27FC236}">
              <a16:creationId xmlns:a16="http://schemas.microsoft.com/office/drawing/2014/main" id="{05D3FE80-150F-41B4-B5D8-FAF51D7B47BA}"/>
            </a:ext>
          </a:extLst>
        </xdr:cNvPr>
        <xdr:cNvSpPr txBox="1"/>
      </xdr:nvSpPr>
      <xdr:spPr>
        <a:xfrm>
          <a:off x="7626427" y="941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0" name="正方形/長方形 149">
          <a:extLst>
            <a:ext uri="{FF2B5EF4-FFF2-40B4-BE49-F238E27FC236}">
              <a16:creationId xmlns:a16="http://schemas.microsoft.com/office/drawing/2014/main" id="{6DD0F0C2-252C-4F3B-AF12-8157B6CCC09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1" name="正方形/長方形 150">
          <a:extLst>
            <a:ext uri="{FF2B5EF4-FFF2-40B4-BE49-F238E27FC236}">
              <a16:creationId xmlns:a16="http://schemas.microsoft.com/office/drawing/2014/main" id="{4745640D-5C34-41B9-8EC2-35CD40D2605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2" name="正方形/長方形 151">
          <a:extLst>
            <a:ext uri="{FF2B5EF4-FFF2-40B4-BE49-F238E27FC236}">
              <a16:creationId xmlns:a16="http://schemas.microsoft.com/office/drawing/2014/main" id="{A82EA885-F7EA-4D9A-93A2-E0ECA04841E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3" name="正方形/長方形 152">
          <a:extLst>
            <a:ext uri="{FF2B5EF4-FFF2-40B4-BE49-F238E27FC236}">
              <a16:creationId xmlns:a16="http://schemas.microsoft.com/office/drawing/2014/main" id="{1C3B6A11-ED4C-4DCD-969A-B8D44934344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4" name="正方形/長方形 153">
          <a:extLst>
            <a:ext uri="{FF2B5EF4-FFF2-40B4-BE49-F238E27FC236}">
              <a16:creationId xmlns:a16="http://schemas.microsoft.com/office/drawing/2014/main" id="{DE553411-F936-46A0-A4CE-45E191CCE3A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5" name="正方形/長方形 154">
          <a:extLst>
            <a:ext uri="{FF2B5EF4-FFF2-40B4-BE49-F238E27FC236}">
              <a16:creationId xmlns:a16="http://schemas.microsoft.com/office/drawing/2014/main" id="{EFE19DC8-6F2B-4F19-A2A3-0B53D64F789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6" name="正方形/長方形 155">
          <a:extLst>
            <a:ext uri="{FF2B5EF4-FFF2-40B4-BE49-F238E27FC236}">
              <a16:creationId xmlns:a16="http://schemas.microsoft.com/office/drawing/2014/main" id="{AEBB8394-9A17-423D-8231-8B57C9BDCDB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7" name="正方形/長方形 156">
          <a:extLst>
            <a:ext uri="{FF2B5EF4-FFF2-40B4-BE49-F238E27FC236}">
              <a16:creationId xmlns:a16="http://schemas.microsoft.com/office/drawing/2014/main" id="{0FCC0FC0-C5F3-4117-954A-CBAE0DDBB89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8" name="テキスト ボックス 157">
          <a:extLst>
            <a:ext uri="{FF2B5EF4-FFF2-40B4-BE49-F238E27FC236}">
              <a16:creationId xmlns:a16="http://schemas.microsoft.com/office/drawing/2014/main" id="{E840703C-4A59-4032-AA6B-0E5C10FF56D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9" name="直線コネクタ 158">
          <a:extLst>
            <a:ext uri="{FF2B5EF4-FFF2-40B4-BE49-F238E27FC236}">
              <a16:creationId xmlns:a16="http://schemas.microsoft.com/office/drawing/2014/main" id="{3F290333-1987-466E-A468-116CB9A872C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0" name="テキスト ボックス 159">
          <a:extLst>
            <a:ext uri="{FF2B5EF4-FFF2-40B4-BE49-F238E27FC236}">
              <a16:creationId xmlns:a16="http://schemas.microsoft.com/office/drawing/2014/main" id="{D0763BE9-53B8-4309-A610-DF2BF41CC0E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1" name="直線コネクタ 160">
          <a:extLst>
            <a:ext uri="{FF2B5EF4-FFF2-40B4-BE49-F238E27FC236}">
              <a16:creationId xmlns:a16="http://schemas.microsoft.com/office/drawing/2014/main" id="{8D69D306-16E5-4558-AC5B-F51942E39D7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62" name="テキスト ボックス 161">
          <a:extLst>
            <a:ext uri="{FF2B5EF4-FFF2-40B4-BE49-F238E27FC236}">
              <a16:creationId xmlns:a16="http://schemas.microsoft.com/office/drawing/2014/main" id="{6FD2EEB8-2BA1-42BA-95D1-52BEAB53167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3" name="直線コネクタ 162">
          <a:extLst>
            <a:ext uri="{FF2B5EF4-FFF2-40B4-BE49-F238E27FC236}">
              <a16:creationId xmlns:a16="http://schemas.microsoft.com/office/drawing/2014/main" id="{F47E47CA-19AA-4258-96C2-2804A30B09C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4" name="テキスト ボックス 163">
          <a:extLst>
            <a:ext uri="{FF2B5EF4-FFF2-40B4-BE49-F238E27FC236}">
              <a16:creationId xmlns:a16="http://schemas.microsoft.com/office/drawing/2014/main" id="{2F39D261-CA4A-44CD-86BD-B99560BABE1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5" name="直線コネクタ 164">
          <a:extLst>
            <a:ext uri="{FF2B5EF4-FFF2-40B4-BE49-F238E27FC236}">
              <a16:creationId xmlns:a16="http://schemas.microsoft.com/office/drawing/2014/main" id="{0718B6D7-4EF0-4707-912D-344B7040041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66" name="テキスト ボックス 165">
          <a:extLst>
            <a:ext uri="{FF2B5EF4-FFF2-40B4-BE49-F238E27FC236}">
              <a16:creationId xmlns:a16="http://schemas.microsoft.com/office/drawing/2014/main" id="{6764BAE6-D697-460C-B4E6-8C822D512A8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7" name="直線コネクタ 166">
          <a:extLst>
            <a:ext uri="{FF2B5EF4-FFF2-40B4-BE49-F238E27FC236}">
              <a16:creationId xmlns:a16="http://schemas.microsoft.com/office/drawing/2014/main" id="{7869C7D5-BECD-4E4A-94CF-BB428BCAF16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8" name="テキスト ボックス 167">
          <a:extLst>
            <a:ext uri="{FF2B5EF4-FFF2-40B4-BE49-F238E27FC236}">
              <a16:creationId xmlns:a16="http://schemas.microsoft.com/office/drawing/2014/main" id="{DAB066CB-6D3F-44E2-9099-F57AC99D8E3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9" name="直線コネクタ 168">
          <a:extLst>
            <a:ext uri="{FF2B5EF4-FFF2-40B4-BE49-F238E27FC236}">
              <a16:creationId xmlns:a16="http://schemas.microsoft.com/office/drawing/2014/main" id="{529D83EB-46C8-4DFE-88AE-C99D9F86198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70" name="テキスト ボックス 169">
          <a:extLst>
            <a:ext uri="{FF2B5EF4-FFF2-40B4-BE49-F238E27FC236}">
              <a16:creationId xmlns:a16="http://schemas.microsoft.com/office/drawing/2014/main" id="{C98A2B1F-DBDA-4F1D-9627-FE088A7E866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1" name="直線コネクタ 170">
          <a:extLst>
            <a:ext uri="{FF2B5EF4-FFF2-40B4-BE49-F238E27FC236}">
              <a16:creationId xmlns:a16="http://schemas.microsoft.com/office/drawing/2014/main" id="{63438613-CCC9-40B1-9130-0D39FDD3AF8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72" name="テキスト ボックス 171">
          <a:extLst>
            <a:ext uri="{FF2B5EF4-FFF2-40B4-BE49-F238E27FC236}">
              <a16:creationId xmlns:a16="http://schemas.microsoft.com/office/drawing/2014/main" id="{3C44A6D5-40A1-4827-A8A5-AAE334C3D8D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3" name="【福祉施設】&#10;有形固定資産減価償却率グラフ枠">
          <a:extLst>
            <a:ext uri="{FF2B5EF4-FFF2-40B4-BE49-F238E27FC236}">
              <a16:creationId xmlns:a16="http://schemas.microsoft.com/office/drawing/2014/main" id="{5798E53B-1B6C-40F9-ADBB-166F119EE5A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106680</xdr:rowOff>
    </xdr:to>
    <xdr:cxnSp macro="">
      <xdr:nvCxnSpPr>
        <xdr:cNvPr id="174" name="直線コネクタ 173">
          <a:extLst>
            <a:ext uri="{FF2B5EF4-FFF2-40B4-BE49-F238E27FC236}">
              <a16:creationId xmlns:a16="http://schemas.microsoft.com/office/drawing/2014/main" id="{CE86ED87-66A6-4543-84D2-CE2B27C08B26}"/>
            </a:ext>
          </a:extLst>
        </xdr:cNvPr>
        <xdr:cNvCxnSpPr/>
      </xdr:nvCxnSpPr>
      <xdr:spPr>
        <a:xfrm flipV="1">
          <a:off x="4634865" y="13256895"/>
          <a:ext cx="0" cy="1594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110507</xdr:rowOff>
    </xdr:from>
    <xdr:ext cx="405111" cy="259045"/>
    <xdr:sp macro="" textlink="">
      <xdr:nvSpPr>
        <xdr:cNvPr id="175" name="【福祉施設】&#10;有形固定資産減価償却率最小値テキスト">
          <a:extLst>
            <a:ext uri="{FF2B5EF4-FFF2-40B4-BE49-F238E27FC236}">
              <a16:creationId xmlns:a16="http://schemas.microsoft.com/office/drawing/2014/main" id="{4B0DBB4E-9DE2-42CB-BDFC-B6FCEA758A78}"/>
            </a:ext>
          </a:extLst>
        </xdr:cNvPr>
        <xdr:cNvSpPr txBox="1"/>
      </xdr:nvSpPr>
      <xdr:spPr>
        <a:xfrm>
          <a:off x="4673600" y="1485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176" name="直線コネクタ 175">
          <a:extLst>
            <a:ext uri="{FF2B5EF4-FFF2-40B4-BE49-F238E27FC236}">
              <a16:creationId xmlns:a16="http://schemas.microsoft.com/office/drawing/2014/main" id="{A604BFE4-FC04-4215-A23B-E744ECC3CD02}"/>
            </a:ext>
          </a:extLst>
        </xdr:cNvPr>
        <xdr:cNvCxnSpPr/>
      </xdr:nvCxnSpPr>
      <xdr:spPr>
        <a:xfrm>
          <a:off x="4546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177" name="【福祉施設】&#10;有形固定資産減価償却率最大値テキスト">
          <a:extLst>
            <a:ext uri="{FF2B5EF4-FFF2-40B4-BE49-F238E27FC236}">
              <a16:creationId xmlns:a16="http://schemas.microsoft.com/office/drawing/2014/main" id="{6AB56327-91EF-4FC8-8779-39B5B6200786}"/>
            </a:ext>
          </a:extLst>
        </xdr:cNvPr>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178" name="直線コネクタ 177">
          <a:extLst>
            <a:ext uri="{FF2B5EF4-FFF2-40B4-BE49-F238E27FC236}">
              <a16:creationId xmlns:a16="http://schemas.microsoft.com/office/drawing/2014/main" id="{58832F91-4318-4E40-89A0-31A71BDDE38A}"/>
            </a:ext>
          </a:extLst>
        </xdr:cNvPr>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47641</xdr:rowOff>
    </xdr:from>
    <xdr:ext cx="405111" cy="259045"/>
    <xdr:sp macro="" textlink="">
      <xdr:nvSpPr>
        <xdr:cNvPr id="179" name="【福祉施設】&#10;有形固定資産減価償却率平均値テキスト">
          <a:extLst>
            <a:ext uri="{FF2B5EF4-FFF2-40B4-BE49-F238E27FC236}">
              <a16:creationId xmlns:a16="http://schemas.microsoft.com/office/drawing/2014/main" id="{DE288F32-981E-45BD-8AAD-D96FDBC1B273}"/>
            </a:ext>
          </a:extLst>
        </xdr:cNvPr>
        <xdr:cNvSpPr txBox="1"/>
      </xdr:nvSpPr>
      <xdr:spPr>
        <a:xfrm>
          <a:off x="4673600" y="13935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69214</xdr:rowOff>
    </xdr:from>
    <xdr:to>
      <xdr:col>24</xdr:col>
      <xdr:colOff>114300</xdr:colOff>
      <xdr:row>81</xdr:row>
      <xdr:rowOff>170814</xdr:rowOff>
    </xdr:to>
    <xdr:sp macro="" textlink="">
      <xdr:nvSpPr>
        <xdr:cNvPr id="180" name="フローチャート: 判断 179">
          <a:extLst>
            <a:ext uri="{FF2B5EF4-FFF2-40B4-BE49-F238E27FC236}">
              <a16:creationId xmlns:a16="http://schemas.microsoft.com/office/drawing/2014/main" id="{6F8BA55C-6447-4E93-9768-645847C4BDF4}"/>
            </a:ext>
          </a:extLst>
        </xdr:cNvPr>
        <xdr:cNvSpPr/>
      </xdr:nvSpPr>
      <xdr:spPr>
        <a:xfrm>
          <a:off x="4584700" y="1395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80645</xdr:rowOff>
    </xdr:from>
    <xdr:to>
      <xdr:col>20</xdr:col>
      <xdr:colOff>38100</xdr:colOff>
      <xdr:row>82</xdr:row>
      <xdr:rowOff>10795</xdr:rowOff>
    </xdr:to>
    <xdr:sp macro="" textlink="">
      <xdr:nvSpPr>
        <xdr:cNvPr id="181" name="フローチャート: 判断 180">
          <a:extLst>
            <a:ext uri="{FF2B5EF4-FFF2-40B4-BE49-F238E27FC236}">
              <a16:creationId xmlns:a16="http://schemas.microsoft.com/office/drawing/2014/main" id="{C234FC39-67AF-4262-8669-AAE30A36A812}"/>
            </a:ext>
          </a:extLst>
        </xdr:cNvPr>
        <xdr:cNvSpPr/>
      </xdr:nvSpPr>
      <xdr:spPr>
        <a:xfrm>
          <a:off x="3746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19686</xdr:rowOff>
    </xdr:from>
    <xdr:to>
      <xdr:col>15</xdr:col>
      <xdr:colOff>101600</xdr:colOff>
      <xdr:row>81</xdr:row>
      <xdr:rowOff>121286</xdr:rowOff>
    </xdr:to>
    <xdr:sp macro="" textlink="">
      <xdr:nvSpPr>
        <xdr:cNvPr id="182" name="フローチャート: 判断 181">
          <a:extLst>
            <a:ext uri="{FF2B5EF4-FFF2-40B4-BE49-F238E27FC236}">
              <a16:creationId xmlns:a16="http://schemas.microsoft.com/office/drawing/2014/main" id="{9415457F-A131-413B-A1F2-000459F756B8}"/>
            </a:ext>
          </a:extLst>
        </xdr:cNvPr>
        <xdr:cNvSpPr/>
      </xdr:nvSpPr>
      <xdr:spPr>
        <a:xfrm>
          <a:off x="2857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636</xdr:rowOff>
    </xdr:from>
    <xdr:to>
      <xdr:col>10</xdr:col>
      <xdr:colOff>165100</xdr:colOff>
      <xdr:row>81</xdr:row>
      <xdr:rowOff>102236</xdr:rowOff>
    </xdr:to>
    <xdr:sp macro="" textlink="">
      <xdr:nvSpPr>
        <xdr:cNvPr id="183" name="フローチャート: 判断 182">
          <a:extLst>
            <a:ext uri="{FF2B5EF4-FFF2-40B4-BE49-F238E27FC236}">
              <a16:creationId xmlns:a16="http://schemas.microsoft.com/office/drawing/2014/main" id="{35F5DF86-EED0-4011-A04B-CBE4ABE75416}"/>
            </a:ext>
          </a:extLst>
        </xdr:cNvPr>
        <xdr:cNvSpPr/>
      </xdr:nvSpPr>
      <xdr:spPr>
        <a:xfrm>
          <a:off x="1968500" y="1388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170180</xdr:rowOff>
    </xdr:from>
    <xdr:to>
      <xdr:col>6</xdr:col>
      <xdr:colOff>38100</xdr:colOff>
      <xdr:row>81</xdr:row>
      <xdr:rowOff>100330</xdr:rowOff>
    </xdr:to>
    <xdr:sp macro="" textlink="">
      <xdr:nvSpPr>
        <xdr:cNvPr id="184" name="フローチャート: 判断 183">
          <a:extLst>
            <a:ext uri="{FF2B5EF4-FFF2-40B4-BE49-F238E27FC236}">
              <a16:creationId xmlns:a16="http://schemas.microsoft.com/office/drawing/2014/main" id="{A77ECFA0-E953-490A-AFC4-09A240AE0AC1}"/>
            </a:ext>
          </a:extLst>
        </xdr:cNvPr>
        <xdr:cNvSpPr/>
      </xdr:nvSpPr>
      <xdr:spPr>
        <a:xfrm>
          <a:off x="10795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5" name="テキスト ボックス 184">
          <a:extLst>
            <a:ext uri="{FF2B5EF4-FFF2-40B4-BE49-F238E27FC236}">
              <a16:creationId xmlns:a16="http://schemas.microsoft.com/office/drawing/2014/main" id="{5F338EDA-8C6A-4A4D-B669-360A3B7477B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6" name="テキスト ボックス 185">
          <a:extLst>
            <a:ext uri="{FF2B5EF4-FFF2-40B4-BE49-F238E27FC236}">
              <a16:creationId xmlns:a16="http://schemas.microsoft.com/office/drawing/2014/main" id="{51BAD8C2-4D26-4EBC-8517-361D2407267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7" name="テキスト ボックス 186">
          <a:extLst>
            <a:ext uri="{FF2B5EF4-FFF2-40B4-BE49-F238E27FC236}">
              <a16:creationId xmlns:a16="http://schemas.microsoft.com/office/drawing/2014/main" id="{A33E670A-7262-4D0A-8133-BB387D2334F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8" name="テキスト ボックス 187">
          <a:extLst>
            <a:ext uri="{FF2B5EF4-FFF2-40B4-BE49-F238E27FC236}">
              <a16:creationId xmlns:a16="http://schemas.microsoft.com/office/drawing/2014/main" id="{5A974187-8CFC-4ECC-BC33-52D9A1D8B56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9" name="テキスト ボックス 188">
          <a:extLst>
            <a:ext uri="{FF2B5EF4-FFF2-40B4-BE49-F238E27FC236}">
              <a16:creationId xmlns:a16="http://schemas.microsoft.com/office/drawing/2014/main" id="{436D09FF-B0E2-4E2C-A540-9CF7E237ACC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31114</xdr:rowOff>
    </xdr:from>
    <xdr:to>
      <xdr:col>20</xdr:col>
      <xdr:colOff>38100</xdr:colOff>
      <xdr:row>82</xdr:row>
      <xdr:rowOff>132714</xdr:rowOff>
    </xdr:to>
    <xdr:sp macro="" textlink="">
      <xdr:nvSpPr>
        <xdr:cNvPr id="190" name="楕円 189">
          <a:extLst>
            <a:ext uri="{FF2B5EF4-FFF2-40B4-BE49-F238E27FC236}">
              <a16:creationId xmlns:a16="http://schemas.microsoft.com/office/drawing/2014/main" id="{B45DBE4C-24E5-4053-9AEF-B4D62567360A}"/>
            </a:ext>
          </a:extLst>
        </xdr:cNvPr>
        <xdr:cNvSpPr/>
      </xdr:nvSpPr>
      <xdr:spPr>
        <a:xfrm>
          <a:off x="3746500" y="1409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164464</xdr:rowOff>
    </xdr:from>
    <xdr:to>
      <xdr:col>15</xdr:col>
      <xdr:colOff>101600</xdr:colOff>
      <xdr:row>82</xdr:row>
      <xdr:rowOff>94614</xdr:rowOff>
    </xdr:to>
    <xdr:sp macro="" textlink="">
      <xdr:nvSpPr>
        <xdr:cNvPr id="191" name="楕円 190">
          <a:extLst>
            <a:ext uri="{FF2B5EF4-FFF2-40B4-BE49-F238E27FC236}">
              <a16:creationId xmlns:a16="http://schemas.microsoft.com/office/drawing/2014/main" id="{25BCA4E1-7F47-40DA-9476-17FA6BB1D292}"/>
            </a:ext>
          </a:extLst>
        </xdr:cNvPr>
        <xdr:cNvSpPr/>
      </xdr:nvSpPr>
      <xdr:spPr>
        <a:xfrm>
          <a:off x="28575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43814</xdr:rowOff>
    </xdr:from>
    <xdr:to>
      <xdr:col>19</xdr:col>
      <xdr:colOff>177800</xdr:colOff>
      <xdr:row>82</xdr:row>
      <xdr:rowOff>81914</xdr:rowOff>
    </xdr:to>
    <xdr:cxnSp macro="">
      <xdr:nvCxnSpPr>
        <xdr:cNvPr id="192" name="直線コネクタ 191">
          <a:extLst>
            <a:ext uri="{FF2B5EF4-FFF2-40B4-BE49-F238E27FC236}">
              <a16:creationId xmlns:a16="http://schemas.microsoft.com/office/drawing/2014/main" id="{73CFDEC6-6A3E-482E-BDA7-5ADC7FDC66C7}"/>
            </a:ext>
          </a:extLst>
        </xdr:cNvPr>
        <xdr:cNvCxnSpPr/>
      </xdr:nvCxnSpPr>
      <xdr:spPr>
        <a:xfrm>
          <a:off x="2908300" y="141027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126364</xdr:rowOff>
    </xdr:from>
    <xdr:to>
      <xdr:col>10</xdr:col>
      <xdr:colOff>165100</xdr:colOff>
      <xdr:row>82</xdr:row>
      <xdr:rowOff>56514</xdr:rowOff>
    </xdr:to>
    <xdr:sp macro="" textlink="">
      <xdr:nvSpPr>
        <xdr:cNvPr id="193" name="楕円 192">
          <a:extLst>
            <a:ext uri="{FF2B5EF4-FFF2-40B4-BE49-F238E27FC236}">
              <a16:creationId xmlns:a16="http://schemas.microsoft.com/office/drawing/2014/main" id="{2C102760-A818-4E22-B55F-69324EBDD291}"/>
            </a:ext>
          </a:extLst>
        </xdr:cNvPr>
        <xdr:cNvSpPr/>
      </xdr:nvSpPr>
      <xdr:spPr>
        <a:xfrm>
          <a:off x="1968500" y="1401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5714</xdr:rowOff>
    </xdr:from>
    <xdr:to>
      <xdr:col>15</xdr:col>
      <xdr:colOff>50800</xdr:colOff>
      <xdr:row>82</xdr:row>
      <xdr:rowOff>43814</xdr:rowOff>
    </xdr:to>
    <xdr:cxnSp macro="">
      <xdr:nvCxnSpPr>
        <xdr:cNvPr id="194" name="直線コネクタ 193">
          <a:extLst>
            <a:ext uri="{FF2B5EF4-FFF2-40B4-BE49-F238E27FC236}">
              <a16:creationId xmlns:a16="http://schemas.microsoft.com/office/drawing/2014/main" id="{28733854-453A-436F-B731-17478F9ABF6D}"/>
            </a:ext>
          </a:extLst>
        </xdr:cNvPr>
        <xdr:cNvCxnSpPr/>
      </xdr:nvCxnSpPr>
      <xdr:spPr>
        <a:xfrm>
          <a:off x="2019300" y="140646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27322</xdr:rowOff>
    </xdr:from>
    <xdr:ext cx="405111" cy="259045"/>
    <xdr:sp macro="" textlink="">
      <xdr:nvSpPr>
        <xdr:cNvPr id="195" name="n_1aveValue【福祉施設】&#10;有形固定資産減価償却率">
          <a:extLst>
            <a:ext uri="{FF2B5EF4-FFF2-40B4-BE49-F238E27FC236}">
              <a16:creationId xmlns:a16="http://schemas.microsoft.com/office/drawing/2014/main" id="{FA614A84-CB0C-4C28-A745-C6ECCAF197F4}"/>
            </a:ext>
          </a:extLst>
        </xdr:cNvPr>
        <xdr:cNvSpPr txBox="1"/>
      </xdr:nvSpPr>
      <xdr:spPr>
        <a:xfrm>
          <a:off x="35820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137813</xdr:rowOff>
    </xdr:from>
    <xdr:ext cx="405111" cy="259045"/>
    <xdr:sp macro="" textlink="">
      <xdr:nvSpPr>
        <xdr:cNvPr id="196" name="n_2aveValue【福祉施設】&#10;有形固定資産減価償却率">
          <a:extLst>
            <a:ext uri="{FF2B5EF4-FFF2-40B4-BE49-F238E27FC236}">
              <a16:creationId xmlns:a16="http://schemas.microsoft.com/office/drawing/2014/main" id="{7BFD705B-FB58-4C18-9310-5442BED2109C}"/>
            </a:ext>
          </a:extLst>
        </xdr:cNvPr>
        <xdr:cNvSpPr txBox="1"/>
      </xdr:nvSpPr>
      <xdr:spPr>
        <a:xfrm>
          <a:off x="2705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118763</xdr:rowOff>
    </xdr:from>
    <xdr:ext cx="405111" cy="259045"/>
    <xdr:sp macro="" textlink="">
      <xdr:nvSpPr>
        <xdr:cNvPr id="197" name="n_3aveValue【福祉施設】&#10;有形固定資産減価償却率">
          <a:extLst>
            <a:ext uri="{FF2B5EF4-FFF2-40B4-BE49-F238E27FC236}">
              <a16:creationId xmlns:a16="http://schemas.microsoft.com/office/drawing/2014/main" id="{E3A52B4F-73C8-494F-A21D-F87566E280EA}"/>
            </a:ext>
          </a:extLst>
        </xdr:cNvPr>
        <xdr:cNvSpPr txBox="1"/>
      </xdr:nvSpPr>
      <xdr:spPr>
        <a:xfrm>
          <a:off x="1816744"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116857</xdr:rowOff>
    </xdr:from>
    <xdr:ext cx="405111" cy="259045"/>
    <xdr:sp macro="" textlink="">
      <xdr:nvSpPr>
        <xdr:cNvPr id="198" name="n_4aveValue【福祉施設】&#10;有形固定資産減価償却率">
          <a:extLst>
            <a:ext uri="{FF2B5EF4-FFF2-40B4-BE49-F238E27FC236}">
              <a16:creationId xmlns:a16="http://schemas.microsoft.com/office/drawing/2014/main" id="{0C2D1488-347B-4E20-8397-31E5523963D4}"/>
            </a:ext>
          </a:extLst>
        </xdr:cNvPr>
        <xdr:cNvSpPr txBox="1"/>
      </xdr:nvSpPr>
      <xdr:spPr>
        <a:xfrm>
          <a:off x="927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123841</xdr:rowOff>
    </xdr:from>
    <xdr:ext cx="405111" cy="259045"/>
    <xdr:sp macro="" textlink="">
      <xdr:nvSpPr>
        <xdr:cNvPr id="199" name="n_1mainValue【福祉施設】&#10;有形固定資産減価償却率">
          <a:extLst>
            <a:ext uri="{FF2B5EF4-FFF2-40B4-BE49-F238E27FC236}">
              <a16:creationId xmlns:a16="http://schemas.microsoft.com/office/drawing/2014/main" id="{866C33EE-AA14-49A3-82A8-7840893D7537}"/>
            </a:ext>
          </a:extLst>
        </xdr:cNvPr>
        <xdr:cNvSpPr txBox="1"/>
      </xdr:nvSpPr>
      <xdr:spPr>
        <a:xfrm>
          <a:off x="3582044" y="1418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85741</xdr:rowOff>
    </xdr:from>
    <xdr:ext cx="405111" cy="259045"/>
    <xdr:sp macro="" textlink="">
      <xdr:nvSpPr>
        <xdr:cNvPr id="200" name="n_2mainValue【福祉施設】&#10;有形固定資産減価償却率">
          <a:extLst>
            <a:ext uri="{FF2B5EF4-FFF2-40B4-BE49-F238E27FC236}">
              <a16:creationId xmlns:a16="http://schemas.microsoft.com/office/drawing/2014/main" id="{6B38D157-7C07-47EA-9926-3743EF1BC704}"/>
            </a:ext>
          </a:extLst>
        </xdr:cNvPr>
        <xdr:cNvSpPr txBox="1"/>
      </xdr:nvSpPr>
      <xdr:spPr>
        <a:xfrm>
          <a:off x="27057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47641</xdr:rowOff>
    </xdr:from>
    <xdr:ext cx="405111" cy="259045"/>
    <xdr:sp macro="" textlink="">
      <xdr:nvSpPr>
        <xdr:cNvPr id="201" name="n_3mainValue【福祉施設】&#10;有形固定資産減価償却率">
          <a:extLst>
            <a:ext uri="{FF2B5EF4-FFF2-40B4-BE49-F238E27FC236}">
              <a16:creationId xmlns:a16="http://schemas.microsoft.com/office/drawing/2014/main" id="{12E95D6F-4CAF-4C40-A9E6-02AC27E3ED16}"/>
            </a:ext>
          </a:extLst>
        </xdr:cNvPr>
        <xdr:cNvSpPr txBox="1"/>
      </xdr:nvSpPr>
      <xdr:spPr>
        <a:xfrm>
          <a:off x="1816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2" name="正方形/長方形 201">
          <a:extLst>
            <a:ext uri="{FF2B5EF4-FFF2-40B4-BE49-F238E27FC236}">
              <a16:creationId xmlns:a16="http://schemas.microsoft.com/office/drawing/2014/main" id="{DB40A895-41E6-4EBF-8629-EE86E0E9A04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3" name="正方形/長方形 202">
          <a:extLst>
            <a:ext uri="{FF2B5EF4-FFF2-40B4-BE49-F238E27FC236}">
              <a16:creationId xmlns:a16="http://schemas.microsoft.com/office/drawing/2014/main" id="{3B540F9D-A45A-4344-877B-0652CCB3D21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4" name="正方形/長方形 203">
          <a:extLst>
            <a:ext uri="{FF2B5EF4-FFF2-40B4-BE49-F238E27FC236}">
              <a16:creationId xmlns:a16="http://schemas.microsoft.com/office/drawing/2014/main" id="{859BCFF2-1FA8-4FA8-93D9-3444B28E0DE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5" name="正方形/長方形 204">
          <a:extLst>
            <a:ext uri="{FF2B5EF4-FFF2-40B4-BE49-F238E27FC236}">
              <a16:creationId xmlns:a16="http://schemas.microsoft.com/office/drawing/2014/main" id="{AA2DAB2D-B00A-4E1E-BC89-C9892C99E58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6" name="正方形/長方形 205">
          <a:extLst>
            <a:ext uri="{FF2B5EF4-FFF2-40B4-BE49-F238E27FC236}">
              <a16:creationId xmlns:a16="http://schemas.microsoft.com/office/drawing/2014/main" id="{6F2C4F9F-7462-445A-85C6-9DF1E73BC27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7" name="正方形/長方形 206">
          <a:extLst>
            <a:ext uri="{FF2B5EF4-FFF2-40B4-BE49-F238E27FC236}">
              <a16:creationId xmlns:a16="http://schemas.microsoft.com/office/drawing/2014/main" id="{260CE15D-D0D1-4E44-9575-DD13B06A57A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8" name="正方形/長方形 207">
          <a:extLst>
            <a:ext uri="{FF2B5EF4-FFF2-40B4-BE49-F238E27FC236}">
              <a16:creationId xmlns:a16="http://schemas.microsoft.com/office/drawing/2014/main" id="{B21CB55F-7C82-4C13-9ADC-C07F8BC1CC2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9" name="正方形/長方形 208">
          <a:extLst>
            <a:ext uri="{FF2B5EF4-FFF2-40B4-BE49-F238E27FC236}">
              <a16:creationId xmlns:a16="http://schemas.microsoft.com/office/drawing/2014/main" id="{9B78C881-FBDF-4524-89ED-E686C6B54A4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0" name="テキスト ボックス 209">
          <a:extLst>
            <a:ext uri="{FF2B5EF4-FFF2-40B4-BE49-F238E27FC236}">
              <a16:creationId xmlns:a16="http://schemas.microsoft.com/office/drawing/2014/main" id="{48A9B8DF-FE36-4CB3-A452-59A86351FD1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1" name="直線コネクタ 210">
          <a:extLst>
            <a:ext uri="{FF2B5EF4-FFF2-40B4-BE49-F238E27FC236}">
              <a16:creationId xmlns:a16="http://schemas.microsoft.com/office/drawing/2014/main" id="{E7BEEC54-65E6-4113-BC9F-C67CCFBAFD1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12" name="直線コネクタ 211">
          <a:extLst>
            <a:ext uri="{FF2B5EF4-FFF2-40B4-BE49-F238E27FC236}">
              <a16:creationId xmlns:a16="http://schemas.microsoft.com/office/drawing/2014/main" id="{9A1BECB7-AF1D-411C-80A3-4B8CEF2DB744}"/>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13" name="テキスト ボックス 212">
          <a:extLst>
            <a:ext uri="{FF2B5EF4-FFF2-40B4-BE49-F238E27FC236}">
              <a16:creationId xmlns:a16="http://schemas.microsoft.com/office/drawing/2014/main" id="{40EBBB77-29D3-483E-A739-52FDBF02328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14" name="直線コネクタ 213">
          <a:extLst>
            <a:ext uri="{FF2B5EF4-FFF2-40B4-BE49-F238E27FC236}">
              <a16:creationId xmlns:a16="http://schemas.microsoft.com/office/drawing/2014/main" id="{66CFFE50-8086-431C-B69C-0048DDC65F9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15" name="テキスト ボックス 214">
          <a:extLst>
            <a:ext uri="{FF2B5EF4-FFF2-40B4-BE49-F238E27FC236}">
              <a16:creationId xmlns:a16="http://schemas.microsoft.com/office/drawing/2014/main" id="{F33BFB72-A5F6-4A7B-8890-D5D0603DEB7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16" name="直線コネクタ 215">
          <a:extLst>
            <a:ext uri="{FF2B5EF4-FFF2-40B4-BE49-F238E27FC236}">
              <a16:creationId xmlns:a16="http://schemas.microsoft.com/office/drawing/2014/main" id="{91EC40AE-C4F0-4866-A323-B5CFD0737B31}"/>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17" name="テキスト ボックス 216">
          <a:extLst>
            <a:ext uri="{FF2B5EF4-FFF2-40B4-BE49-F238E27FC236}">
              <a16:creationId xmlns:a16="http://schemas.microsoft.com/office/drawing/2014/main" id="{E076E417-7DC7-43A5-B161-0D82F8F5311A}"/>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8" name="直線コネクタ 217">
          <a:extLst>
            <a:ext uri="{FF2B5EF4-FFF2-40B4-BE49-F238E27FC236}">
              <a16:creationId xmlns:a16="http://schemas.microsoft.com/office/drawing/2014/main" id="{0CA1F193-9C57-48C6-9390-47EF27E6108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9" name="テキスト ボックス 218">
          <a:extLst>
            <a:ext uri="{FF2B5EF4-FFF2-40B4-BE49-F238E27FC236}">
              <a16:creationId xmlns:a16="http://schemas.microsoft.com/office/drawing/2014/main" id="{2D6217BD-820B-488F-840B-100D2FFE8A1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0" name="【福祉施設】&#10;一人当たり面積グラフ枠">
          <a:extLst>
            <a:ext uri="{FF2B5EF4-FFF2-40B4-BE49-F238E27FC236}">
              <a16:creationId xmlns:a16="http://schemas.microsoft.com/office/drawing/2014/main" id="{F6603CC6-1D34-4044-A740-0CB6E35FE1E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83</xdr:row>
      <xdr:rowOff>167260</xdr:rowOff>
    </xdr:from>
    <xdr:to>
      <xdr:col>54</xdr:col>
      <xdr:colOff>189865</xdr:colOff>
      <xdr:row>85</xdr:row>
      <xdr:rowOff>93535</xdr:rowOff>
    </xdr:to>
    <xdr:cxnSp macro="">
      <xdr:nvCxnSpPr>
        <xdr:cNvPr id="221" name="直線コネクタ 220">
          <a:extLst>
            <a:ext uri="{FF2B5EF4-FFF2-40B4-BE49-F238E27FC236}">
              <a16:creationId xmlns:a16="http://schemas.microsoft.com/office/drawing/2014/main" id="{7EED77F1-BE12-48CC-8448-D4A708A840C2}"/>
            </a:ext>
          </a:extLst>
        </xdr:cNvPr>
        <xdr:cNvCxnSpPr/>
      </xdr:nvCxnSpPr>
      <xdr:spPr>
        <a:xfrm flipV="1">
          <a:off x="10476865" y="14397610"/>
          <a:ext cx="0" cy="26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222" name="【福祉施設】&#10;一人当たり面積最小値テキスト">
          <a:extLst>
            <a:ext uri="{FF2B5EF4-FFF2-40B4-BE49-F238E27FC236}">
              <a16:creationId xmlns:a16="http://schemas.microsoft.com/office/drawing/2014/main" id="{F2494BA5-D743-473E-8449-7B16BB0E08F9}"/>
            </a:ext>
          </a:extLst>
        </xdr:cNvPr>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223" name="直線コネクタ 222">
          <a:extLst>
            <a:ext uri="{FF2B5EF4-FFF2-40B4-BE49-F238E27FC236}">
              <a16:creationId xmlns:a16="http://schemas.microsoft.com/office/drawing/2014/main" id="{DE5E36F1-1775-49AE-9B07-81BBB6507558}"/>
            </a:ext>
          </a:extLst>
        </xdr:cNvPr>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113937</xdr:rowOff>
    </xdr:from>
    <xdr:ext cx="469744" cy="259045"/>
    <xdr:sp macro="" textlink="">
      <xdr:nvSpPr>
        <xdr:cNvPr id="224" name="【福祉施設】&#10;一人当たり面積最大値テキスト">
          <a:extLst>
            <a:ext uri="{FF2B5EF4-FFF2-40B4-BE49-F238E27FC236}">
              <a16:creationId xmlns:a16="http://schemas.microsoft.com/office/drawing/2014/main" id="{F1D6DCE3-0D1D-47E2-88D6-6E119872AB70}"/>
            </a:ext>
          </a:extLst>
        </xdr:cNvPr>
        <xdr:cNvSpPr txBox="1"/>
      </xdr:nvSpPr>
      <xdr:spPr>
        <a:xfrm>
          <a:off x="10515600" y="1417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83</xdr:row>
      <xdr:rowOff>167260</xdr:rowOff>
    </xdr:from>
    <xdr:to>
      <xdr:col>55</xdr:col>
      <xdr:colOff>88900</xdr:colOff>
      <xdr:row>83</xdr:row>
      <xdr:rowOff>167260</xdr:rowOff>
    </xdr:to>
    <xdr:cxnSp macro="">
      <xdr:nvCxnSpPr>
        <xdr:cNvPr id="225" name="直線コネクタ 224">
          <a:extLst>
            <a:ext uri="{FF2B5EF4-FFF2-40B4-BE49-F238E27FC236}">
              <a16:creationId xmlns:a16="http://schemas.microsoft.com/office/drawing/2014/main" id="{C0F9C00D-8000-44A9-A992-40B80898ADC4}"/>
            </a:ext>
          </a:extLst>
        </xdr:cNvPr>
        <xdr:cNvCxnSpPr/>
      </xdr:nvCxnSpPr>
      <xdr:spPr>
        <a:xfrm>
          <a:off x="10388600" y="14397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121175</xdr:rowOff>
    </xdr:from>
    <xdr:ext cx="469744" cy="259045"/>
    <xdr:sp macro="" textlink="">
      <xdr:nvSpPr>
        <xdr:cNvPr id="226" name="【福祉施設】&#10;一人当たり面積平均値テキスト">
          <a:extLst>
            <a:ext uri="{FF2B5EF4-FFF2-40B4-BE49-F238E27FC236}">
              <a16:creationId xmlns:a16="http://schemas.microsoft.com/office/drawing/2014/main" id="{CF6B1964-4EB5-4BB9-8963-87ADE18565C7}"/>
            </a:ext>
          </a:extLst>
        </xdr:cNvPr>
        <xdr:cNvSpPr txBox="1"/>
      </xdr:nvSpPr>
      <xdr:spPr>
        <a:xfrm>
          <a:off x="10515600" y="14522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142748</xdr:rowOff>
    </xdr:from>
    <xdr:to>
      <xdr:col>55</xdr:col>
      <xdr:colOff>50800</xdr:colOff>
      <xdr:row>85</xdr:row>
      <xdr:rowOff>72898</xdr:rowOff>
    </xdr:to>
    <xdr:sp macro="" textlink="">
      <xdr:nvSpPr>
        <xdr:cNvPr id="227" name="フローチャート: 判断 226">
          <a:extLst>
            <a:ext uri="{FF2B5EF4-FFF2-40B4-BE49-F238E27FC236}">
              <a16:creationId xmlns:a16="http://schemas.microsoft.com/office/drawing/2014/main" id="{9DF72F06-971D-4186-A6D8-C8751F30ED41}"/>
            </a:ext>
          </a:extLst>
        </xdr:cNvPr>
        <xdr:cNvSpPr/>
      </xdr:nvSpPr>
      <xdr:spPr>
        <a:xfrm>
          <a:off x="104267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141033</xdr:rowOff>
    </xdr:from>
    <xdr:to>
      <xdr:col>50</xdr:col>
      <xdr:colOff>165100</xdr:colOff>
      <xdr:row>85</xdr:row>
      <xdr:rowOff>71183</xdr:rowOff>
    </xdr:to>
    <xdr:sp macro="" textlink="">
      <xdr:nvSpPr>
        <xdr:cNvPr id="228" name="フローチャート: 判断 227">
          <a:extLst>
            <a:ext uri="{FF2B5EF4-FFF2-40B4-BE49-F238E27FC236}">
              <a16:creationId xmlns:a16="http://schemas.microsoft.com/office/drawing/2014/main" id="{C05CA748-0006-4FCE-ACA5-A9DBE2665A72}"/>
            </a:ext>
          </a:extLst>
        </xdr:cNvPr>
        <xdr:cNvSpPr/>
      </xdr:nvSpPr>
      <xdr:spPr>
        <a:xfrm>
          <a:off x="9588500" y="1454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138176</xdr:rowOff>
    </xdr:from>
    <xdr:to>
      <xdr:col>46</xdr:col>
      <xdr:colOff>38100</xdr:colOff>
      <xdr:row>85</xdr:row>
      <xdr:rowOff>68326</xdr:rowOff>
    </xdr:to>
    <xdr:sp macro="" textlink="">
      <xdr:nvSpPr>
        <xdr:cNvPr id="229" name="フローチャート: 判断 228">
          <a:extLst>
            <a:ext uri="{FF2B5EF4-FFF2-40B4-BE49-F238E27FC236}">
              <a16:creationId xmlns:a16="http://schemas.microsoft.com/office/drawing/2014/main" id="{6E2457A5-EBDF-4ED0-A33A-B558DDA9F590}"/>
            </a:ext>
          </a:extLst>
        </xdr:cNvPr>
        <xdr:cNvSpPr/>
      </xdr:nvSpPr>
      <xdr:spPr>
        <a:xfrm>
          <a:off x="8699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122174</xdr:rowOff>
    </xdr:from>
    <xdr:to>
      <xdr:col>41</xdr:col>
      <xdr:colOff>101600</xdr:colOff>
      <xdr:row>85</xdr:row>
      <xdr:rowOff>52324</xdr:rowOff>
    </xdr:to>
    <xdr:sp macro="" textlink="">
      <xdr:nvSpPr>
        <xdr:cNvPr id="230" name="フローチャート: 判断 229">
          <a:extLst>
            <a:ext uri="{FF2B5EF4-FFF2-40B4-BE49-F238E27FC236}">
              <a16:creationId xmlns:a16="http://schemas.microsoft.com/office/drawing/2014/main" id="{D13FEFD5-F232-4EE6-BD5F-2FD3BBB9BA6B}"/>
            </a:ext>
          </a:extLst>
        </xdr:cNvPr>
        <xdr:cNvSpPr/>
      </xdr:nvSpPr>
      <xdr:spPr>
        <a:xfrm>
          <a:off x="7810500" y="1452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126175</xdr:rowOff>
    </xdr:from>
    <xdr:to>
      <xdr:col>36</xdr:col>
      <xdr:colOff>165100</xdr:colOff>
      <xdr:row>85</xdr:row>
      <xdr:rowOff>56325</xdr:rowOff>
    </xdr:to>
    <xdr:sp macro="" textlink="">
      <xdr:nvSpPr>
        <xdr:cNvPr id="231" name="フローチャート: 判断 230">
          <a:extLst>
            <a:ext uri="{FF2B5EF4-FFF2-40B4-BE49-F238E27FC236}">
              <a16:creationId xmlns:a16="http://schemas.microsoft.com/office/drawing/2014/main" id="{4DDCC314-A5EE-4FBB-B04F-5F8ADE1D741A}"/>
            </a:ext>
          </a:extLst>
        </xdr:cNvPr>
        <xdr:cNvSpPr/>
      </xdr:nvSpPr>
      <xdr:spPr>
        <a:xfrm>
          <a:off x="6921500" y="1452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32" name="テキスト ボックス 231">
          <a:extLst>
            <a:ext uri="{FF2B5EF4-FFF2-40B4-BE49-F238E27FC236}">
              <a16:creationId xmlns:a16="http://schemas.microsoft.com/office/drawing/2014/main" id="{A5971B0F-3734-4CA0-8B4B-EDDBEE8D6C4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3" name="テキスト ボックス 232">
          <a:extLst>
            <a:ext uri="{FF2B5EF4-FFF2-40B4-BE49-F238E27FC236}">
              <a16:creationId xmlns:a16="http://schemas.microsoft.com/office/drawing/2014/main" id="{362D67BD-5F3C-440F-9955-5C728E6E632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4" name="テキスト ボックス 233">
          <a:extLst>
            <a:ext uri="{FF2B5EF4-FFF2-40B4-BE49-F238E27FC236}">
              <a16:creationId xmlns:a16="http://schemas.microsoft.com/office/drawing/2014/main" id="{26F15B6A-8CB3-4EF1-824B-ED22B4191A7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5" name="テキスト ボックス 234">
          <a:extLst>
            <a:ext uri="{FF2B5EF4-FFF2-40B4-BE49-F238E27FC236}">
              <a16:creationId xmlns:a16="http://schemas.microsoft.com/office/drawing/2014/main" id="{03EDB133-916A-4CBF-BDFC-0CDF968E7FF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6" name="テキスト ボックス 235">
          <a:extLst>
            <a:ext uri="{FF2B5EF4-FFF2-40B4-BE49-F238E27FC236}">
              <a16:creationId xmlns:a16="http://schemas.microsoft.com/office/drawing/2014/main" id="{ADAF94F8-E53D-41AC-BC30-2F1FAFDD32D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131890</xdr:rowOff>
    </xdr:from>
    <xdr:to>
      <xdr:col>50</xdr:col>
      <xdr:colOff>165100</xdr:colOff>
      <xdr:row>78</xdr:row>
      <xdr:rowOff>62040</xdr:rowOff>
    </xdr:to>
    <xdr:sp macro="" textlink="">
      <xdr:nvSpPr>
        <xdr:cNvPr id="237" name="楕円 236">
          <a:extLst>
            <a:ext uri="{FF2B5EF4-FFF2-40B4-BE49-F238E27FC236}">
              <a16:creationId xmlns:a16="http://schemas.microsoft.com/office/drawing/2014/main" id="{F78CFC2F-2504-413E-BF6B-5509DDC66CD6}"/>
            </a:ext>
          </a:extLst>
        </xdr:cNvPr>
        <xdr:cNvSpPr/>
      </xdr:nvSpPr>
      <xdr:spPr>
        <a:xfrm>
          <a:off x="9588500" y="133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77</xdr:row>
      <xdr:rowOff>159893</xdr:rowOff>
    </xdr:from>
    <xdr:to>
      <xdr:col>46</xdr:col>
      <xdr:colOff>38100</xdr:colOff>
      <xdr:row>78</xdr:row>
      <xdr:rowOff>90043</xdr:rowOff>
    </xdr:to>
    <xdr:sp macro="" textlink="">
      <xdr:nvSpPr>
        <xdr:cNvPr id="238" name="楕円 237">
          <a:extLst>
            <a:ext uri="{FF2B5EF4-FFF2-40B4-BE49-F238E27FC236}">
              <a16:creationId xmlns:a16="http://schemas.microsoft.com/office/drawing/2014/main" id="{98D99C0B-7EF2-4240-826B-EBE5CA60B006}"/>
            </a:ext>
          </a:extLst>
        </xdr:cNvPr>
        <xdr:cNvSpPr/>
      </xdr:nvSpPr>
      <xdr:spPr>
        <a:xfrm>
          <a:off x="8699500" y="1336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11240</xdr:rowOff>
    </xdr:from>
    <xdr:to>
      <xdr:col>50</xdr:col>
      <xdr:colOff>114300</xdr:colOff>
      <xdr:row>78</xdr:row>
      <xdr:rowOff>39243</xdr:rowOff>
    </xdr:to>
    <xdr:cxnSp macro="">
      <xdr:nvCxnSpPr>
        <xdr:cNvPr id="239" name="直線コネクタ 238">
          <a:extLst>
            <a:ext uri="{FF2B5EF4-FFF2-40B4-BE49-F238E27FC236}">
              <a16:creationId xmlns:a16="http://schemas.microsoft.com/office/drawing/2014/main" id="{0410FBB5-5DF1-4EA1-BA12-B5F5890FE24C}"/>
            </a:ext>
          </a:extLst>
        </xdr:cNvPr>
        <xdr:cNvCxnSpPr/>
      </xdr:nvCxnSpPr>
      <xdr:spPr>
        <a:xfrm flipV="1">
          <a:off x="8750300" y="13384340"/>
          <a:ext cx="889000" cy="2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15303</xdr:rowOff>
    </xdr:from>
    <xdr:to>
      <xdr:col>41</xdr:col>
      <xdr:colOff>101600</xdr:colOff>
      <xdr:row>78</xdr:row>
      <xdr:rowOff>116903</xdr:rowOff>
    </xdr:to>
    <xdr:sp macro="" textlink="">
      <xdr:nvSpPr>
        <xdr:cNvPr id="240" name="楕円 239">
          <a:extLst>
            <a:ext uri="{FF2B5EF4-FFF2-40B4-BE49-F238E27FC236}">
              <a16:creationId xmlns:a16="http://schemas.microsoft.com/office/drawing/2014/main" id="{89940C40-B89F-4AC8-8BF8-B5999416A30C}"/>
            </a:ext>
          </a:extLst>
        </xdr:cNvPr>
        <xdr:cNvSpPr/>
      </xdr:nvSpPr>
      <xdr:spPr>
        <a:xfrm>
          <a:off x="7810500" y="1338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39243</xdr:rowOff>
    </xdr:from>
    <xdr:to>
      <xdr:col>45</xdr:col>
      <xdr:colOff>177800</xdr:colOff>
      <xdr:row>78</xdr:row>
      <xdr:rowOff>66103</xdr:rowOff>
    </xdr:to>
    <xdr:cxnSp macro="">
      <xdr:nvCxnSpPr>
        <xdr:cNvPr id="241" name="直線コネクタ 240">
          <a:extLst>
            <a:ext uri="{FF2B5EF4-FFF2-40B4-BE49-F238E27FC236}">
              <a16:creationId xmlns:a16="http://schemas.microsoft.com/office/drawing/2014/main" id="{2E6A80FA-8231-4647-975E-AA52D6A15A9A}"/>
            </a:ext>
          </a:extLst>
        </xdr:cNvPr>
        <xdr:cNvCxnSpPr/>
      </xdr:nvCxnSpPr>
      <xdr:spPr>
        <a:xfrm flipV="1">
          <a:off x="7861300" y="13412343"/>
          <a:ext cx="889000" cy="2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62310</xdr:rowOff>
    </xdr:from>
    <xdr:ext cx="469744" cy="259045"/>
    <xdr:sp macro="" textlink="">
      <xdr:nvSpPr>
        <xdr:cNvPr id="242" name="n_1aveValue【福祉施設】&#10;一人当たり面積">
          <a:extLst>
            <a:ext uri="{FF2B5EF4-FFF2-40B4-BE49-F238E27FC236}">
              <a16:creationId xmlns:a16="http://schemas.microsoft.com/office/drawing/2014/main" id="{DB551947-0D2E-45D1-892F-CE47E4472EDB}"/>
            </a:ext>
          </a:extLst>
        </xdr:cNvPr>
        <xdr:cNvSpPr txBox="1"/>
      </xdr:nvSpPr>
      <xdr:spPr>
        <a:xfrm>
          <a:off x="9391727" y="1463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59453</xdr:rowOff>
    </xdr:from>
    <xdr:ext cx="469744" cy="259045"/>
    <xdr:sp macro="" textlink="">
      <xdr:nvSpPr>
        <xdr:cNvPr id="243" name="n_2aveValue【福祉施設】&#10;一人当たり面積">
          <a:extLst>
            <a:ext uri="{FF2B5EF4-FFF2-40B4-BE49-F238E27FC236}">
              <a16:creationId xmlns:a16="http://schemas.microsoft.com/office/drawing/2014/main" id="{F7C79BA0-F1EA-4549-BD8A-9D330798CFBD}"/>
            </a:ext>
          </a:extLst>
        </xdr:cNvPr>
        <xdr:cNvSpPr txBox="1"/>
      </xdr:nvSpPr>
      <xdr:spPr>
        <a:xfrm>
          <a:off x="8515427" y="1463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43451</xdr:rowOff>
    </xdr:from>
    <xdr:ext cx="469744" cy="259045"/>
    <xdr:sp macro="" textlink="">
      <xdr:nvSpPr>
        <xdr:cNvPr id="244" name="n_3aveValue【福祉施設】&#10;一人当たり面積">
          <a:extLst>
            <a:ext uri="{FF2B5EF4-FFF2-40B4-BE49-F238E27FC236}">
              <a16:creationId xmlns:a16="http://schemas.microsoft.com/office/drawing/2014/main" id="{687BBF0C-96A2-4DC8-A45E-2D2EC1C8F4F1}"/>
            </a:ext>
          </a:extLst>
        </xdr:cNvPr>
        <xdr:cNvSpPr txBox="1"/>
      </xdr:nvSpPr>
      <xdr:spPr>
        <a:xfrm>
          <a:off x="7626427" y="1461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72852</xdr:rowOff>
    </xdr:from>
    <xdr:ext cx="469744" cy="259045"/>
    <xdr:sp macro="" textlink="">
      <xdr:nvSpPr>
        <xdr:cNvPr id="245" name="n_4aveValue【福祉施設】&#10;一人当たり面積">
          <a:extLst>
            <a:ext uri="{FF2B5EF4-FFF2-40B4-BE49-F238E27FC236}">
              <a16:creationId xmlns:a16="http://schemas.microsoft.com/office/drawing/2014/main" id="{D2989CD2-BCD9-40D7-895B-B9FD4D73EEED}"/>
            </a:ext>
          </a:extLst>
        </xdr:cNvPr>
        <xdr:cNvSpPr txBox="1"/>
      </xdr:nvSpPr>
      <xdr:spPr>
        <a:xfrm>
          <a:off x="6737427" y="1430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78567</xdr:rowOff>
    </xdr:from>
    <xdr:ext cx="469744" cy="259045"/>
    <xdr:sp macro="" textlink="">
      <xdr:nvSpPr>
        <xdr:cNvPr id="246" name="n_1mainValue【福祉施設】&#10;一人当たり面積">
          <a:extLst>
            <a:ext uri="{FF2B5EF4-FFF2-40B4-BE49-F238E27FC236}">
              <a16:creationId xmlns:a16="http://schemas.microsoft.com/office/drawing/2014/main" id="{2F729EFE-3BFA-4862-AE28-86F9F014EA43}"/>
            </a:ext>
          </a:extLst>
        </xdr:cNvPr>
        <xdr:cNvSpPr txBox="1"/>
      </xdr:nvSpPr>
      <xdr:spPr>
        <a:xfrm>
          <a:off x="9391727" y="1310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106570</xdr:rowOff>
    </xdr:from>
    <xdr:ext cx="469744" cy="259045"/>
    <xdr:sp macro="" textlink="">
      <xdr:nvSpPr>
        <xdr:cNvPr id="247" name="n_2mainValue【福祉施設】&#10;一人当たり面積">
          <a:extLst>
            <a:ext uri="{FF2B5EF4-FFF2-40B4-BE49-F238E27FC236}">
              <a16:creationId xmlns:a16="http://schemas.microsoft.com/office/drawing/2014/main" id="{5628055D-486B-49B9-AA44-518E18501986}"/>
            </a:ext>
          </a:extLst>
        </xdr:cNvPr>
        <xdr:cNvSpPr txBox="1"/>
      </xdr:nvSpPr>
      <xdr:spPr>
        <a:xfrm>
          <a:off x="8515427" y="1313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133430</xdr:rowOff>
    </xdr:from>
    <xdr:ext cx="469744" cy="259045"/>
    <xdr:sp macro="" textlink="">
      <xdr:nvSpPr>
        <xdr:cNvPr id="248" name="n_3mainValue【福祉施設】&#10;一人当たり面積">
          <a:extLst>
            <a:ext uri="{FF2B5EF4-FFF2-40B4-BE49-F238E27FC236}">
              <a16:creationId xmlns:a16="http://schemas.microsoft.com/office/drawing/2014/main" id="{9500A3E7-4A11-4780-AF92-84FDDAE92015}"/>
            </a:ext>
          </a:extLst>
        </xdr:cNvPr>
        <xdr:cNvSpPr txBox="1"/>
      </xdr:nvSpPr>
      <xdr:spPr>
        <a:xfrm>
          <a:off x="7626427" y="1316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9" name="正方形/長方形 248">
          <a:extLst>
            <a:ext uri="{FF2B5EF4-FFF2-40B4-BE49-F238E27FC236}">
              <a16:creationId xmlns:a16="http://schemas.microsoft.com/office/drawing/2014/main" id="{39010850-A467-4A47-BFA1-F3DDF106A7D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0" name="正方形/長方形 249">
          <a:extLst>
            <a:ext uri="{FF2B5EF4-FFF2-40B4-BE49-F238E27FC236}">
              <a16:creationId xmlns:a16="http://schemas.microsoft.com/office/drawing/2014/main" id="{EA952402-CA2C-4433-9B7F-343E2931F5F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1" name="正方形/長方形 250">
          <a:extLst>
            <a:ext uri="{FF2B5EF4-FFF2-40B4-BE49-F238E27FC236}">
              <a16:creationId xmlns:a16="http://schemas.microsoft.com/office/drawing/2014/main" id="{EDB6AA91-7451-4B0F-971E-8E8D9A125E2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2" name="正方形/長方形 251">
          <a:extLst>
            <a:ext uri="{FF2B5EF4-FFF2-40B4-BE49-F238E27FC236}">
              <a16:creationId xmlns:a16="http://schemas.microsoft.com/office/drawing/2014/main" id="{B57428D3-AA61-4AC2-A79A-411DB028914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3" name="正方形/長方形 252">
          <a:extLst>
            <a:ext uri="{FF2B5EF4-FFF2-40B4-BE49-F238E27FC236}">
              <a16:creationId xmlns:a16="http://schemas.microsoft.com/office/drawing/2014/main" id="{DFA8CA19-FF8C-4F3C-B683-67582945CAA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4" name="正方形/長方形 253">
          <a:extLst>
            <a:ext uri="{FF2B5EF4-FFF2-40B4-BE49-F238E27FC236}">
              <a16:creationId xmlns:a16="http://schemas.microsoft.com/office/drawing/2014/main" id="{809657DB-CB2B-4415-9BE7-BCE2682839E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5" name="正方形/長方形 254">
          <a:extLst>
            <a:ext uri="{FF2B5EF4-FFF2-40B4-BE49-F238E27FC236}">
              <a16:creationId xmlns:a16="http://schemas.microsoft.com/office/drawing/2014/main" id="{B0FE53BB-C8EB-43A7-A6E8-D82B1EAB205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6" name="正方形/長方形 255">
          <a:extLst>
            <a:ext uri="{FF2B5EF4-FFF2-40B4-BE49-F238E27FC236}">
              <a16:creationId xmlns:a16="http://schemas.microsoft.com/office/drawing/2014/main" id="{371EC85C-72F9-45B4-94D6-85454DF5805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57" name="テキスト ボックス 256">
          <a:extLst>
            <a:ext uri="{FF2B5EF4-FFF2-40B4-BE49-F238E27FC236}">
              <a16:creationId xmlns:a16="http://schemas.microsoft.com/office/drawing/2014/main" id="{C22E6357-27A9-4586-9F2B-AFD63B07040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58" name="直線コネクタ 257">
          <a:extLst>
            <a:ext uri="{FF2B5EF4-FFF2-40B4-BE49-F238E27FC236}">
              <a16:creationId xmlns:a16="http://schemas.microsoft.com/office/drawing/2014/main" id="{246269E4-42C8-4D28-A14F-76E3ADC0AAA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59" name="テキスト ボックス 258">
          <a:extLst>
            <a:ext uri="{FF2B5EF4-FFF2-40B4-BE49-F238E27FC236}">
              <a16:creationId xmlns:a16="http://schemas.microsoft.com/office/drawing/2014/main" id="{02ED567A-C6C8-459D-9E4A-B344A5B8D7B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60" name="直線コネクタ 259">
          <a:extLst>
            <a:ext uri="{FF2B5EF4-FFF2-40B4-BE49-F238E27FC236}">
              <a16:creationId xmlns:a16="http://schemas.microsoft.com/office/drawing/2014/main" id="{F2748EE0-E3E3-4ABC-A51A-90D141CE6DEB}"/>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61" name="テキスト ボックス 260">
          <a:extLst>
            <a:ext uri="{FF2B5EF4-FFF2-40B4-BE49-F238E27FC236}">
              <a16:creationId xmlns:a16="http://schemas.microsoft.com/office/drawing/2014/main" id="{120BC337-3E13-4523-86C6-2664441493B1}"/>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62" name="直線コネクタ 261">
          <a:extLst>
            <a:ext uri="{FF2B5EF4-FFF2-40B4-BE49-F238E27FC236}">
              <a16:creationId xmlns:a16="http://schemas.microsoft.com/office/drawing/2014/main" id="{3F0BEE2C-3BF3-4544-B55D-862430587EAD}"/>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63" name="テキスト ボックス 262">
          <a:extLst>
            <a:ext uri="{FF2B5EF4-FFF2-40B4-BE49-F238E27FC236}">
              <a16:creationId xmlns:a16="http://schemas.microsoft.com/office/drawing/2014/main" id="{237F6BA0-AA59-4281-AE9F-F2FE611F387E}"/>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64" name="直線コネクタ 263">
          <a:extLst>
            <a:ext uri="{FF2B5EF4-FFF2-40B4-BE49-F238E27FC236}">
              <a16:creationId xmlns:a16="http://schemas.microsoft.com/office/drawing/2014/main" id="{75B14FC0-5F82-45BB-98B4-74B7FC5D5857}"/>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65" name="テキスト ボックス 264">
          <a:extLst>
            <a:ext uri="{FF2B5EF4-FFF2-40B4-BE49-F238E27FC236}">
              <a16:creationId xmlns:a16="http://schemas.microsoft.com/office/drawing/2014/main" id="{B5C9EEEE-BD95-4406-9BD5-C1D71167547B}"/>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66" name="直線コネクタ 265">
          <a:extLst>
            <a:ext uri="{FF2B5EF4-FFF2-40B4-BE49-F238E27FC236}">
              <a16:creationId xmlns:a16="http://schemas.microsoft.com/office/drawing/2014/main" id="{476620E5-09E9-472A-863B-967F6B75F032}"/>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67" name="テキスト ボックス 266">
          <a:extLst>
            <a:ext uri="{FF2B5EF4-FFF2-40B4-BE49-F238E27FC236}">
              <a16:creationId xmlns:a16="http://schemas.microsoft.com/office/drawing/2014/main" id="{DC6B1B73-AF13-47D2-9F69-5C13BB7717A4}"/>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68" name="直線コネクタ 267">
          <a:extLst>
            <a:ext uri="{FF2B5EF4-FFF2-40B4-BE49-F238E27FC236}">
              <a16:creationId xmlns:a16="http://schemas.microsoft.com/office/drawing/2014/main" id="{91C30E5D-A06E-4AF1-80D0-EF2F9C0B115B}"/>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69" name="テキスト ボックス 268">
          <a:extLst>
            <a:ext uri="{FF2B5EF4-FFF2-40B4-BE49-F238E27FC236}">
              <a16:creationId xmlns:a16="http://schemas.microsoft.com/office/drawing/2014/main" id="{4B7098E8-D7FC-4F5E-AF1F-FF7FD8A6470E}"/>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70" name="直線コネクタ 269">
          <a:extLst>
            <a:ext uri="{FF2B5EF4-FFF2-40B4-BE49-F238E27FC236}">
              <a16:creationId xmlns:a16="http://schemas.microsoft.com/office/drawing/2014/main" id="{8505D9E8-EE7B-4F6F-806C-596EA5FFDD0B}"/>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71" name="テキスト ボックス 270">
          <a:extLst>
            <a:ext uri="{FF2B5EF4-FFF2-40B4-BE49-F238E27FC236}">
              <a16:creationId xmlns:a16="http://schemas.microsoft.com/office/drawing/2014/main" id="{6C08D83C-962C-4285-B7F5-42CFF4ECEB15}"/>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72" name="直線コネクタ 271">
          <a:extLst>
            <a:ext uri="{FF2B5EF4-FFF2-40B4-BE49-F238E27FC236}">
              <a16:creationId xmlns:a16="http://schemas.microsoft.com/office/drawing/2014/main" id="{B774C7F3-8731-4893-B45F-13EC33FC8BC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73" name="【市民会館】&#10;有形固定資産減価償却率グラフ枠">
          <a:extLst>
            <a:ext uri="{FF2B5EF4-FFF2-40B4-BE49-F238E27FC236}">
              <a16:creationId xmlns:a16="http://schemas.microsoft.com/office/drawing/2014/main" id="{697F822D-B2B3-4F6B-8AE3-5E4A684039C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108</xdr:row>
      <xdr:rowOff>100693</xdr:rowOff>
    </xdr:to>
    <xdr:cxnSp macro="">
      <xdr:nvCxnSpPr>
        <xdr:cNvPr id="274" name="直線コネクタ 273">
          <a:extLst>
            <a:ext uri="{FF2B5EF4-FFF2-40B4-BE49-F238E27FC236}">
              <a16:creationId xmlns:a16="http://schemas.microsoft.com/office/drawing/2014/main" id="{8D823280-958B-43DE-89E8-40FFFE3BA25B}"/>
            </a:ext>
          </a:extLst>
        </xdr:cNvPr>
        <xdr:cNvCxnSpPr/>
      </xdr:nvCxnSpPr>
      <xdr:spPr>
        <a:xfrm flipV="1">
          <a:off x="4634865" y="17162418"/>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104520</xdr:rowOff>
    </xdr:from>
    <xdr:ext cx="405111" cy="259045"/>
    <xdr:sp macro="" textlink="">
      <xdr:nvSpPr>
        <xdr:cNvPr id="275" name="【市民会館】&#10;有形固定資産減価償却率最小値テキスト">
          <a:extLst>
            <a:ext uri="{FF2B5EF4-FFF2-40B4-BE49-F238E27FC236}">
              <a16:creationId xmlns:a16="http://schemas.microsoft.com/office/drawing/2014/main" id="{5A8D22A8-4D55-428B-AA69-ED7FED74691E}"/>
            </a:ext>
          </a:extLst>
        </xdr:cNvPr>
        <xdr:cNvSpPr txBox="1"/>
      </xdr:nvSpPr>
      <xdr:spPr>
        <a:xfrm>
          <a:off x="4673600" y="1862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100693</xdr:rowOff>
    </xdr:from>
    <xdr:to>
      <xdr:col>24</xdr:col>
      <xdr:colOff>152400</xdr:colOff>
      <xdr:row>108</xdr:row>
      <xdr:rowOff>100693</xdr:rowOff>
    </xdr:to>
    <xdr:cxnSp macro="">
      <xdr:nvCxnSpPr>
        <xdr:cNvPr id="276" name="直線コネクタ 275">
          <a:extLst>
            <a:ext uri="{FF2B5EF4-FFF2-40B4-BE49-F238E27FC236}">
              <a16:creationId xmlns:a16="http://schemas.microsoft.com/office/drawing/2014/main" id="{B6C72074-8C20-4867-A85D-D5A79D160574}"/>
            </a:ext>
          </a:extLst>
        </xdr:cNvPr>
        <xdr:cNvCxnSpPr/>
      </xdr:nvCxnSpPr>
      <xdr:spPr>
        <a:xfrm>
          <a:off x="4546600" y="1861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277" name="【市民会館】&#10;有形固定資産減価償却率最大値テキスト">
          <a:extLst>
            <a:ext uri="{FF2B5EF4-FFF2-40B4-BE49-F238E27FC236}">
              <a16:creationId xmlns:a16="http://schemas.microsoft.com/office/drawing/2014/main" id="{8AD3EFEE-12F6-42AE-91CC-F4D79DF660F7}"/>
            </a:ext>
          </a:extLst>
        </xdr:cNvPr>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278" name="直線コネクタ 277">
          <a:extLst>
            <a:ext uri="{FF2B5EF4-FFF2-40B4-BE49-F238E27FC236}">
              <a16:creationId xmlns:a16="http://schemas.microsoft.com/office/drawing/2014/main" id="{8BE85582-71B2-46C3-8308-B869E7E0FE6A}"/>
            </a:ext>
          </a:extLst>
        </xdr:cNvPr>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90369</xdr:rowOff>
    </xdr:from>
    <xdr:ext cx="405111" cy="259045"/>
    <xdr:sp macro="" textlink="">
      <xdr:nvSpPr>
        <xdr:cNvPr id="279" name="【市民会館】&#10;有形固定資産減価償却率平均値テキスト">
          <a:extLst>
            <a:ext uri="{FF2B5EF4-FFF2-40B4-BE49-F238E27FC236}">
              <a16:creationId xmlns:a16="http://schemas.microsoft.com/office/drawing/2014/main" id="{3761D85C-B355-4BC0-B9F4-D39E48FFF37C}"/>
            </a:ext>
          </a:extLst>
        </xdr:cNvPr>
        <xdr:cNvSpPr txBox="1"/>
      </xdr:nvSpPr>
      <xdr:spPr>
        <a:xfrm>
          <a:off x="4673600" y="17921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111942</xdr:rowOff>
    </xdr:from>
    <xdr:to>
      <xdr:col>24</xdr:col>
      <xdr:colOff>114300</xdr:colOff>
      <xdr:row>105</xdr:row>
      <xdr:rowOff>42092</xdr:rowOff>
    </xdr:to>
    <xdr:sp macro="" textlink="">
      <xdr:nvSpPr>
        <xdr:cNvPr id="280" name="フローチャート: 判断 279">
          <a:extLst>
            <a:ext uri="{FF2B5EF4-FFF2-40B4-BE49-F238E27FC236}">
              <a16:creationId xmlns:a16="http://schemas.microsoft.com/office/drawing/2014/main" id="{84AE5D24-AD31-4F23-92C0-68816CC62FCA}"/>
            </a:ext>
          </a:extLst>
        </xdr:cNvPr>
        <xdr:cNvSpPr/>
      </xdr:nvSpPr>
      <xdr:spPr>
        <a:xfrm>
          <a:off x="45847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58057</xdr:rowOff>
    </xdr:from>
    <xdr:to>
      <xdr:col>20</xdr:col>
      <xdr:colOff>38100</xdr:colOff>
      <xdr:row>104</xdr:row>
      <xdr:rowOff>159657</xdr:rowOff>
    </xdr:to>
    <xdr:sp macro="" textlink="">
      <xdr:nvSpPr>
        <xdr:cNvPr id="281" name="フローチャート: 判断 280">
          <a:extLst>
            <a:ext uri="{FF2B5EF4-FFF2-40B4-BE49-F238E27FC236}">
              <a16:creationId xmlns:a16="http://schemas.microsoft.com/office/drawing/2014/main" id="{1FB77007-A1C5-4877-AB97-6A1142121504}"/>
            </a:ext>
          </a:extLst>
        </xdr:cNvPr>
        <xdr:cNvSpPr/>
      </xdr:nvSpPr>
      <xdr:spPr>
        <a:xfrm>
          <a:off x="3746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67855</xdr:rowOff>
    </xdr:from>
    <xdr:to>
      <xdr:col>15</xdr:col>
      <xdr:colOff>101600</xdr:colOff>
      <xdr:row>104</xdr:row>
      <xdr:rowOff>169455</xdr:rowOff>
    </xdr:to>
    <xdr:sp macro="" textlink="">
      <xdr:nvSpPr>
        <xdr:cNvPr id="282" name="フローチャート: 判断 281">
          <a:extLst>
            <a:ext uri="{FF2B5EF4-FFF2-40B4-BE49-F238E27FC236}">
              <a16:creationId xmlns:a16="http://schemas.microsoft.com/office/drawing/2014/main" id="{AF8FBA60-E64F-4567-8596-22E0FE713BDE}"/>
            </a:ext>
          </a:extLst>
        </xdr:cNvPr>
        <xdr:cNvSpPr/>
      </xdr:nvSpPr>
      <xdr:spPr>
        <a:xfrm>
          <a:off x="2857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66221</xdr:rowOff>
    </xdr:from>
    <xdr:to>
      <xdr:col>10</xdr:col>
      <xdr:colOff>165100</xdr:colOff>
      <xdr:row>104</xdr:row>
      <xdr:rowOff>167821</xdr:rowOff>
    </xdr:to>
    <xdr:sp macro="" textlink="">
      <xdr:nvSpPr>
        <xdr:cNvPr id="283" name="フローチャート: 判断 282">
          <a:extLst>
            <a:ext uri="{FF2B5EF4-FFF2-40B4-BE49-F238E27FC236}">
              <a16:creationId xmlns:a16="http://schemas.microsoft.com/office/drawing/2014/main" id="{74BD56DD-CBDF-4C55-9BB1-15854E42A9DA}"/>
            </a:ext>
          </a:extLst>
        </xdr:cNvPr>
        <xdr:cNvSpPr/>
      </xdr:nvSpPr>
      <xdr:spPr>
        <a:xfrm>
          <a:off x="1968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25400</xdr:rowOff>
    </xdr:from>
    <xdr:to>
      <xdr:col>6</xdr:col>
      <xdr:colOff>38100</xdr:colOff>
      <xdr:row>104</xdr:row>
      <xdr:rowOff>127000</xdr:rowOff>
    </xdr:to>
    <xdr:sp macro="" textlink="">
      <xdr:nvSpPr>
        <xdr:cNvPr id="284" name="フローチャート: 判断 283">
          <a:extLst>
            <a:ext uri="{FF2B5EF4-FFF2-40B4-BE49-F238E27FC236}">
              <a16:creationId xmlns:a16="http://schemas.microsoft.com/office/drawing/2014/main" id="{4C905B91-D4F5-40AD-87A1-1BDA7E107588}"/>
            </a:ext>
          </a:extLst>
        </xdr:cNvPr>
        <xdr:cNvSpPr/>
      </xdr:nvSpPr>
      <xdr:spPr>
        <a:xfrm>
          <a:off x="1079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85" name="テキスト ボックス 284">
          <a:extLst>
            <a:ext uri="{FF2B5EF4-FFF2-40B4-BE49-F238E27FC236}">
              <a16:creationId xmlns:a16="http://schemas.microsoft.com/office/drawing/2014/main" id="{7054D57A-5D0D-4435-AACB-F2D717C1012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86" name="テキスト ボックス 285">
          <a:extLst>
            <a:ext uri="{FF2B5EF4-FFF2-40B4-BE49-F238E27FC236}">
              <a16:creationId xmlns:a16="http://schemas.microsoft.com/office/drawing/2014/main" id="{5BE1BF81-D5B5-4CDE-A255-A2897FCB6D5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87" name="テキスト ボックス 286">
          <a:extLst>
            <a:ext uri="{FF2B5EF4-FFF2-40B4-BE49-F238E27FC236}">
              <a16:creationId xmlns:a16="http://schemas.microsoft.com/office/drawing/2014/main" id="{A4EB282E-115F-4D79-B5E3-26B042C6333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88" name="テキスト ボックス 287">
          <a:extLst>
            <a:ext uri="{FF2B5EF4-FFF2-40B4-BE49-F238E27FC236}">
              <a16:creationId xmlns:a16="http://schemas.microsoft.com/office/drawing/2014/main" id="{FFCA69FB-632A-4413-98A4-730A9FD4B42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89" name="テキスト ボックス 288">
          <a:extLst>
            <a:ext uri="{FF2B5EF4-FFF2-40B4-BE49-F238E27FC236}">
              <a16:creationId xmlns:a16="http://schemas.microsoft.com/office/drawing/2014/main" id="{77E1A4AF-803F-4F93-BE2A-7434BD5A616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115207</xdr:rowOff>
    </xdr:from>
    <xdr:to>
      <xdr:col>20</xdr:col>
      <xdr:colOff>38100</xdr:colOff>
      <xdr:row>108</xdr:row>
      <xdr:rowOff>45357</xdr:rowOff>
    </xdr:to>
    <xdr:sp macro="" textlink="">
      <xdr:nvSpPr>
        <xdr:cNvPr id="290" name="楕円 289">
          <a:extLst>
            <a:ext uri="{FF2B5EF4-FFF2-40B4-BE49-F238E27FC236}">
              <a16:creationId xmlns:a16="http://schemas.microsoft.com/office/drawing/2014/main" id="{05383AE7-9CD9-4D7E-9123-A47A401312F8}"/>
            </a:ext>
          </a:extLst>
        </xdr:cNvPr>
        <xdr:cNvSpPr/>
      </xdr:nvSpPr>
      <xdr:spPr>
        <a:xfrm>
          <a:off x="3746500" y="1846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80918</xdr:rowOff>
    </xdr:from>
    <xdr:to>
      <xdr:col>15</xdr:col>
      <xdr:colOff>101600</xdr:colOff>
      <xdr:row>108</xdr:row>
      <xdr:rowOff>11068</xdr:rowOff>
    </xdr:to>
    <xdr:sp macro="" textlink="">
      <xdr:nvSpPr>
        <xdr:cNvPr id="291" name="楕円 290">
          <a:extLst>
            <a:ext uri="{FF2B5EF4-FFF2-40B4-BE49-F238E27FC236}">
              <a16:creationId xmlns:a16="http://schemas.microsoft.com/office/drawing/2014/main" id="{0B2D2A21-AAA3-455E-9879-08B74456D2E1}"/>
            </a:ext>
          </a:extLst>
        </xdr:cNvPr>
        <xdr:cNvSpPr/>
      </xdr:nvSpPr>
      <xdr:spPr>
        <a:xfrm>
          <a:off x="2857500" y="1842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131718</xdr:rowOff>
    </xdr:from>
    <xdr:to>
      <xdr:col>19</xdr:col>
      <xdr:colOff>177800</xdr:colOff>
      <xdr:row>107</xdr:row>
      <xdr:rowOff>166007</xdr:rowOff>
    </xdr:to>
    <xdr:cxnSp macro="">
      <xdr:nvCxnSpPr>
        <xdr:cNvPr id="292" name="直線コネクタ 291">
          <a:extLst>
            <a:ext uri="{FF2B5EF4-FFF2-40B4-BE49-F238E27FC236}">
              <a16:creationId xmlns:a16="http://schemas.microsoft.com/office/drawing/2014/main" id="{348A8903-7C86-4DC8-89EC-AA3A49C3F45B}"/>
            </a:ext>
          </a:extLst>
        </xdr:cNvPr>
        <xdr:cNvCxnSpPr/>
      </xdr:nvCxnSpPr>
      <xdr:spPr>
        <a:xfrm>
          <a:off x="2908300" y="1847686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48261</xdr:rowOff>
    </xdr:from>
    <xdr:to>
      <xdr:col>10</xdr:col>
      <xdr:colOff>165100</xdr:colOff>
      <xdr:row>107</xdr:row>
      <xdr:rowOff>149861</xdr:rowOff>
    </xdr:to>
    <xdr:sp macro="" textlink="">
      <xdr:nvSpPr>
        <xdr:cNvPr id="293" name="楕円 292">
          <a:extLst>
            <a:ext uri="{FF2B5EF4-FFF2-40B4-BE49-F238E27FC236}">
              <a16:creationId xmlns:a16="http://schemas.microsoft.com/office/drawing/2014/main" id="{002E872B-6E1E-4FB8-B4B6-62C46E90599A}"/>
            </a:ext>
          </a:extLst>
        </xdr:cNvPr>
        <xdr:cNvSpPr/>
      </xdr:nvSpPr>
      <xdr:spPr>
        <a:xfrm>
          <a:off x="1968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99061</xdr:rowOff>
    </xdr:from>
    <xdr:to>
      <xdr:col>15</xdr:col>
      <xdr:colOff>50800</xdr:colOff>
      <xdr:row>107</xdr:row>
      <xdr:rowOff>131718</xdr:rowOff>
    </xdr:to>
    <xdr:cxnSp macro="">
      <xdr:nvCxnSpPr>
        <xdr:cNvPr id="294" name="直線コネクタ 293">
          <a:extLst>
            <a:ext uri="{FF2B5EF4-FFF2-40B4-BE49-F238E27FC236}">
              <a16:creationId xmlns:a16="http://schemas.microsoft.com/office/drawing/2014/main" id="{6D1BBB6E-0C87-4053-BD9D-36EE716C0A67}"/>
            </a:ext>
          </a:extLst>
        </xdr:cNvPr>
        <xdr:cNvCxnSpPr/>
      </xdr:nvCxnSpPr>
      <xdr:spPr>
        <a:xfrm>
          <a:off x="2019300" y="1844421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4734</xdr:rowOff>
    </xdr:from>
    <xdr:ext cx="405111" cy="259045"/>
    <xdr:sp macro="" textlink="">
      <xdr:nvSpPr>
        <xdr:cNvPr id="295" name="n_1aveValue【市民会館】&#10;有形固定資産減価償却率">
          <a:extLst>
            <a:ext uri="{FF2B5EF4-FFF2-40B4-BE49-F238E27FC236}">
              <a16:creationId xmlns:a16="http://schemas.microsoft.com/office/drawing/2014/main" id="{4FC4013E-C6CD-426C-96DB-25676B2A9E84}"/>
            </a:ext>
          </a:extLst>
        </xdr:cNvPr>
        <xdr:cNvSpPr txBox="1"/>
      </xdr:nvSpPr>
      <xdr:spPr>
        <a:xfrm>
          <a:off x="35820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14532</xdr:rowOff>
    </xdr:from>
    <xdr:ext cx="405111" cy="259045"/>
    <xdr:sp macro="" textlink="">
      <xdr:nvSpPr>
        <xdr:cNvPr id="296" name="n_2aveValue【市民会館】&#10;有形固定資産減価償却率">
          <a:extLst>
            <a:ext uri="{FF2B5EF4-FFF2-40B4-BE49-F238E27FC236}">
              <a16:creationId xmlns:a16="http://schemas.microsoft.com/office/drawing/2014/main" id="{B1CD8411-9FC7-4CC4-83BA-A8DA7D8756C5}"/>
            </a:ext>
          </a:extLst>
        </xdr:cNvPr>
        <xdr:cNvSpPr txBox="1"/>
      </xdr:nvSpPr>
      <xdr:spPr>
        <a:xfrm>
          <a:off x="2705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12898</xdr:rowOff>
    </xdr:from>
    <xdr:ext cx="405111" cy="259045"/>
    <xdr:sp macro="" textlink="">
      <xdr:nvSpPr>
        <xdr:cNvPr id="297" name="n_3aveValue【市民会館】&#10;有形固定資産減価償却率">
          <a:extLst>
            <a:ext uri="{FF2B5EF4-FFF2-40B4-BE49-F238E27FC236}">
              <a16:creationId xmlns:a16="http://schemas.microsoft.com/office/drawing/2014/main" id="{6FF2C348-E688-46CE-A6BC-4692B8FEC34C}"/>
            </a:ext>
          </a:extLst>
        </xdr:cNvPr>
        <xdr:cNvSpPr txBox="1"/>
      </xdr:nvSpPr>
      <xdr:spPr>
        <a:xfrm>
          <a:off x="1816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143527</xdr:rowOff>
    </xdr:from>
    <xdr:ext cx="405111" cy="259045"/>
    <xdr:sp macro="" textlink="">
      <xdr:nvSpPr>
        <xdr:cNvPr id="298" name="n_4aveValue【市民会館】&#10;有形固定資産減価償却率">
          <a:extLst>
            <a:ext uri="{FF2B5EF4-FFF2-40B4-BE49-F238E27FC236}">
              <a16:creationId xmlns:a16="http://schemas.microsoft.com/office/drawing/2014/main" id="{0D90A92D-07C8-4BCA-9070-383EF9E6C593}"/>
            </a:ext>
          </a:extLst>
        </xdr:cNvPr>
        <xdr:cNvSpPr txBox="1"/>
      </xdr:nvSpPr>
      <xdr:spPr>
        <a:xfrm>
          <a:off x="927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36484</xdr:rowOff>
    </xdr:from>
    <xdr:ext cx="405111" cy="259045"/>
    <xdr:sp macro="" textlink="">
      <xdr:nvSpPr>
        <xdr:cNvPr id="299" name="n_1mainValue【市民会館】&#10;有形固定資産減価償却率">
          <a:extLst>
            <a:ext uri="{FF2B5EF4-FFF2-40B4-BE49-F238E27FC236}">
              <a16:creationId xmlns:a16="http://schemas.microsoft.com/office/drawing/2014/main" id="{7BA58703-814F-4D5E-A9D1-978B71F9EC5F}"/>
            </a:ext>
          </a:extLst>
        </xdr:cNvPr>
        <xdr:cNvSpPr txBox="1"/>
      </xdr:nvSpPr>
      <xdr:spPr>
        <a:xfrm>
          <a:off x="3582044" y="1855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2195</xdr:rowOff>
    </xdr:from>
    <xdr:ext cx="405111" cy="259045"/>
    <xdr:sp macro="" textlink="">
      <xdr:nvSpPr>
        <xdr:cNvPr id="300" name="n_2mainValue【市民会館】&#10;有形固定資産減価償却率">
          <a:extLst>
            <a:ext uri="{FF2B5EF4-FFF2-40B4-BE49-F238E27FC236}">
              <a16:creationId xmlns:a16="http://schemas.microsoft.com/office/drawing/2014/main" id="{19439BC9-BFDD-48DE-B833-38B4C3C6DB6E}"/>
            </a:ext>
          </a:extLst>
        </xdr:cNvPr>
        <xdr:cNvSpPr txBox="1"/>
      </xdr:nvSpPr>
      <xdr:spPr>
        <a:xfrm>
          <a:off x="2705744" y="18518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140988</xdr:rowOff>
    </xdr:from>
    <xdr:ext cx="405111" cy="259045"/>
    <xdr:sp macro="" textlink="">
      <xdr:nvSpPr>
        <xdr:cNvPr id="301" name="n_3mainValue【市民会館】&#10;有形固定資産減価償却率">
          <a:extLst>
            <a:ext uri="{FF2B5EF4-FFF2-40B4-BE49-F238E27FC236}">
              <a16:creationId xmlns:a16="http://schemas.microsoft.com/office/drawing/2014/main" id="{DAA2789A-14A7-46C1-816F-14B740189DD3}"/>
            </a:ext>
          </a:extLst>
        </xdr:cNvPr>
        <xdr:cNvSpPr txBox="1"/>
      </xdr:nvSpPr>
      <xdr:spPr>
        <a:xfrm>
          <a:off x="1816744" y="1848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02" name="正方形/長方形 301">
          <a:extLst>
            <a:ext uri="{FF2B5EF4-FFF2-40B4-BE49-F238E27FC236}">
              <a16:creationId xmlns:a16="http://schemas.microsoft.com/office/drawing/2014/main" id="{57308E9E-B734-4C08-B1B4-5E72171D61A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3" name="正方形/長方形 302">
          <a:extLst>
            <a:ext uri="{FF2B5EF4-FFF2-40B4-BE49-F238E27FC236}">
              <a16:creationId xmlns:a16="http://schemas.microsoft.com/office/drawing/2014/main" id="{6265B2B1-B29E-4033-A4FC-31D30A9DA00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4" name="正方形/長方形 303">
          <a:extLst>
            <a:ext uri="{FF2B5EF4-FFF2-40B4-BE49-F238E27FC236}">
              <a16:creationId xmlns:a16="http://schemas.microsoft.com/office/drawing/2014/main" id="{06FAD8E3-0EB5-4446-A2EB-5957B2510F7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5" name="正方形/長方形 304">
          <a:extLst>
            <a:ext uri="{FF2B5EF4-FFF2-40B4-BE49-F238E27FC236}">
              <a16:creationId xmlns:a16="http://schemas.microsoft.com/office/drawing/2014/main" id="{15BBB7B6-E599-4C4B-9C88-D0E2E02E82C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6" name="正方形/長方形 305">
          <a:extLst>
            <a:ext uri="{FF2B5EF4-FFF2-40B4-BE49-F238E27FC236}">
              <a16:creationId xmlns:a16="http://schemas.microsoft.com/office/drawing/2014/main" id="{8FE628B3-5E2D-4120-B206-AA03E54C6A8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7" name="正方形/長方形 306">
          <a:extLst>
            <a:ext uri="{FF2B5EF4-FFF2-40B4-BE49-F238E27FC236}">
              <a16:creationId xmlns:a16="http://schemas.microsoft.com/office/drawing/2014/main" id="{46283A9F-798C-4634-8625-3DB3E0AF2D7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8" name="正方形/長方形 307">
          <a:extLst>
            <a:ext uri="{FF2B5EF4-FFF2-40B4-BE49-F238E27FC236}">
              <a16:creationId xmlns:a16="http://schemas.microsoft.com/office/drawing/2014/main" id="{9FDE5F80-AB53-4F09-B35E-06CA023C8D8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9" name="正方形/長方形 308">
          <a:extLst>
            <a:ext uri="{FF2B5EF4-FFF2-40B4-BE49-F238E27FC236}">
              <a16:creationId xmlns:a16="http://schemas.microsoft.com/office/drawing/2014/main" id="{9E7BDF70-4444-4EFC-BD70-BF9D2BA3755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10" name="テキスト ボックス 309">
          <a:extLst>
            <a:ext uri="{FF2B5EF4-FFF2-40B4-BE49-F238E27FC236}">
              <a16:creationId xmlns:a16="http://schemas.microsoft.com/office/drawing/2014/main" id="{D58C9D80-A12A-474D-814C-18F17C0FAA1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11" name="直線コネクタ 310">
          <a:extLst>
            <a:ext uri="{FF2B5EF4-FFF2-40B4-BE49-F238E27FC236}">
              <a16:creationId xmlns:a16="http://schemas.microsoft.com/office/drawing/2014/main" id="{494A1F0C-7DF3-4532-8670-316C269FB11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12" name="直線コネクタ 311">
          <a:extLst>
            <a:ext uri="{FF2B5EF4-FFF2-40B4-BE49-F238E27FC236}">
              <a16:creationId xmlns:a16="http://schemas.microsoft.com/office/drawing/2014/main" id="{029A0345-30F7-43B4-9463-935512B2D776}"/>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13" name="テキスト ボックス 312">
          <a:extLst>
            <a:ext uri="{FF2B5EF4-FFF2-40B4-BE49-F238E27FC236}">
              <a16:creationId xmlns:a16="http://schemas.microsoft.com/office/drawing/2014/main" id="{EE73A81B-E341-4F07-94CB-BDD7A3408B5D}"/>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14" name="直線コネクタ 313">
          <a:extLst>
            <a:ext uri="{FF2B5EF4-FFF2-40B4-BE49-F238E27FC236}">
              <a16:creationId xmlns:a16="http://schemas.microsoft.com/office/drawing/2014/main" id="{0C341DFA-3646-40FB-9553-416B45687198}"/>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15" name="テキスト ボックス 314">
          <a:extLst>
            <a:ext uri="{FF2B5EF4-FFF2-40B4-BE49-F238E27FC236}">
              <a16:creationId xmlns:a16="http://schemas.microsoft.com/office/drawing/2014/main" id="{566684EF-F510-4C35-9B1D-12542A1AF111}"/>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16" name="直線コネクタ 315">
          <a:extLst>
            <a:ext uri="{FF2B5EF4-FFF2-40B4-BE49-F238E27FC236}">
              <a16:creationId xmlns:a16="http://schemas.microsoft.com/office/drawing/2014/main" id="{CAED184A-F3D1-4392-82B1-B3231FC70F34}"/>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17" name="テキスト ボックス 316">
          <a:extLst>
            <a:ext uri="{FF2B5EF4-FFF2-40B4-BE49-F238E27FC236}">
              <a16:creationId xmlns:a16="http://schemas.microsoft.com/office/drawing/2014/main" id="{FF778B81-C009-4EF7-AB87-17E662B3AF23}"/>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18" name="直線コネクタ 317">
          <a:extLst>
            <a:ext uri="{FF2B5EF4-FFF2-40B4-BE49-F238E27FC236}">
              <a16:creationId xmlns:a16="http://schemas.microsoft.com/office/drawing/2014/main" id="{7B6AED9A-F098-4ADB-B8DF-AC7927C1C7E2}"/>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19" name="テキスト ボックス 318">
          <a:extLst>
            <a:ext uri="{FF2B5EF4-FFF2-40B4-BE49-F238E27FC236}">
              <a16:creationId xmlns:a16="http://schemas.microsoft.com/office/drawing/2014/main" id="{9A5F2820-9230-4DE5-B896-AC20505E9F4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20" name="直線コネクタ 319">
          <a:extLst>
            <a:ext uri="{FF2B5EF4-FFF2-40B4-BE49-F238E27FC236}">
              <a16:creationId xmlns:a16="http://schemas.microsoft.com/office/drawing/2014/main" id="{2606FC2A-6E0A-48BA-9E2D-87C951DF7146}"/>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21" name="テキスト ボックス 320">
          <a:extLst>
            <a:ext uri="{FF2B5EF4-FFF2-40B4-BE49-F238E27FC236}">
              <a16:creationId xmlns:a16="http://schemas.microsoft.com/office/drawing/2014/main" id="{7F04DCD7-55BD-46B6-B5EC-F7157496911F}"/>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22" name="直線コネクタ 321">
          <a:extLst>
            <a:ext uri="{FF2B5EF4-FFF2-40B4-BE49-F238E27FC236}">
              <a16:creationId xmlns:a16="http://schemas.microsoft.com/office/drawing/2014/main" id="{EDE7D221-4C00-4358-A45C-B60549955F9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23" name="テキスト ボックス 322">
          <a:extLst>
            <a:ext uri="{FF2B5EF4-FFF2-40B4-BE49-F238E27FC236}">
              <a16:creationId xmlns:a16="http://schemas.microsoft.com/office/drawing/2014/main" id="{EAB48F04-4D2F-4BFD-9A8B-8ED3CE15434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24" name="【市民会館】&#10;一人当たり面積グラフ枠">
          <a:extLst>
            <a:ext uri="{FF2B5EF4-FFF2-40B4-BE49-F238E27FC236}">
              <a16:creationId xmlns:a16="http://schemas.microsoft.com/office/drawing/2014/main" id="{25D6CA05-77AA-46C6-9D47-5B25953D63B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57150</xdr:rowOff>
    </xdr:from>
    <xdr:to>
      <xdr:col>54</xdr:col>
      <xdr:colOff>189865</xdr:colOff>
      <xdr:row>108</xdr:row>
      <xdr:rowOff>95250</xdr:rowOff>
    </xdr:to>
    <xdr:cxnSp macro="">
      <xdr:nvCxnSpPr>
        <xdr:cNvPr id="325" name="直線コネクタ 324">
          <a:extLst>
            <a:ext uri="{FF2B5EF4-FFF2-40B4-BE49-F238E27FC236}">
              <a16:creationId xmlns:a16="http://schemas.microsoft.com/office/drawing/2014/main" id="{B799D981-722C-4DCC-95AE-6B45109AD692}"/>
            </a:ext>
          </a:extLst>
        </xdr:cNvPr>
        <xdr:cNvCxnSpPr/>
      </xdr:nvCxnSpPr>
      <xdr:spPr>
        <a:xfrm flipV="1">
          <a:off x="10476865" y="170307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99077</xdr:rowOff>
    </xdr:from>
    <xdr:ext cx="469744" cy="259045"/>
    <xdr:sp macro="" textlink="">
      <xdr:nvSpPr>
        <xdr:cNvPr id="326" name="【市民会館】&#10;一人当たり面積最小値テキスト">
          <a:extLst>
            <a:ext uri="{FF2B5EF4-FFF2-40B4-BE49-F238E27FC236}">
              <a16:creationId xmlns:a16="http://schemas.microsoft.com/office/drawing/2014/main" id="{3BB23B4D-4334-4B37-A88B-DAD82484A7F4}"/>
            </a:ext>
          </a:extLst>
        </xdr:cNvPr>
        <xdr:cNvSpPr txBox="1"/>
      </xdr:nvSpPr>
      <xdr:spPr>
        <a:xfrm>
          <a:off x="10515600"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95250</xdr:rowOff>
    </xdr:from>
    <xdr:to>
      <xdr:col>55</xdr:col>
      <xdr:colOff>88900</xdr:colOff>
      <xdr:row>108</xdr:row>
      <xdr:rowOff>95250</xdr:rowOff>
    </xdr:to>
    <xdr:cxnSp macro="">
      <xdr:nvCxnSpPr>
        <xdr:cNvPr id="327" name="直線コネクタ 326">
          <a:extLst>
            <a:ext uri="{FF2B5EF4-FFF2-40B4-BE49-F238E27FC236}">
              <a16:creationId xmlns:a16="http://schemas.microsoft.com/office/drawing/2014/main" id="{8C66F5C7-9E37-4A31-9CE2-04AA4BCF6236}"/>
            </a:ext>
          </a:extLst>
        </xdr:cNvPr>
        <xdr:cNvCxnSpPr/>
      </xdr:nvCxnSpPr>
      <xdr:spPr>
        <a:xfrm>
          <a:off x="10388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3827</xdr:rowOff>
    </xdr:from>
    <xdr:ext cx="469744" cy="259045"/>
    <xdr:sp macro="" textlink="">
      <xdr:nvSpPr>
        <xdr:cNvPr id="328" name="【市民会館】&#10;一人当たり面積最大値テキスト">
          <a:extLst>
            <a:ext uri="{FF2B5EF4-FFF2-40B4-BE49-F238E27FC236}">
              <a16:creationId xmlns:a16="http://schemas.microsoft.com/office/drawing/2014/main" id="{B6008409-5415-4638-BBD3-3869E1126FC7}"/>
            </a:ext>
          </a:extLst>
        </xdr:cNvPr>
        <xdr:cNvSpPr txBox="1"/>
      </xdr:nvSpPr>
      <xdr:spPr>
        <a:xfrm>
          <a:off x="10515600" y="1680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57150</xdr:rowOff>
    </xdr:from>
    <xdr:to>
      <xdr:col>55</xdr:col>
      <xdr:colOff>88900</xdr:colOff>
      <xdr:row>99</xdr:row>
      <xdr:rowOff>57150</xdr:rowOff>
    </xdr:to>
    <xdr:cxnSp macro="">
      <xdr:nvCxnSpPr>
        <xdr:cNvPr id="329" name="直線コネクタ 328">
          <a:extLst>
            <a:ext uri="{FF2B5EF4-FFF2-40B4-BE49-F238E27FC236}">
              <a16:creationId xmlns:a16="http://schemas.microsoft.com/office/drawing/2014/main" id="{8EBC8B17-9280-41FB-B324-E7F454776120}"/>
            </a:ext>
          </a:extLst>
        </xdr:cNvPr>
        <xdr:cNvCxnSpPr/>
      </xdr:nvCxnSpPr>
      <xdr:spPr>
        <a:xfrm>
          <a:off x="10388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64788</xdr:rowOff>
    </xdr:from>
    <xdr:ext cx="469744" cy="259045"/>
    <xdr:sp macro="" textlink="">
      <xdr:nvSpPr>
        <xdr:cNvPr id="330" name="【市民会館】&#10;一人当たり面積平均値テキスト">
          <a:extLst>
            <a:ext uri="{FF2B5EF4-FFF2-40B4-BE49-F238E27FC236}">
              <a16:creationId xmlns:a16="http://schemas.microsoft.com/office/drawing/2014/main" id="{F6ED3FB5-3BEE-4673-BF6C-BEEE6602A76A}"/>
            </a:ext>
          </a:extLst>
        </xdr:cNvPr>
        <xdr:cNvSpPr txBox="1"/>
      </xdr:nvSpPr>
      <xdr:spPr>
        <a:xfrm>
          <a:off x="10515600" y="17895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86361</xdr:rowOff>
    </xdr:from>
    <xdr:to>
      <xdr:col>55</xdr:col>
      <xdr:colOff>50800</xdr:colOff>
      <xdr:row>105</xdr:row>
      <xdr:rowOff>16511</xdr:rowOff>
    </xdr:to>
    <xdr:sp macro="" textlink="">
      <xdr:nvSpPr>
        <xdr:cNvPr id="331" name="フローチャート: 判断 330">
          <a:extLst>
            <a:ext uri="{FF2B5EF4-FFF2-40B4-BE49-F238E27FC236}">
              <a16:creationId xmlns:a16="http://schemas.microsoft.com/office/drawing/2014/main" id="{1A136C51-1ED9-4A53-907C-5530C455989E}"/>
            </a:ext>
          </a:extLst>
        </xdr:cNvPr>
        <xdr:cNvSpPr/>
      </xdr:nvSpPr>
      <xdr:spPr>
        <a:xfrm>
          <a:off x="104267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78739</xdr:rowOff>
    </xdr:from>
    <xdr:to>
      <xdr:col>50</xdr:col>
      <xdr:colOff>165100</xdr:colOff>
      <xdr:row>105</xdr:row>
      <xdr:rowOff>8889</xdr:rowOff>
    </xdr:to>
    <xdr:sp macro="" textlink="">
      <xdr:nvSpPr>
        <xdr:cNvPr id="332" name="フローチャート: 判断 331">
          <a:extLst>
            <a:ext uri="{FF2B5EF4-FFF2-40B4-BE49-F238E27FC236}">
              <a16:creationId xmlns:a16="http://schemas.microsoft.com/office/drawing/2014/main" id="{0DF6B6AA-53F4-4475-A893-334C19E7CBFC}"/>
            </a:ext>
          </a:extLst>
        </xdr:cNvPr>
        <xdr:cNvSpPr/>
      </xdr:nvSpPr>
      <xdr:spPr>
        <a:xfrm>
          <a:off x="9588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82550</xdr:rowOff>
    </xdr:from>
    <xdr:to>
      <xdr:col>46</xdr:col>
      <xdr:colOff>38100</xdr:colOff>
      <xdr:row>105</xdr:row>
      <xdr:rowOff>12700</xdr:rowOff>
    </xdr:to>
    <xdr:sp macro="" textlink="">
      <xdr:nvSpPr>
        <xdr:cNvPr id="333" name="フローチャート: 判断 332">
          <a:extLst>
            <a:ext uri="{FF2B5EF4-FFF2-40B4-BE49-F238E27FC236}">
              <a16:creationId xmlns:a16="http://schemas.microsoft.com/office/drawing/2014/main" id="{1C91FA13-1191-447D-917D-7C4A5F871A21}"/>
            </a:ext>
          </a:extLst>
        </xdr:cNvPr>
        <xdr:cNvSpPr/>
      </xdr:nvSpPr>
      <xdr:spPr>
        <a:xfrm>
          <a:off x="8699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109220</xdr:rowOff>
    </xdr:from>
    <xdr:to>
      <xdr:col>41</xdr:col>
      <xdr:colOff>101600</xdr:colOff>
      <xdr:row>105</xdr:row>
      <xdr:rowOff>39370</xdr:rowOff>
    </xdr:to>
    <xdr:sp macro="" textlink="">
      <xdr:nvSpPr>
        <xdr:cNvPr id="334" name="フローチャート: 判断 333">
          <a:extLst>
            <a:ext uri="{FF2B5EF4-FFF2-40B4-BE49-F238E27FC236}">
              <a16:creationId xmlns:a16="http://schemas.microsoft.com/office/drawing/2014/main" id="{98E3FCE7-30DF-48BE-99BF-DCB110060241}"/>
            </a:ext>
          </a:extLst>
        </xdr:cNvPr>
        <xdr:cNvSpPr/>
      </xdr:nvSpPr>
      <xdr:spPr>
        <a:xfrm>
          <a:off x="781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93980</xdr:rowOff>
    </xdr:from>
    <xdr:to>
      <xdr:col>36</xdr:col>
      <xdr:colOff>165100</xdr:colOff>
      <xdr:row>106</xdr:row>
      <xdr:rowOff>24130</xdr:rowOff>
    </xdr:to>
    <xdr:sp macro="" textlink="">
      <xdr:nvSpPr>
        <xdr:cNvPr id="335" name="フローチャート: 判断 334">
          <a:extLst>
            <a:ext uri="{FF2B5EF4-FFF2-40B4-BE49-F238E27FC236}">
              <a16:creationId xmlns:a16="http://schemas.microsoft.com/office/drawing/2014/main" id="{9461CDE1-A840-4790-89E6-7849DF24D63A}"/>
            </a:ext>
          </a:extLst>
        </xdr:cNvPr>
        <xdr:cNvSpPr/>
      </xdr:nvSpPr>
      <xdr:spPr>
        <a:xfrm>
          <a:off x="6921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36" name="テキスト ボックス 335">
          <a:extLst>
            <a:ext uri="{FF2B5EF4-FFF2-40B4-BE49-F238E27FC236}">
              <a16:creationId xmlns:a16="http://schemas.microsoft.com/office/drawing/2014/main" id="{77C7B286-98B7-4653-9C3F-E4A584D0BCA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37" name="テキスト ボックス 336">
          <a:extLst>
            <a:ext uri="{FF2B5EF4-FFF2-40B4-BE49-F238E27FC236}">
              <a16:creationId xmlns:a16="http://schemas.microsoft.com/office/drawing/2014/main" id="{CF18A6E0-B39F-446D-BB1B-05A499F769F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38" name="テキスト ボックス 337">
          <a:extLst>
            <a:ext uri="{FF2B5EF4-FFF2-40B4-BE49-F238E27FC236}">
              <a16:creationId xmlns:a16="http://schemas.microsoft.com/office/drawing/2014/main" id="{B9A24291-6462-47E0-AE84-D737F936524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39" name="テキスト ボックス 338">
          <a:extLst>
            <a:ext uri="{FF2B5EF4-FFF2-40B4-BE49-F238E27FC236}">
              <a16:creationId xmlns:a16="http://schemas.microsoft.com/office/drawing/2014/main" id="{70262379-E3DB-4D63-B4F1-299C2533D89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40" name="テキスト ボックス 339">
          <a:extLst>
            <a:ext uri="{FF2B5EF4-FFF2-40B4-BE49-F238E27FC236}">
              <a16:creationId xmlns:a16="http://schemas.microsoft.com/office/drawing/2014/main" id="{EAB84921-2277-4BBE-8134-3659F852E89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109220</xdr:rowOff>
    </xdr:from>
    <xdr:to>
      <xdr:col>50</xdr:col>
      <xdr:colOff>165100</xdr:colOff>
      <xdr:row>103</xdr:row>
      <xdr:rowOff>39370</xdr:rowOff>
    </xdr:to>
    <xdr:sp macro="" textlink="">
      <xdr:nvSpPr>
        <xdr:cNvPr id="341" name="楕円 340">
          <a:extLst>
            <a:ext uri="{FF2B5EF4-FFF2-40B4-BE49-F238E27FC236}">
              <a16:creationId xmlns:a16="http://schemas.microsoft.com/office/drawing/2014/main" id="{3358CD53-47F6-423D-B444-362382D1BA95}"/>
            </a:ext>
          </a:extLst>
        </xdr:cNvPr>
        <xdr:cNvSpPr/>
      </xdr:nvSpPr>
      <xdr:spPr>
        <a:xfrm>
          <a:off x="9588500" y="1759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102</xdr:row>
      <xdr:rowOff>132080</xdr:rowOff>
    </xdr:from>
    <xdr:to>
      <xdr:col>46</xdr:col>
      <xdr:colOff>38100</xdr:colOff>
      <xdr:row>103</xdr:row>
      <xdr:rowOff>62230</xdr:rowOff>
    </xdr:to>
    <xdr:sp macro="" textlink="">
      <xdr:nvSpPr>
        <xdr:cNvPr id="342" name="楕円 341">
          <a:extLst>
            <a:ext uri="{FF2B5EF4-FFF2-40B4-BE49-F238E27FC236}">
              <a16:creationId xmlns:a16="http://schemas.microsoft.com/office/drawing/2014/main" id="{C5BD22B6-3BFF-4CFB-92A9-F0D24FBBFED7}"/>
            </a:ext>
          </a:extLst>
        </xdr:cNvPr>
        <xdr:cNvSpPr/>
      </xdr:nvSpPr>
      <xdr:spPr>
        <a:xfrm>
          <a:off x="8699500" y="1761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160020</xdr:rowOff>
    </xdr:from>
    <xdr:to>
      <xdr:col>50</xdr:col>
      <xdr:colOff>114300</xdr:colOff>
      <xdr:row>103</xdr:row>
      <xdr:rowOff>11430</xdr:rowOff>
    </xdr:to>
    <xdr:cxnSp macro="">
      <xdr:nvCxnSpPr>
        <xdr:cNvPr id="343" name="直線コネクタ 342">
          <a:extLst>
            <a:ext uri="{FF2B5EF4-FFF2-40B4-BE49-F238E27FC236}">
              <a16:creationId xmlns:a16="http://schemas.microsoft.com/office/drawing/2014/main" id="{2992A0CA-61C2-45A0-987F-787F9A904573}"/>
            </a:ext>
          </a:extLst>
        </xdr:cNvPr>
        <xdr:cNvCxnSpPr/>
      </xdr:nvCxnSpPr>
      <xdr:spPr>
        <a:xfrm flipV="1">
          <a:off x="8750300" y="17647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151130</xdr:rowOff>
    </xdr:from>
    <xdr:to>
      <xdr:col>41</xdr:col>
      <xdr:colOff>101600</xdr:colOff>
      <xdr:row>103</xdr:row>
      <xdr:rowOff>81280</xdr:rowOff>
    </xdr:to>
    <xdr:sp macro="" textlink="">
      <xdr:nvSpPr>
        <xdr:cNvPr id="344" name="楕円 343">
          <a:extLst>
            <a:ext uri="{FF2B5EF4-FFF2-40B4-BE49-F238E27FC236}">
              <a16:creationId xmlns:a16="http://schemas.microsoft.com/office/drawing/2014/main" id="{D6041344-B908-4DE4-B9FE-3C413A1ED9B2}"/>
            </a:ext>
          </a:extLst>
        </xdr:cNvPr>
        <xdr:cNvSpPr/>
      </xdr:nvSpPr>
      <xdr:spPr>
        <a:xfrm>
          <a:off x="781050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11430</xdr:rowOff>
    </xdr:from>
    <xdr:to>
      <xdr:col>45</xdr:col>
      <xdr:colOff>177800</xdr:colOff>
      <xdr:row>103</xdr:row>
      <xdr:rowOff>30480</xdr:rowOff>
    </xdr:to>
    <xdr:cxnSp macro="">
      <xdr:nvCxnSpPr>
        <xdr:cNvPr id="345" name="直線コネクタ 344">
          <a:extLst>
            <a:ext uri="{FF2B5EF4-FFF2-40B4-BE49-F238E27FC236}">
              <a16:creationId xmlns:a16="http://schemas.microsoft.com/office/drawing/2014/main" id="{B21184E6-0AB5-41E8-BE28-A76086564907}"/>
            </a:ext>
          </a:extLst>
        </xdr:cNvPr>
        <xdr:cNvCxnSpPr/>
      </xdr:nvCxnSpPr>
      <xdr:spPr>
        <a:xfrm flipV="1">
          <a:off x="7861300" y="176707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xdr:rowOff>
    </xdr:from>
    <xdr:ext cx="469744" cy="259045"/>
    <xdr:sp macro="" textlink="">
      <xdr:nvSpPr>
        <xdr:cNvPr id="346" name="n_1aveValue【市民会館】&#10;一人当たり面積">
          <a:extLst>
            <a:ext uri="{FF2B5EF4-FFF2-40B4-BE49-F238E27FC236}">
              <a16:creationId xmlns:a16="http://schemas.microsoft.com/office/drawing/2014/main" id="{1C285C2F-F99F-4B3F-BA4D-59CFA60D2E34}"/>
            </a:ext>
          </a:extLst>
        </xdr:cNvPr>
        <xdr:cNvSpPr txBox="1"/>
      </xdr:nvSpPr>
      <xdr:spPr>
        <a:xfrm>
          <a:off x="9391727" y="1800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3827</xdr:rowOff>
    </xdr:from>
    <xdr:ext cx="469744" cy="259045"/>
    <xdr:sp macro="" textlink="">
      <xdr:nvSpPr>
        <xdr:cNvPr id="347" name="n_2aveValue【市民会館】&#10;一人当たり面積">
          <a:extLst>
            <a:ext uri="{FF2B5EF4-FFF2-40B4-BE49-F238E27FC236}">
              <a16:creationId xmlns:a16="http://schemas.microsoft.com/office/drawing/2014/main" id="{99A6815E-E12A-4080-A626-C1677EA3A5D6}"/>
            </a:ext>
          </a:extLst>
        </xdr:cNvPr>
        <xdr:cNvSpPr txBox="1"/>
      </xdr:nvSpPr>
      <xdr:spPr>
        <a:xfrm>
          <a:off x="8515427" y="1800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30497</xdr:rowOff>
    </xdr:from>
    <xdr:ext cx="469744" cy="259045"/>
    <xdr:sp macro="" textlink="">
      <xdr:nvSpPr>
        <xdr:cNvPr id="348" name="n_3aveValue【市民会館】&#10;一人当たり面積">
          <a:extLst>
            <a:ext uri="{FF2B5EF4-FFF2-40B4-BE49-F238E27FC236}">
              <a16:creationId xmlns:a16="http://schemas.microsoft.com/office/drawing/2014/main" id="{00AD1E6B-5703-45ED-8F31-6E91F0E6E55F}"/>
            </a:ext>
          </a:extLst>
        </xdr:cNvPr>
        <xdr:cNvSpPr txBox="1"/>
      </xdr:nvSpPr>
      <xdr:spPr>
        <a:xfrm>
          <a:off x="7626427" y="1803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40657</xdr:rowOff>
    </xdr:from>
    <xdr:ext cx="469744" cy="259045"/>
    <xdr:sp macro="" textlink="">
      <xdr:nvSpPr>
        <xdr:cNvPr id="349" name="n_4aveValue【市民会館】&#10;一人当たり面積">
          <a:extLst>
            <a:ext uri="{FF2B5EF4-FFF2-40B4-BE49-F238E27FC236}">
              <a16:creationId xmlns:a16="http://schemas.microsoft.com/office/drawing/2014/main" id="{B26EF75B-931B-49B0-8EAF-B35D1F6D71B0}"/>
            </a:ext>
          </a:extLst>
        </xdr:cNvPr>
        <xdr:cNvSpPr txBox="1"/>
      </xdr:nvSpPr>
      <xdr:spPr>
        <a:xfrm>
          <a:off x="6737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55897</xdr:rowOff>
    </xdr:from>
    <xdr:ext cx="469744" cy="259045"/>
    <xdr:sp macro="" textlink="">
      <xdr:nvSpPr>
        <xdr:cNvPr id="350" name="n_1mainValue【市民会館】&#10;一人当たり面積">
          <a:extLst>
            <a:ext uri="{FF2B5EF4-FFF2-40B4-BE49-F238E27FC236}">
              <a16:creationId xmlns:a16="http://schemas.microsoft.com/office/drawing/2014/main" id="{5DAB82E0-31F1-4107-B8E4-B1CA183B3D7A}"/>
            </a:ext>
          </a:extLst>
        </xdr:cNvPr>
        <xdr:cNvSpPr txBox="1"/>
      </xdr:nvSpPr>
      <xdr:spPr>
        <a:xfrm>
          <a:off x="9391727" y="1737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78757</xdr:rowOff>
    </xdr:from>
    <xdr:ext cx="469744" cy="259045"/>
    <xdr:sp macro="" textlink="">
      <xdr:nvSpPr>
        <xdr:cNvPr id="351" name="n_2mainValue【市民会館】&#10;一人当たり面積">
          <a:extLst>
            <a:ext uri="{FF2B5EF4-FFF2-40B4-BE49-F238E27FC236}">
              <a16:creationId xmlns:a16="http://schemas.microsoft.com/office/drawing/2014/main" id="{B90A1B5C-3866-4B31-AA3E-80EAB6D3D2B9}"/>
            </a:ext>
          </a:extLst>
        </xdr:cNvPr>
        <xdr:cNvSpPr txBox="1"/>
      </xdr:nvSpPr>
      <xdr:spPr>
        <a:xfrm>
          <a:off x="8515427" y="1739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97807</xdr:rowOff>
    </xdr:from>
    <xdr:ext cx="469744" cy="259045"/>
    <xdr:sp macro="" textlink="">
      <xdr:nvSpPr>
        <xdr:cNvPr id="352" name="n_3mainValue【市民会館】&#10;一人当たり面積">
          <a:extLst>
            <a:ext uri="{FF2B5EF4-FFF2-40B4-BE49-F238E27FC236}">
              <a16:creationId xmlns:a16="http://schemas.microsoft.com/office/drawing/2014/main" id="{1229628A-D0E1-4AF8-B028-2D7AE471134E}"/>
            </a:ext>
          </a:extLst>
        </xdr:cNvPr>
        <xdr:cNvSpPr txBox="1"/>
      </xdr:nvSpPr>
      <xdr:spPr>
        <a:xfrm>
          <a:off x="7626427" y="1741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53" name="正方形/長方形 352">
          <a:extLst>
            <a:ext uri="{FF2B5EF4-FFF2-40B4-BE49-F238E27FC236}">
              <a16:creationId xmlns:a16="http://schemas.microsoft.com/office/drawing/2014/main" id="{CDF18BB5-E810-42F8-A35A-758609A75D1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4" name="正方形/長方形 353">
          <a:extLst>
            <a:ext uri="{FF2B5EF4-FFF2-40B4-BE49-F238E27FC236}">
              <a16:creationId xmlns:a16="http://schemas.microsoft.com/office/drawing/2014/main" id="{A329F416-41D6-4D6F-AC27-ED1598E5433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5" name="正方形/長方形 354">
          <a:extLst>
            <a:ext uri="{FF2B5EF4-FFF2-40B4-BE49-F238E27FC236}">
              <a16:creationId xmlns:a16="http://schemas.microsoft.com/office/drawing/2014/main" id="{911EE87A-1661-45AC-B396-3DBA24B9F67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6" name="正方形/長方形 355">
          <a:extLst>
            <a:ext uri="{FF2B5EF4-FFF2-40B4-BE49-F238E27FC236}">
              <a16:creationId xmlns:a16="http://schemas.microsoft.com/office/drawing/2014/main" id="{62BAD245-B561-4DB1-B384-8139BD183E9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7" name="正方形/長方形 356">
          <a:extLst>
            <a:ext uri="{FF2B5EF4-FFF2-40B4-BE49-F238E27FC236}">
              <a16:creationId xmlns:a16="http://schemas.microsoft.com/office/drawing/2014/main" id="{F419D5D4-D38B-4A36-9185-6BA7D67C3C2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8" name="正方形/長方形 357">
          <a:extLst>
            <a:ext uri="{FF2B5EF4-FFF2-40B4-BE49-F238E27FC236}">
              <a16:creationId xmlns:a16="http://schemas.microsoft.com/office/drawing/2014/main" id="{BA3B7285-EB30-46A9-B10C-95C79FBD8B3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9" name="正方形/長方形 358">
          <a:extLst>
            <a:ext uri="{FF2B5EF4-FFF2-40B4-BE49-F238E27FC236}">
              <a16:creationId xmlns:a16="http://schemas.microsoft.com/office/drawing/2014/main" id="{3A66FECF-8DA5-43CC-B417-967F1339854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0" name="正方形/長方形 359">
          <a:extLst>
            <a:ext uri="{FF2B5EF4-FFF2-40B4-BE49-F238E27FC236}">
              <a16:creationId xmlns:a16="http://schemas.microsoft.com/office/drawing/2014/main" id="{F3B4FC45-ABE9-41DF-8186-998938FAF01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1" name="テキスト ボックス 360">
          <a:extLst>
            <a:ext uri="{FF2B5EF4-FFF2-40B4-BE49-F238E27FC236}">
              <a16:creationId xmlns:a16="http://schemas.microsoft.com/office/drawing/2014/main" id="{7129135D-D28C-46F8-BC98-C409885A21F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2" name="直線コネクタ 361">
          <a:extLst>
            <a:ext uri="{FF2B5EF4-FFF2-40B4-BE49-F238E27FC236}">
              <a16:creationId xmlns:a16="http://schemas.microsoft.com/office/drawing/2014/main" id="{551E6EB5-DFDB-4B5A-968E-A342577F872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3" name="テキスト ボックス 362">
          <a:extLst>
            <a:ext uri="{FF2B5EF4-FFF2-40B4-BE49-F238E27FC236}">
              <a16:creationId xmlns:a16="http://schemas.microsoft.com/office/drawing/2014/main" id="{FA1385AC-C5DB-49A2-8769-F911633406A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4" name="直線コネクタ 363">
          <a:extLst>
            <a:ext uri="{FF2B5EF4-FFF2-40B4-BE49-F238E27FC236}">
              <a16:creationId xmlns:a16="http://schemas.microsoft.com/office/drawing/2014/main" id="{1571CA9A-EA39-47F8-B120-172F8C879EF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65" name="テキスト ボックス 364">
          <a:extLst>
            <a:ext uri="{FF2B5EF4-FFF2-40B4-BE49-F238E27FC236}">
              <a16:creationId xmlns:a16="http://schemas.microsoft.com/office/drawing/2014/main" id="{279894DD-BF50-40A1-A199-866E70E0394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6" name="直線コネクタ 365">
          <a:extLst>
            <a:ext uri="{FF2B5EF4-FFF2-40B4-BE49-F238E27FC236}">
              <a16:creationId xmlns:a16="http://schemas.microsoft.com/office/drawing/2014/main" id="{784BCBDB-D865-4859-B497-480B9D3F761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67" name="テキスト ボックス 366">
          <a:extLst>
            <a:ext uri="{FF2B5EF4-FFF2-40B4-BE49-F238E27FC236}">
              <a16:creationId xmlns:a16="http://schemas.microsoft.com/office/drawing/2014/main" id="{EB91A2D6-2B5E-444A-9F55-89FDC5AC8BC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68" name="直線コネクタ 367">
          <a:extLst>
            <a:ext uri="{FF2B5EF4-FFF2-40B4-BE49-F238E27FC236}">
              <a16:creationId xmlns:a16="http://schemas.microsoft.com/office/drawing/2014/main" id="{A27557E8-8E66-4FE6-8929-316F5A8D241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9" name="テキスト ボックス 368">
          <a:extLst>
            <a:ext uri="{FF2B5EF4-FFF2-40B4-BE49-F238E27FC236}">
              <a16:creationId xmlns:a16="http://schemas.microsoft.com/office/drawing/2014/main" id="{86061772-6E1F-489E-BF73-4A2F5BD8366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0" name="直線コネクタ 369">
          <a:extLst>
            <a:ext uri="{FF2B5EF4-FFF2-40B4-BE49-F238E27FC236}">
              <a16:creationId xmlns:a16="http://schemas.microsoft.com/office/drawing/2014/main" id="{A2B80763-2328-4CCA-A391-E1B898FE5F7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1" name="テキスト ボックス 370">
          <a:extLst>
            <a:ext uri="{FF2B5EF4-FFF2-40B4-BE49-F238E27FC236}">
              <a16:creationId xmlns:a16="http://schemas.microsoft.com/office/drawing/2014/main" id="{33C4814F-217D-4E6B-A8CB-6134839ECD4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2" name="直線コネクタ 371">
          <a:extLst>
            <a:ext uri="{FF2B5EF4-FFF2-40B4-BE49-F238E27FC236}">
              <a16:creationId xmlns:a16="http://schemas.microsoft.com/office/drawing/2014/main" id="{5554ED28-63EF-49B8-BFAF-69D70DF8A3F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73" name="テキスト ボックス 372">
          <a:extLst>
            <a:ext uri="{FF2B5EF4-FFF2-40B4-BE49-F238E27FC236}">
              <a16:creationId xmlns:a16="http://schemas.microsoft.com/office/drawing/2014/main" id="{F47C3293-6542-4A86-8304-AFA22063BAB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4" name="直線コネクタ 373">
          <a:extLst>
            <a:ext uri="{FF2B5EF4-FFF2-40B4-BE49-F238E27FC236}">
              <a16:creationId xmlns:a16="http://schemas.microsoft.com/office/drawing/2014/main" id="{8CF5D940-D608-41D7-8E98-DC2C36CCCCB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75" name="テキスト ボックス 374">
          <a:extLst>
            <a:ext uri="{FF2B5EF4-FFF2-40B4-BE49-F238E27FC236}">
              <a16:creationId xmlns:a16="http://schemas.microsoft.com/office/drawing/2014/main" id="{5DA68638-E5BE-4B79-8BC5-909E61CDA18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6" name="【一般廃棄物処理施設】&#10;有形固定資産減価償却率グラフ枠">
          <a:extLst>
            <a:ext uri="{FF2B5EF4-FFF2-40B4-BE49-F238E27FC236}">
              <a16:creationId xmlns:a16="http://schemas.microsoft.com/office/drawing/2014/main" id="{72E30127-3DC6-4E1C-8333-A54AE920ADC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148590</xdr:rowOff>
    </xdr:from>
    <xdr:to>
      <xdr:col>85</xdr:col>
      <xdr:colOff>126364</xdr:colOff>
      <xdr:row>41</xdr:row>
      <xdr:rowOff>87630</xdr:rowOff>
    </xdr:to>
    <xdr:cxnSp macro="">
      <xdr:nvCxnSpPr>
        <xdr:cNvPr id="377" name="直線コネクタ 376">
          <a:extLst>
            <a:ext uri="{FF2B5EF4-FFF2-40B4-BE49-F238E27FC236}">
              <a16:creationId xmlns:a16="http://schemas.microsoft.com/office/drawing/2014/main" id="{22C0788F-3344-474F-9B82-60B78C551450}"/>
            </a:ext>
          </a:extLst>
        </xdr:cNvPr>
        <xdr:cNvCxnSpPr/>
      </xdr:nvCxnSpPr>
      <xdr:spPr>
        <a:xfrm flipV="1">
          <a:off x="16318864" y="563499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91457</xdr:rowOff>
    </xdr:from>
    <xdr:ext cx="405111" cy="259045"/>
    <xdr:sp macro="" textlink="">
      <xdr:nvSpPr>
        <xdr:cNvPr id="378" name="【一般廃棄物処理施設】&#10;有形固定資産減価償却率最小値テキスト">
          <a:extLst>
            <a:ext uri="{FF2B5EF4-FFF2-40B4-BE49-F238E27FC236}">
              <a16:creationId xmlns:a16="http://schemas.microsoft.com/office/drawing/2014/main" id="{8949FC0B-96FD-4B6C-94C3-284BC7E74618}"/>
            </a:ext>
          </a:extLst>
        </xdr:cNvPr>
        <xdr:cNvSpPr txBox="1"/>
      </xdr:nvSpPr>
      <xdr:spPr>
        <a:xfrm>
          <a:off x="16357600"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87630</xdr:rowOff>
    </xdr:from>
    <xdr:to>
      <xdr:col>86</xdr:col>
      <xdr:colOff>25400</xdr:colOff>
      <xdr:row>41</xdr:row>
      <xdr:rowOff>87630</xdr:rowOff>
    </xdr:to>
    <xdr:cxnSp macro="">
      <xdr:nvCxnSpPr>
        <xdr:cNvPr id="379" name="直線コネクタ 378">
          <a:extLst>
            <a:ext uri="{FF2B5EF4-FFF2-40B4-BE49-F238E27FC236}">
              <a16:creationId xmlns:a16="http://schemas.microsoft.com/office/drawing/2014/main" id="{10513FDD-5775-4386-940A-4723CAB7320F}"/>
            </a:ext>
          </a:extLst>
        </xdr:cNvPr>
        <xdr:cNvCxnSpPr/>
      </xdr:nvCxnSpPr>
      <xdr:spPr>
        <a:xfrm>
          <a:off x="16230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95267</xdr:rowOff>
    </xdr:from>
    <xdr:ext cx="405111" cy="259045"/>
    <xdr:sp macro="" textlink="">
      <xdr:nvSpPr>
        <xdr:cNvPr id="380" name="【一般廃棄物処理施設】&#10;有形固定資産減価償却率最大値テキスト">
          <a:extLst>
            <a:ext uri="{FF2B5EF4-FFF2-40B4-BE49-F238E27FC236}">
              <a16:creationId xmlns:a16="http://schemas.microsoft.com/office/drawing/2014/main" id="{5AE95688-D5BE-4DFB-B9AB-140917F53408}"/>
            </a:ext>
          </a:extLst>
        </xdr:cNvPr>
        <xdr:cNvSpPr txBox="1"/>
      </xdr:nvSpPr>
      <xdr:spPr>
        <a:xfrm>
          <a:off x="16357600" y="541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148590</xdr:rowOff>
    </xdr:from>
    <xdr:to>
      <xdr:col>86</xdr:col>
      <xdr:colOff>25400</xdr:colOff>
      <xdr:row>32</xdr:row>
      <xdr:rowOff>148590</xdr:rowOff>
    </xdr:to>
    <xdr:cxnSp macro="">
      <xdr:nvCxnSpPr>
        <xdr:cNvPr id="381" name="直線コネクタ 380">
          <a:extLst>
            <a:ext uri="{FF2B5EF4-FFF2-40B4-BE49-F238E27FC236}">
              <a16:creationId xmlns:a16="http://schemas.microsoft.com/office/drawing/2014/main" id="{92546B13-6246-4F00-9F5C-EF422C00603D}"/>
            </a:ext>
          </a:extLst>
        </xdr:cNvPr>
        <xdr:cNvCxnSpPr/>
      </xdr:nvCxnSpPr>
      <xdr:spPr>
        <a:xfrm>
          <a:off x="16230600" y="563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118127</xdr:rowOff>
    </xdr:from>
    <xdr:ext cx="405111" cy="259045"/>
    <xdr:sp macro="" textlink="">
      <xdr:nvSpPr>
        <xdr:cNvPr id="382" name="【一般廃棄物処理施設】&#10;有形固定資産減価償却率平均値テキスト">
          <a:extLst>
            <a:ext uri="{FF2B5EF4-FFF2-40B4-BE49-F238E27FC236}">
              <a16:creationId xmlns:a16="http://schemas.microsoft.com/office/drawing/2014/main" id="{26B465BC-2FD3-48D4-B5C5-E6EE3574FCAD}"/>
            </a:ext>
          </a:extLst>
        </xdr:cNvPr>
        <xdr:cNvSpPr txBox="1"/>
      </xdr:nvSpPr>
      <xdr:spPr>
        <a:xfrm>
          <a:off x="16357600" y="629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383" name="フローチャート: 判断 382">
          <a:extLst>
            <a:ext uri="{FF2B5EF4-FFF2-40B4-BE49-F238E27FC236}">
              <a16:creationId xmlns:a16="http://schemas.microsoft.com/office/drawing/2014/main" id="{CDB44A63-D9B2-4DA8-ACE2-619CBE7AC242}"/>
            </a:ext>
          </a:extLst>
        </xdr:cNvPr>
        <xdr:cNvSpPr/>
      </xdr:nvSpPr>
      <xdr:spPr>
        <a:xfrm>
          <a:off x="16268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133985</xdr:rowOff>
    </xdr:from>
    <xdr:to>
      <xdr:col>81</xdr:col>
      <xdr:colOff>101600</xdr:colOff>
      <xdr:row>37</xdr:row>
      <xdr:rowOff>64135</xdr:rowOff>
    </xdr:to>
    <xdr:sp macro="" textlink="">
      <xdr:nvSpPr>
        <xdr:cNvPr id="384" name="フローチャート: 判断 383">
          <a:extLst>
            <a:ext uri="{FF2B5EF4-FFF2-40B4-BE49-F238E27FC236}">
              <a16:creationId xmlns:a16="http://schemas.microsoft.com/office/drawing/2014/main" id="{23FB81D1-C5A3-4BF2-89A6-FD3B2C0B2A57}"/>
            </a:ext>
          </a:extLst>
        </xdr:cNvPr>
        <xdr:cNvSpPr/>
      </xdr:nvSpPr>
      <xdr:spPr>
        <a:xfrm>
          <a:off x="15430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385" name="フローチャート: 判断 384">
          <a:extLst>
            <a:ext uri="{FF2B5EF4-FFF2-40B4-BE49-F238E27FC236}">
              <a16:creationId xmlns:a16="http://schemas.microsoft.com/office/drawing/2014/main" id="{26862C18-3FE2-4E9C-962F-859070C4EF9E}"/>
            </a:ext>
          </a:extLst>
        </xdr:cNvPr>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57785</xdr:rowOff>
    </xdr:from>
    <xdr:to>
      <xdr:col>72</xdr:col>
      <xdr:colOff>38100</xdr:colOff>
      <xdr:row>36</xdr:row>
      <xdr:rowOff>159385</xdr:rowOff>
    </xdr:to>
    <xdr:sp macro="" textlink="">
      <xdr:nvSpPr>
        <xdr:cNvPr id="386" name="フローチャート: 判断 385">
          <a:extLst>
            <a:ext uri="{FF2B5EF4-FFF2-40B4-BE49-F238E27FC236}">
              <a16:creationId xmlns:a16="http://schemas.microsoft.com/office/drawing/2014/main" id="{E14F32C1-0189-4369-88DE-5657EBDE280C}"/>
            </a:ext>
          </a:extLst>
        </xdr:cNvPr>
        <xdr:cNvSpPr/>
      </xdr:nvSpPr>
      <xdr:spPr>
        <a:xfrm>
          <a:off x="136525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133985</xdr:rowOff>
    </xdr:from>
    <xdr:to>
      <xdr:col>67</xdr:col>
      <xdr:colOff>101600</xdr:colOff>
      <xdr:row>37</xdr:row>
      <xdr:rowOff>64135</xdr:rowOff>
    </xdr:to>
    <xdr:sp macro="" textlink="">
      <xdr:nvSpPr>
        <xdr:cNvPr id="387" name="フローチャート: 判断 386">
          <a:extLst>
            <a:ext uri="{FF2B5EF4-FFF2-40B4-BE49-F238E27FC236}">
              <a16:creationId xmlns:a16="http://schemas.microsoft.com/office/drawing/2014/main" id="{4BCA3CFC-208F-4E42-A795-2F5011DC80F6}"/>
            </a:ext>
          </a:extLst>
        </xdr:cNvPr>
        <xdr:cNvSpPr/>
      </xdr:nvSpPr>
      <xdr:spPr>
        <a:xfrm>
          <a:off x="12763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80998407-A4D4-4D15-A451-3AA5492253D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D3C0AD71-0CAB-4486-B686-94F90606AEB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48EE0028-581F-4DEF-B631-DCDAAE927ED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E83A17CD-46CD-47CA-B557-9F7330100F9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8AB78048-BC6E-480E-97AA-DE9C2BCFEA2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93980</xdr:rowOff>
    </xdr:from>
    <xdr:to>
      <xdr:col>81</xdr:col>
      <xdr:colOff>101600</xdr:colOff>
      <xdr:row>35</xdr:row>
      <xdr:rowOff>24130</xdr:rowOff>
    </xdr:to>
    <xdr:sp macro="" textlink="">
      <xdr:nvSpPr>
        <xdr:cNvPr id="393" name="楕円 392">
          <a:extLst>
            <a:ext uri="{FF2B5EF4-FFF2-40B4-BE49-F238E27FC236}">
              <a16:creationId xmlns:a16="http://schemas.microsoft.com/office/drawing/2014/main" id="{854E946E-927C-4644-9C34-36C31517291F}"/>
            </a:ext>
          </a:extLst>
        </xdr:cNvPr>
        <xdr:cNvSpPr/>
      </xdr:nvSpPr>
      <xdr:spPr>
        <a:xfrm>
          <a:off x="15430500" y="592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166370</xdr:rowOff>
    </xdr:from>
    <xdr:to>
      <xdr:col>76</xdr:col>
      <xdr:colOff>165100</xdr:colOff>
      <xdr:row>34</xdr:row>
      <xdr:rowOff>96520</xdr:rowOff>
    </xdr:to>
    <xdr:sp macro="" textlink="">
      <xdr:nvSpPr>
        <xdr:cNvPr id="394" name="楕円 393">
          <a:extLst>
            <a:ext uri="{FF2B5EF4-FFF2-40B4-BE49-F238E27FC236}">
              <a16:creationId xmlns:a16="http://schemas.microsoft.com/office/drawing/2014/main" id="{97D43C68-C1FE-4E1D-8028-1BF99E0D1CD4}"/>
            </a:ext>
          </a:extLst>
        </xdr:cNvPr>
        <xdr:cNvSpPr/>
      </xdr:nvSpPr>
      <xdr:spPr>
        <a:xfrm>
          <a:off x="14541500" y="582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45720</xdr:rowOff>
    </xdr:from>
    <xdr:to>
      <xdr:col>81</xdr:col>
      <xdr:colOff>50800</xdr:colOff>
      <xdr:row>34</xdr:row>
      <xdr:rowOff>144780</xdr:rowOff>
    </xdr:to>
    <xdr:cxnSp macro="">
      <xdr:nvCxnSpPr>
        <xdr:cNvPr id="395" name="直線コネクタ 394">
          <a:extLst>
            <a:ext uri="{FF2B5EF4-FFF2-40B4-BE49-F238E27FC236}">
              <a16:creationId xmlns:a16="http://schemas.microsoft.com/office/drawing/2014/main" id="{C41A8B1B-828E-480F-B7FF-A74E9186D170}"/>
            </a:ext>
          </a:extLst>
        </xdr:cNvPr>
        <xdr:cNvCxnSpPr/>
      </xdr:nvCxnSpPr>
      <xdr:spPr>
        <a:xfrm>
          <a:off x="14592300" y="58750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67310</xdr:rowOff>
    </xdr:from>
    <xdr:to>
      <xdr:col>72</xdr:col>
      <xdr:colOff>38100</xdr:colOff>
      <xdr:row>33</xdr:row>
      <xdr:rowOff>168910</xdr:rowOff>
    </xdr:to>
    <xdr:sp macro="" textlink="">
      <xdr:nvSpPr>
        <xdr:cNvPr id="396" name="楕円 395">
          <a:extLst>
            <a:ext uri="{FF2B5EF4-FFF2-40B4-BE49-F238E27FC236}">
              <a16:creationId xmlns:a16="http://schemas.microsoft.com/office/drawing/2014/main" id="{E4D97E22-6683-45CC-A100-98F54C93ECBD}"/>
            </a:ext>
          </a:extLst>
        </xdr:cNvPr>
        <xdr:cNvSpPr/>
      </xdr:nvSpPr>
      <xdr:spPr>
        <a:xfrm>
          <a:off x="13652500" y="572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118110</xdr:rowOff>
    </xdr:from>
    <xdr:to>
      <xdr:col>76</xdr:col>
      <xdr:colOff>114300</xdr:colOff>
      <xdr:row>34</xdr:row>
      <xdr:rowOff>45720</xdr:rowOff>
    </xdr:to>
    <xdr:cxnSp macro="">
      <xdr:nvCxnSpPr>
        <xdr:cNvPr id="397" name="直線コネクタ 396">
          <a:extLst>
            <a:ext uri="{FF2B5EF4-FFF2-40B4-BE49-F238E27FC236}">
              <a16:creationId xmlns:a16="http://schemas.microsoft.com/office/drawing/2014/main" id="{6E7D1F96-5AB4-4109-8AD6-A6BC1B36F75C}"/>
            </a:ext>
          </a:extLst>
        </xdr:cNvPr>
        <xdr:cNvCxnSpPr/>
      </xdr:nvCxnSpPr>
      <xdr:spPr>
        <a:xfrm>
          <a:off x="13703300" y="57759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55262</xdr:rowOff>
    </xdr:from>
    <xdr:ext cx="405111" cy="259045"/>
    <xdr:sp macro="" textlink="">
      <xdr:nvSpPr>
        <xdr:cNvPr id="398" name="n_1aveValue【一般廃棄物処理施設】&#10;有形固定資産減価償却率">
          <a:extLst>
            <a:ext uri="{FF2B5EF4-FFF2-40B4-BE49-F238E27FC236}">
              <a16:creationId xmlns:a16="http://schemas.microsoft.com/office/drawing/2014/main" id="{ACB20396-765B-42EB-ADD5-7EED5C6DF652}"/>
            </a:ext>
          </a:extLst>
        </xdr:cNvPr>
        <xdr:cNvSpPr txBox="1"/>
      </xdr:nvSpPr>
      <xdr:spPr>
        <a:xfrm>
          <a:off x="15266044" y="639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49547</xdr:rowOff>
    </xdr:from>
    <xdr:ext cx="405111" cy="259045"/>
    <xdr:sp macro="" textlink="">
      <xdr:nvSpPr>
        <xdr:cNvPr id="399" name="n_2aveValue【一般廃棄物処理施設】&#10;有形固定資産減価償却率">
          <a:extLst>
            <a:ext uri="{FF2B5EF4-FFF2-40B4-BE49-F238E27FC236}">
              <a16:creationId xmlns:a16="http://schemas.microsoft.com/office/drawing/2014/main" id="{1164E73A-C0AA-4DC4-AAAA-23D6ADC59C59}"/>
            </a:ext>
          </a:extLst>
        </xdr:cNvPr>
        <xdr:cNvSpPr txBox="1"/>
      </xdr:nvSpPr>
      <xdr:spPr>
        <a:xfrm>
          <a:off x="14389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150512</xdr:rowOff>
    </xdr:from>
    <xdr:ext cx="405111" cy="259045"/>
    <xdr:sp macro="" textlink="">
      <xdr:nvSpPr>
        <xdr:cNvPr id="400" name="n_3aveValue【一般廃棄物処理施設】&#10;有形固定資産減価償却率">
          <a:extLst>
            <a:ext uri="{FF2B5EF4-FFF2-40B4-BE49-F238E27FC236}">
              <a16:creationId xmlns:a16="http://schemas.microsoft.com/office/drawing/2014/main" id="{D7E45E68-A889-4C98-8717-C6B35D5F27E7}"/>
            </a:ext>
          </a:extLst>
        </xdr:cNvPr>
        <xdr:cNvSpPr txBox="1"/>
      </xdr:nvSpPr>
      <xdr:spPr>
        <a:xfrm>
          <a:off x="13500744" y="632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80662</xdr:rowOff>
    </xdr:from>
    <xdr:ext cx="405111" cy="259045"/>
    <xdr:sp macro="" textlink="">
      <xdr:nvSpPr>
        <xdr:cNvPr id="401" name="n_4aveValue【一般廃棄物処理施設】&#10;有形固定資産減価償却率">
          <a:extLst>
            <a:ext uri="{FF2B5EF4-FFF2-40B4-BE49-F238E27FC236}">
              <a16:creationId xmlns:a16="http://schemas.microsoft.com/office/drawing/2014/main" id="{06F42566-0E8C-49D1-90B0-D74254302A39}"/>
            </a:ext>
          </a:extLst>
        </xdr:cNvPr>
        <xdr:cNvSpPr txBox="1"/>
      </xdr:nvSpPr>
      <xdr:spPr>
        <a:xfrm>
          <a:off x="126117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40657</xdr:rowOff>
    </xdr:from>
    <xdr:ext cx="405111" cy="259045"/>
    <xdr:sp macro="" textlink="">
      <xdr:nvSpPr>
        <xdr:cNvPr id="402" name="n_1mainValue【一般廃棄物処理施設】&#10;有形固定資産減価償却率">
          <a:extLst>
            <a:ext uri="{FF2B5EF4-FFF2-40B4-BE49-F238E27FC236}">
              <a16:creationId xmlns:a16="http://schemas.microsoft.com/office/drawing/2014/main" id="{1B30E157-1575-4321-B24F-BF52EE2C7F32}"/>
            </a:ext>
          </a:extLst>
        </xdr:cNvPr>
        <xdr:cNvSpPr txBox="1"/>
      </xdr:nvSpPr>
      <xdr:spPr>
        <a:xfrm>
          <a:off x="15266044"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113047</xdr:rowOff>
    </xdr:from>
    <xdr:ext cx="405111" cy="259045"/>
    <xdr:sp macro="" textlink="">
      <xdr:nvSpPr>
        <xdr:cNvPr id="403" name="n_2mainValue【一般廃棄物処理施設】&#10;有形固定資産減価償却率">
          <a:extLst>
            <a:ext uri="{FF2B5EF4-FFF2-40B4-BE49-F238E27FC236}">
              <a16:creationId xmlns:a16="http://schemas.microsoft.com/office/drawing/2014/main" id="{C2F0DB79-B66B-4D05-B207-D540873F489F}"/>
            </a:ext>
          </a:extLst>
        </xdr:cNvPr>
        <xdr:cNvSpPr txBox="1"/>
      </xdr:nvSpPr>
      <xdr:spPr>
        <a:xfrm>
          <a:off x="14389744" y="559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13987</xdr:rowOff>
    </xdr:from>
    <xdr:ext cx="405111" cy="259045"/>
    <xdr:sp macro="" textlink="">
      <xdr:nvSpPr>
        <xdr:cNvPr id="404" name="n_3mainValue【一般廃棄物処理施設】&#10;有形固定資産減価償却率">
          <a:extLst>
            <a:ext uri="{FF2B5EF4-FFF2-40B4-BE49-F238E27FC236}">
              <a16:creationId xmlns:a16="http://schemas.microsoft.com/office/drawing/2014/main" id="{E23E31B9-314B-41B7-8A2E-1BE83573BDF4}"/>
            </a:ext>
          </a:extLst>
        </xdr:cNvPr>
        <xdr:cNvSpPr txBox="1"/>
      </xdr:nvSpPr>
      <xdr:spPr>
        <a:xfrm>
          <a:off x="13500744" y="550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5" name="正方形/長方形 404">
          <a:extLst>
            <a:ext uri="{FF2B5EF4-FFF2-40B4-BE49-F238E27FC236}">
              <a16:creationId xmlns:a16="http://schemas.microsoft.com/office/drawing/2014/main" id="{5107E7A0-4FDE-4102-8799-072862A8D0C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6" name="正方形/長方形 405">
          <a:extLst>
            <a:ext uri="{FF2B5EF4-FFF2-40B4-BE49-F238E27FC236}">
              <a16:creationId xmlns:a16="http://schemas.microsoft.com/office/drawing/2014/main" id="{DD4C0FC0-42C2-4F55-8CBF-6F6C5B59ECC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7" name="正方形/長方形 406">
          <a:extLst>
            <a:ext uri="{FF2B5EF4-FFF2-40B4-BE49-F238E27FC236}">
              <a16:creationId xmlns:a16="http://schemas.microsoft.com/office/drawing/2014/main" id="{3EA575AB-9288-4CAB-ACF4-4E0DCBB40CD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8" name="正方形/長方形 407">
          <a:extLst>
            <a:ext uri="{FF2B5EF4-FFF2-40B4-BE49-F238E27FC236}">
              <a16:creationId xmlns:a16="http://schemas.microsoft.com/office/drawing/2014/main" id="{EA09D506-3233-474C-81F6-79CC386CC75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9" name="正方形/長方形 408">
          <a:extLst>
            <a:ext uri="{FF2B5EF4-FFF2-40B4-BE49-F238E27FC236}">
              <a16:creationId xmlns:a16="http://schemas.microsoft.com/office/drawing/2014/main" id="{E6C10621-5A93-4EC8-B616-E6C645B7AC6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0" name="正方形/長方形 409">
          <a:extLst>
            <a:ext uri="{FF2B5EF4-FFF2-40B4-BE49-F238E27FC236}">
              <a16:creationId xmlns:a16="http://schemas.microsoft.com/office/drawing/2014/main" id="{76AD5AE1-FE97-4D28-BA28-2D12323003E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1" name="正方形/長方形 410">
          <a:extLst>
            <a:ext uri="{FF2B5EF4-FFF2-40B4-BE49-F238E27FC236}">
              <a16:creationId xmlns:a16="http://schemas.microsoft.com/office/drawing/2014/main" id="{202CEF55-921A-47EE-A92F-937CD1FBD01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2" name="正方形/長方形 411">
          <a:extLst>
            <a:ext uri="{FF2B5EF4-FFF2-40B4-BE49-F238E27FC236}">
              <a16:creationId xmlns:a16="http://schemas.microsoft.com/office/drawing/2014/main" id="{10B2BA97-A7CF-4E64-BF87-A0073C6F510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3" name="テキスト ボックス 412">
          <a:extLst>
            <a:ext uri="{FF2B5EF4-FFF2-40B4-BE49-F238E27FC236}">
              <a16:creationId xmlns:a16="http://schemas.microsoft.com/office/drawing/2014/main" id="{876A4BF9-8D14-4DE8-AF09-6242112DBDE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4" name="直線コネクタ 413">
          <a:extLst>
            <a:ext uri="{FF2B5EF4-FFF2-40B4-BE49-F238E27FC236}">
              <a16:creationId xmlns:a16="http://schemas.microsoft.com/office/drawing/2014/main" id="{FA09585B-262B-4E1B-AE7B-032E1CDF4CE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15" name="直線コネクタ 414">
          <a:extLst>
            <a:ext uri="{FF2B5EF4-FFF2-40B4-BE49-F238E27FC236}">
              <a16:creationId xmlns:a16="http://schemas.microsoft.com/office/drawing/2014/main" id="{D24736BC-1BB3-4403-B864-92CDF1F75251}"/>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16" name="テキスト ボックス 415">
          <a:extLst>
            <a:ext uri="{FF2B5EF4-FFF2-40B4-BE49-F238E27FC236}">
              <a16:creationId xmlns:a16="http://schemas.microsoft.com/office/drawing/2014/main" id="{4CBFFA11-080C-4306-883D-8ED07B4BDA95}"/>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17" name="直線コネクタ 416">
          <a:extLst>
            <a:ext uri="{FF2B5EF4-FFF2-40B4-BE49-F238E27FC236}">
              <a16:creationId xmlns:a16="http://schemas.microsoft.com/office/drawing/2014/main" id="{6F5CD139-A156-4B35-A876-60A6625992B6}"/>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18" name="テキスト ボックス 417">
          <a:extLst>
            <a:ext uri="{FF2B5EF4-FFF2-40B4-BE49-F238E27FC236}">
              <a16:creationId xmlns:a16="http://schemas.microsoft.com/office/drawing/2014/main" id="{72E26266-0C6D-4509-AAF1-AAB49C863EBF}"/>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19" name="直線コネクタ 418">
          <a:extLst>
            <a:ext uri="{FF2B5EF4-FFF2-40B4-BE49-F238E27FC236}">
              <a16:creationId xmlns:a16="http://schemas.microsoft.com/office/drawing/2014/main" id="{FDF6E8D6-6068-4CEF-8CCD-F85C8E34A6E4}"/>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20" name="テキスト ボックス 419">
          <a:extLst>
            <a:ext uri="{FF2B5EF4-FFF2-40B4-BE49-F238E27FC236}">
              <a16:creationId xmlns:a16="http://schemas.microsoft.com/office/drawing/2014/main" id="{D4D860E8-EDF3-40E3-A46E-DC0F5EC489F2}"/>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21" name="直線コネクタ 420">
          <a:extLst>
            <a:ext uri="{FF2B5EF4-FFF2-40B4-BE49-F238E27FC236}">
              <a16:creationId xmlns:a16="http://schemas.microsoft.com/office/drawing/2014/main" id="{2F104B64-4D17-4F77-BD34-F8A12FDAD40D}"/>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22" name="テキスト ボックス 421">
          <a:extLst>
            <a:ext uri="{FF2B5EF4-FFF2-40B4-BE49-F238E27FC236}">
              <a16:creationId xmlns:a16="http://schemas.microsoft.com/office/drawing/2014/main" id="{00F45E88-3850-4B3A-A420-266A922AD013}"/>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23" name="直線コネクタ 422">
          <a:extLst>
            <a:ext uri="{FF2B5EF4-FFF2-40B4-BE49-F238E27FC236}">
              <a16:creationId xmlns:a16="http://schemas.microsoft.com/office/drawing/2014/main" id="{028C4217-AB6C-4481-8B27-A2B2B60A48B8}"/>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24" name="テキスト ボックス 423">
          <a:extLst>
            <a:ext uri="{FF2B5EF4-FFF2-40B4-BE49-F238E27FC236}">
              <a16:creationId xmlns:a16="http://schemas.microsoft.com/office/drawing/2014/main" id="{09AE5091-B79E-49F6-BBA0-3A555C8D2695}"/>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25" name="直線コネクタ 424">
          <a:extLst>
            <a:ext uri="{FF2B5EF4-FFF2-40B4-BE49-F238E27FC236}">
              <a16:creationId xmlns:a16="http://schemas.microsoft.com/office/drawing/2014/main" id="{16D374AE-916D-4B6C-8E6F-C2CFFC1BCE7A}"/>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26" name="テキスト ボックス 425">
          <a:extLst>
            <a:ext uri="{FF2B5EF4-FFF2-40B4-BE49-F238E27FC236}">
              <a16:creationId xmlns:a16="http://schemas.microsoft.com/office/drawing/2014/main" id="{0635AC7A-51DA-456C-A313-83618BB2624E}"/>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7" name="直線コネクタ 426">
          <a:extLst>
            <a:ext uri="{FF2B5EF4-FFF2-40B4-BE49-F238E27FC236}">
              <a16:creationId xmlns:a16="http://schemas.microsoft.com/office/drawing/2014/main" id="{0653EC5C-475D-4CD3-BCEB-05D86EE467F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28" name="テキスト ボックス 427">
          <a:extLst>
            <a:ext uri="{FF2B5EF4-FFF2-40B4-BE49-F238E27FC236}">
              <a16:creationId xmlns:a16="http://schemas.microsoft.com/office/drawing/2014/main" id="{990A42B2-7684-4EBE-8CD2-B3D965ADD766}"/>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9" name="【一般廃棄物処理施設】&#10;一人当たり有形固定資産（償却資産）額グラフ枠">
          <a:extLst>
            <a:ext uri="{FF2B5EF4-FFF2-40B4-BE49-F238E27FC236}">
              <a16:creationId xmlns:a16="http://schemas.microsoft.com/office/drawing/2014/main" id="{8E8D7050-719B-48BE-A6D7-E865718EA88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112404</xdr:rowOff>
    </xdr:from>
    <xdr:to>
      <xdr:col>116</xdr:col>
      <xdr:colOff>62864</xdr:colOff>
      <xdr:row>42</xdr:row>
      <xdr:rowOff>91967</xdr:rowOff>
    </xdr:to>
    <xdr:cxnSp macro="">
      <xdr:nvCxnSpPr>
        <xdr:cNvPr id="430" name="直線コネクタ 429">
          <a:extLst>
            <a:ext uri="{FF2B5EF4-FFF2-40B4-BE49-F238E27FC236}">
              <a16:creationId xmlns:a16="http://schemas.microsoft.com/office/drawing/2014/main" id="{F3344F99-7360-4146-A763-4DA76A37CE9F}"/>
            </a:ext>
          </a:extLst>
        </xdr:cNvPr>
        <xdr:cNvCxnSpPr/>
      </xdr:nvCxnSpPr>
      <xdr:spPr>
        <a:xfrm flipV="1">
          <a:off x="22160864" y="5770254"/>
          <a:ext cx="0" cy="152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95794</xdr:rowOff>
    </xdr:from>
    <xdr:ext cx="378565" cy="259045"/>
    <xdr:sp macro="" textlink="">
      <xdr:nvSpPr>
        <xdr:cNvPr id="431" name="【一般廃棄物処理施設】&#10;一人当たり有形固定資産（償却資産）額最小値テキスト">
          <a:extLst>
            <a:ext uri="{FF2B5EF4-FFF2-40B4-BE49-F238E27FC236}">
              <a16:creationId xmlns:a16="http://schemas.microsoft.com/office/drawing/2014/main" id="{9CC435EF-BC3F-4169-A8F2-67CC9A49A2A5}"/>
            </a:ext>
          </a:extLst>
        </xdr:cNvPr>
        <xdr:cNvSpPr txBox="1"/>
      </xdr:nvSpPr>
      <xdr:spPr>
        <a:xfrm>
          <a:off x="22199600" y="7296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91967</xdr:rowOff>
    </xdr:from>
    <xdr:to>
      <xdr:col>116</xdr:col>
      <xdr:colOff>152400</xdr:colOff>
      <xdr:row>42</xdr:row>
      <xdr:rowOff>91967</xdr:rowOff>
    </xdr:to>
    <xdr:cxnSp macro="">
      <xdr:nvCxnSpPr>
        <xdr:cNvPr id="432" name="直線コネクタ 431">
          <a:extLst>
            <a:ext uri="{FF2B5EF4-FFF2-40B4-BE49-F238E27FC236}">
              <a16:creationId xmlns:a16="http://schemas.microsoft.com/office/drawing/2014/main" id="{BCCAADF3-6021-43FC-801D-FE171AFCB71A}"/>
            </a:ext>
          </a:extLst>
        </xdr:cNvPr>
        <xdr:cNvCxnSpPr/>
      </xdr:nvCxnSpPr>
      <xdr:spPr>
        <a:xfrm>
          <a:off x="22072600" y="7292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59081</xdr:rowOff>
    </xdr:from>
    <xdr:ext cx="599010" cy="259045"/>
    <xdr:sp macro="" textlink="">
      <xdr:nvSpPr>
        <xdr:cNvPr id="433" name="【一般廃棄物処理施設】&#10;一人当たり有形固定資産（償却資産）額最大値テキスト">
          <a:extLst>
            <a:ext uri="{FF2B5EF4-FFF2-40B4-BE49-F238E27FC236}">
              <a16:creationId xmlns:a16="http://schemas.microsoft.com/office/drawing/2014/main" id="{8A27BC61-1D25-472F-9613-0A08CE9D053A}"/>
            </a:ext>
          </a:extLst>
        </xdr:cNvPr>
        <xdr:cNvSpPr txBox="1"/>
      </xdr:nvSpPr>
      <xdr:spPr>
        <a:xfrm>
          <a:off x="22199600" y="554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112404</xdr:rowOff>
    </xdr:from>
    <xdr:to>
      <xdr:col>116</xdr:col>
      <xdr:colOff>152400</xdr:colOff>
      <xdr:row>33</xdr:row>
      <xdr:rowOff>112404</xdr:rowOff>
    </xdr:to>
    <xdr:cxnSp macro="">
      <xdr:nvCxnSpPr>
        <xdr:cNvPr id="434" name="直線コネクタ 433">
          <a:extLst>
            <a:ext uri="{FF2B5EF4-FFF2-40B4-BE49-F238E27FC236}">
              <a16:creationId xmlns:a16="http://schemas.microsoft.com/office/drawing/2014/main" id="{A2C94D40-1B78-4B1E-8E68-A0178283F451}"/>
            </a:ext>
          </a:extLst>
        </xdr:cNvPr>
        <xdr:cNvCxnSpPr/>
      </xdr:nvCxnSpPr>
      <xdr:spPr>
        <a:xfrm>
          <a:off x="22072600" y="5770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76581</xdr:rowOff>
    </xdr:from>
    <xdr:ext cx="534377" cy="259045"/>
    <xdr:sp macro="" textlink="">
      <xdr:nvSpPr>
        <xdr:cNvPr id="435" name="【一般廃棄物処理施設】&#10;一人当たり有形固定資産（償却資産）額平均値テキスト">
          <a:extLst>
            <a:ext uri="{FF2B5EF4-FFF2-40B4-BE49-F238E27FC236}">
              <a16:creationId xmlns:a16="http://schemas.microsoft.com/office/drawing/2014/main" id="{61B8D109-23EB-4938-ACA1-4A682A3494C6}"/>
            </a:ext>
          </a:extLst>
        </xdr:cNvPr>
        <xdr:cNvSpPr txBox="1"/>
      </xdr:nvSpPr>
      <xdr:spPr>
        <a:xfrm>
          <a:off x="22199600" y="6934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98154</xdr:rowOff>
    </xdr:from>
    <xdr:to>
      <xdr:col>116</xdr:col>
      <xdr:colOff>114300</xdr:colOff>
      <xdr:row>41</xdr:row>
      <xdr:rowOff>28304</xdr:rowOff>
    </xdr:to>
    <xdr:sp macro="" textlink="">
      <xdr:nvSpPr>
        <xdr:cNvPr id="436" name="フローチャート: 判断 435">
          <a:extLst>
            <a:ext uri="{FF2B5EF4-FFF2-40B4-BE49-F238E27FC236}">
              <a16:creationId xmlns:a16="http://schemas.microsoft.com/office/drawing/2014/main" id="{AB1DA0E9-FAD8-4A24-8899-8C52A4A7A208}"/>
            </a:ext>
          </a:extLst>
        </xdr:cNvPr>
        <xdr:cNvSpPr/>
      </xdr:nvSpPr>
      <xdr:spPr>
        <a:xfrm>
          <a:off x="22110700" y="695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123978</xdr:rowOff>
    </xdr:from>
    <xdr:to>
      <xdr:col>112</xdr:col>
      <xdr:colOff>38100</xdr:colOff>
      <xdr:row>41</xdr:row>
      <xdr:rowOff>54128</xdr:rowOff>
    </xdr:to>
    <xdr:sp macro="" textlink="">
      <xdr:nvSpPr>
        <xdr:cNvPr id="437" name="フローチャート: 判断 436">
          <a:extLst>
            <a:ext uri="{FF2B5EF4-FFF2-40B4-BE49-F238E27FC236}">
              <a16:creationId xmlns:a16="http://schemas.microsoft.com/office/drawing/2014/main" id="{2257752D-178E-458E-91F9-07D6CAB3E6CA}"/>
            </a:ext>
          </a:extLst>
        </xdr:cNvPr>
        <xdr:cNvSpPr/>
      </xdr:nvSpPr>
      <xdr:spPr>
        <a:xfrm>
          <a:off x="21272500" y="698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139605</xdr:rowOff>
    </xdr:from>
    <xdr:to>
      <xdr:col>107</xdr:col>
      <xdr:colOff>101600</xdr:colOff>
      <xdr:row>41</xdr:row>
      <xdr:rowOff>69755</xdr:rowOff>
    </xdr:to>
    <xdr:sp macro="" textlink="">
      <xdr:nvSpPr>
        <xdr:cNvPr id="438" name="フローチャート: 判断 437">
          <a:extLst>
            <a:ext uri="{FF2B5EF4-FFF2-40B4-BE49-F238E27FC236}">
              <a16:creationId xmlns:a16="http://schemas.microsoft.com/office/drawing/2014/main" id="{32E72BA6-085C-49C0-9568-B68A2AF999C6}"/>
            </a:ext>
          </a:extLst>
        </xdr:cNvPr>
        <xdr:cNvSpPr/>
      </xdr:nvSpPr>
      <xdr:spPr>
        <a:xfrm>
          <a:off x="20383500" y="699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114119</xdr:rowOff>
    </xdr:from>
    <xdr:to>
      <xdr:col>102</xdr:col>
      <xdr:colOff>165100</xdr:colOff>
      <xdr:row>41</xdr:row>
      <xdr:rowOff>44269</xdr:rowOff>
    </xdr:to>
    <xdr:sp macro="" textlink="">
      <xdr:nvSpPr>
        <xdr:cNvPr id="439" name="フローチャート: 判断 438">
          <a:extLst>
            <a:ext uri="{FF2B5EF4-FFF2-40B4-BE49-F238E27FC236}">
              <a16:creationId xmlns:a16="http://schemas.microsoft.com/office/drawing/2014/main" id="{8C7C3696-7BB8-4B85-A060-D18E78DBE3F0}"/>
            </a:ext>
          </a:extLst>
        </xdr:cNvPr>
        <xdr:cNvSpPr/>
      </xdr:nvSpPr>
      <xdr:spPr>
        <a:xfrm>
          <a:off x="19494500" y="69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167534</xdr:rowOff>
    </xdr:from>
    <xdr:to>
      <xdr:col>98</xdr:col>
      <xdr:colOff>38100</xdr:colOff>
      <xdr:row>41</xdr:row>
      <xdr:rowOff>97684</xdr:rowOff>
    </xdr:to>
    <xdr:sp macro="" textlink="">
      <xdr:nvSpPr>
        <xdr:cNvPr id="440" name="フローチャート: 判断 439">
          <a:extLst>
            <a:ext uri="{FF2B5EF4-FFF2-40B4-BE49-F238E27FC236}">
              <a16:creationId xmlns:a16="http://schemas.microsoft.com/office/drawing/2014/main" id="{23D882B2-6F85-4C2D-82BB-AAB9C59990C2}"/>
            </a:ext>
          </a:extLst>
        </xdr:cNvPr>
        <xdr:cNvSpPr/>
      </xdr:nvSpPr>
      <xdr:spPr>
        <a:xfrm>
          <a:off x="18605500" y="702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1" name="テキスト ボックス 440">
          <a:extLst>
            <a:ext uri="{FF2B5EF4-FFF2-40B4-BE49-F238E27FC236}">
              <a16:creationId xmlns:a16="http://schemas.microsoft.com/office/drawing/2014/main" id="{8A76F488-DBB6-4508-BCDF-6948E92D126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2" name="テキスト ボックス 441">
          <a:extLst>
            <a:ext uri="{FF2B5EF4-FFF2-40B4-BE49-F238E27FC236}">
              <a16:creationId xmlns:a16="http://schemas.microsoft.com/office/drawing/2014/main" id="{13258627-D7CC-4108-A824-39257E6E44D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3" name="テキスト ボックス 442">
          <a:extLst>
            <a:ext uri="{FF2B5EF4-FFF2-40B4-BE49-F238E27FC236}">
              <a16:creationId xmlns:a16="http://schemas.microsoft.com/office/drawing/2014/main" id="{ACB73367-547B-46E9-A22C-F008CE07178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4" name="テキスト ボックス 443">
          <a:extLst>
            <a:ext uri="{FF2B5EF4-FFF2-40B4-BE49-F238E27FC236}">
              <a16:creationId xmlns:a16="http://schemas.microsoft.com/office/drawing/2014/main" id="{E61C7EAB-A76A-4E84-861A-B86836EF0E4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5" name="テキスト ボックス 444">
          <a:extLst>
            <a:ext uri="{FF2B5EF4-FFF2-40B4-BE49-F238E27FC236}">
              <a16:creationId xmlns:a16="http://schemas.microsoft.com/office/drawing/2014/main" id="{49C1913D-D793-46A6-AAAF-D23D37FD186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57400</xdr:rowOff>
    </xdr:from>
    <xdr:to>
      <xdr:col>112</xdr:col>
      <xdr:colOff>38100</xdr:colOff>
      <xdr:row>40</xdr:row>
      <xdr:rowOff>159000</xdr:rowOff>
    </xdr:to>
    <xdr:sp macro="" textlink="">
      <xdr:nvSpPr>
        <xdr:cNvPr id="446" name="楕円 445">
          <a:extLst>
            <a:ext uri="{FF2B5EF4-FFF2-40B4-BE49-F238E27FC236}">
              <a16:creationId xmlns:a16="http://schemas.microsoft.com/office/drawing/2014/main" id="{5D2DC156-9A98-421E-998A-EA2009BBD1BD}"/>
            </a:ext>
          </a:extLst>
        </xdr:cNvPr>
        <xdr:cNvSpPr/>
      </xdr:nvSpPr>
      <xdr:spPr>
        <a:xfrm>
          <a:off x="21272500" y="691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64588</xdr:rowOff>
    </xdr:from>
    <xdr:to>
      <xdr:col>107</xdr:col>
      <xdr:colOff>101600</xdr:colOff>
      <xdr:row>40</xdr:row>
      <xdr:rowOff>166188</xdr:rowOff>
    </xdr:to>
    <xdr:sp macro="" textlink="">
      <xdr:nvSpPr>
        <xdr:cNvPr id="447" name="楕円 446">
          <a:extLst>
            <a:ext uri="{FF2B5EF4-FFF2-40B4-BE49-F238E27FC236}">
              <a16:creationId xmlns:a16="http://schemas.microsoft.com/office/drawing/2014/main" id="{12903BA0-47A4-4697-A7EB-BB858A487777}"/>
            </a:ext>
          </a:extLst>
        </xdr:cNvPr>
        <xdr:cNvSpPr/>
      </xdr:nvSpPr>
      <xdr:spPr>
        <a:xfrm>
          <a:off x="20383500" y="692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108200</xdr:rowOff>
    </xdr:from>
    <xdr:to>
      <xdr:col>111</xdr:col>
      <xdr:colOff>177800</xdr:colOff>
      <xdr:row>40</xdr:row>
      <xdr:rowOff>115388</xdr:rowOff>
    </xdr:to>
    <xdr:cxnSp macro="">
      <xdr:nvCxnSpPr>
        <xdr:cNvPr id="448" name="直線コネクタ 447">
          <a:extLst>
            <a:ext uri="{FF2B5EF4-FFF2-40B4-BE49-F238E27FC236}">
              <a16:creationId xmlns:a16="http://schemas.microsoft.com/office/drawing/2014/main" id="{5363F6D8-F25B-44CB-BD70-1F128ADB81F4}"/>
            </a:ext>
          </a:extLst>
        </xdr:cNvPr>
        <xdr:cNvCxnSpPr/>
      </xdr:nvCxnSpPr>
      <xdr:spPr>
        <a:xfrm flipV="1">
          <a:off x="20434300" y="6966200"/>
          <a:ext cx="889000" cy="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71434</xdr:rowOff>
    </xdr:from>
    <xdr:to>
      <xdr:col>102</xdr:col>
      <xdr:colOff>165100</xdr:colOff>
      <xdr:row>41</xdr:row>
      <xdr:rowOff>1584</xdr:rowOff>
    </xdr:to>
    <xdr:sp macro="" textlink="">
      <xdr:nvSpPr>
        <xdr:cNvPr id="449" name="楕円 448">
          <a:extLst>
            <a:ext uri="{FF2B5EF4-FFF2-40B4-BE49-F238E27FC236}">
              <a16:creationId xmlns:a16="http://schemas.microsoft.com/office/drawing/2014/main" id="{DD625358-4ABF-4B53-9B40-CFD30A5CB2A3}"/>
            </a:ext>
          </a:extLst>
        </xdr:cNvPr>
        <xdr:cNvSpPr/>
      </xdr:nvSpPr>
      <xdr:spPr>
        <a:xfrm>
          <a:off x="19494500" y="692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115388</xdr:rowOff>
    </xdr:from>
    <xdr:to>
      <xdr:col>107</xdr:col>
      <xdr:colOff>50800</xdr:colOff>
      <xdr:row>40</xdr:row>
      <xdr:rowOff>122234</xdr:rowOff>
    </xdr:to>
    <xdr:cxnSp macro="">
      <xdr:nvCxnSpPr>
        <xdr:cNvPr id="450" name="直線コネクタ 449">
          <a:extLst>
            <a:ext uri="{FF2B5EF4-FFF2-40B4-BE49-F238E27FC236}">
              <a16:creationId xmlns:a16="http://schemas.microsoft.com/office/drawing/2014/main" id="{5B37B0F4-D437-4CF0-ABEC-68AC93693E1E}"/>
            </a:ext>
          </a:extLst>
        </xdr:cNvPr>
        <xdr:cNvCxnSpPr/>
      </xdr:nvCxnSpPr>
      <xdr:spPr>
        <a:xfrm flipV="1">
          <a:off x="19545300" y="6973388"/>
          <a:ext cx="889000" cy="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45255</xdr:rowOff>
    </xdr:from>
    <xdr:ext cx="534377" cy="259045"/>
    <xdr:sp macro="" textlink="">
      <xdr:nvSpPr>
        <xdr:cNvPr id="451" name="n_1aveValue【一般廃棄物処理施設】&#10;一人当たり有形固定資産（償却資産）額">
          <a:extLst>
            <a:ext uri="{FF2B5EF4-FFF2-40B4-BE49-F238E27FC236}">
              <a16:creationId xmlns:a16="http://schemas.microsoft.com/office/drawing/2014/main" id="{2B880F8E-5370-4A49-B12B-8F019463F58F}"/>
            </a:ext>
          </a:extLst>
        </xdr:cNvPr>
        <xdr:cNvSpPr txBox="1"/>
      </xdr:nvSpPr>
      <xdr:spPr>
        <a:xfrm>
          <a:off x="21043411" y="707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60882</xdr:rowOff>
    </xdr:from>
    <xdr:ext cx="534377" cy="259045"/>
    <xdr:sp macro="" textlink="">
      <xdr:nvSpPr>
        <xdr:cNvPr id="452" name="n_2aveValue【一般廃棄物処理施設】&#10;一人当たり有形固定資産（償却資産）額">
          <a:extLst>
            <a:ext uri="{FF2B5EF4-FFF2-40B4-BE49-F238E27FC236}">
              <a16:creationId xmlns:a16="http://schemas.microsoft.com/office/drawing/2014/main" id="{FA54EAB9-9CA1-474F-A22B-3C411461E71B}"/>
            </a:ext>
          </a:extLst>
        </xdr:cNvPr>
        <xdr:cNvSpPr txBox="1"/>
      </xdr:nvSpPr>
      <xdr:spPr>
        <a:xfrm>
          <a:off x="20167111" y="709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35396</xdr:rowOff>
    </xdr:from>
    <xdr:ext cx="534377" cy="259045"/>
    <xdr:sp macro="" textlink="">
      <xdr:nvSpPr>
        <xdr:cNvPr id="453" name="n_3aveValue【一般廃棄物処理施設】&#10;一人当たり有形固定資産（償却資産）額">
          <a:extLst>
            <a:ext uri="{FF2B5EF4-FFF2-40B4-BE49-F238E27FC236}">
              <a16:creationId xmlns:a16="http://schemas.microsoft.com/office/drawing/2014/main" id="{27865C33-2003-4A4A-861D-754AE119C94F}"/>
            </a:ext>
          </a:extLst>
        </xdr:cNvPr>
        <xdr:cNvSpPr txBox="1"/>
      </xdr:nvSpPr>
      <xdr:spPr>
        <a:xfrm>
          <a:off x="19278111" y="706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114211</xdr:rowOff>
    </xdr:from>
    <xdr:ext cx="534377" cy="259045"/>
    <xdr:sp macro="" textlink="">
      <xdr:nvSpPr>
        <xdr:cNvPr id="454" name="n_4aveValue【一般廃棄物処理施設】&#10;一人当たり有形固定資産（償却資産）額">
          <a:extLst>
            <a:ext uri="{FF2B5EF4-FFF2-40B4-BE49-F238E27FC236}">
              <a16:creationId xmlns:a16="http://schemas.microsoft.com/office/drawing/2014/main" id="{5CC141EF-E393-40C5-B73F-A1B4618FCC70}"/>
            </a:ext>
          </a:extLst>
        </xdr:cNvPr>
        <xdr:cNvSpPr txBox="1"/>
      </xdr:nvSpPr>
      <xdr:spPr>
        <a:xfrm>
          <a:off x="18389111" y="680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4077</xdr:rowOff>
    </xdr:from>
    <xdr:ext cx="599010" cy="259045"/>
    <xdr:sp macro="" textlink="">
      <xdr:nvSpPr>
        <xdr:cNvPr id="455" name="n_1mainValue【一般廃棄物処理施設】&#10;一人当たり有形固定資産（償却資産）額">
          <a:extLst>
            <a:ext uri="{FF2B5EF4-FFF2-40B4-BE49-F238E27FC236}">
              <a16:creationId xmlns:a16="http://schemas.microsoft.com/office/drawing/2014/main" id="{D7C3DADD-EB78-40DD-B5A4-470328D61520}"/>
            </a:ext>
          </a:extLst>
        </xdr:cNvPr>
        <xdr:cNvSpPr txBox="1"/>
      </xdr:nvSpPr>
      <xdr:spPr>
        <a:xfrm>
          <a:off x="21011095" y="6690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11265</xdr:rowOff>
    </xdr:from>
    <xdr:ext cx="534377" cy="259045"/>
    <xdr:sp macro="" textlink="">
      <xdr:nvSpPr>
        <xdr:cNvPr id="456" name="n_2mainValue【一般廃棄物処理施設】&#10;一人当たり有形固定資産（償却資産）額">
          <a:extLst>
            <a:ext uri="{FF2B5EF4-FFF2-40B4-BE49-F238E27FC236}">
              <a16:creationId xmlns:a16="http://schemas.microsoft.com/office/drawing/2014/main" id="{EA084FE5-EAF2-4D67-A4DF-86722EB78C90}"/>
            </a:ext>
          </a:extLst>
        </xdr:cNvPr>
        <xdr:cNvSpPr txBox="1"/>
      </xdr:nvSpPr>
      <xdr:spPr>
        <a:xfrm>
          <a:off x="20167111" y="669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18111</xdr:rowOff>
    </xdr:from>
    <xdr:ext cx="534377" cy="259045"/>
    <xdr:sp macro="" textlink="">
      <xdr:nvSpPr>
        <xdr:cNvPr id="457" name="n_3mainValue【一般廃棄物処理施設】&#10;一人当たり有形固定資産（償却資産）額">
          <a:extLst>
            <a:ext uri="{FF2B5EF4-FFF2-40B4-BE49-F238E27FC236}">
              <a16:creationId xmlns:a16="http://schemas.microsoft.com/office/drawing/2014/main" id="{52CC9AE3-C64E-4622-935A-9F7EEAF0FF2D}"/>
            </a:ext>
          </a:extLst>
        </xdr:cNvPr>
        <xdr:cNvSpPr txBox="1"/>
      </xdr:nvSpPr>
      <xdr:spPr>
        <a:xfrm>
          <a:off x="19278111" y="670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8" name="正方形/長方形 457">
          <a:extLst>
            <a:ext uri="{FF2B5EF4-FFF2-40B4-BE49-F238E27FC236}">
              <a16:creationId xmlns:a16="http://schemas.microsoft.com/office/drawing/2014/main" id="{23296B2E-F8D9-469E-B919-1B4A23F18B2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9" name="正方形/長方形 458">
          <a:extLst>
            <a:ext uri="{FF2B5EF4-FFF2-40B4-BE49-F238E27FC236}">
              <a16:creationId xmlns:a16="http://schemas.microsoft.com/office/drawing/2014/main" id="{7B5A403A-944C-42D5-B239-09DBCC7AE09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0" name="正方形/長方形 459">
          <a:extLst>
            <a:ext uri="{FF2B5EF4-FFF2-40B4-BE49-F238E27FC236}">
              <a16:creationId xmlns:a16="http://schemas.microsoft.com/office/drawing/2014/main" id="{D530E3EF-0E24-48F4-BBCB-B12166AD7E1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1" name="正方形/長方形 460">
          <a:extLst>
            <a:ext uri="{FF2B5EF4-FFF2-40B4-BE49-F238E27FC236}">
              <a16:creationId xmlns:a16="http://schemas.microsoft.com/office/drawing/2014/main" id="{895D0CF7-9720-4F6B-873C-1649478B12F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2" name="正方形/長方形 461">
          <a:extLst>
            <a:ext uri="{FF2B5EF4-FFF2-40B4-BE49-F238E27FC236}">
              <a16:creationId xmlns:a16="http://schemas.microsoft.com/office/drawing/2014/main" id="{8F5A1EDF-27D0-4821-97A7-394346F74FC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3" name="正方形/長方形 462">
          <a:extLst>
            <a:ext uri="{FF2B5EF4-FFF2-40B4-BE49-F238E27FC236}">
              <a16:creationId xmlns:a16="http://schemas.microsoft.com/office/drawing/2014/main" id="{5B320450-B6EE-4904-9069-4B7933989FB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4" name="正方形/長方形 463">
          <a:extLst>
            <a:ext uri="{FF2B5EF4-FFF2-40B4-BE49-F238E27FC236}">
              <a16:creationId xmlns:a16="http://schemas.microsoft.com/office/drawing/2014/main" id="{D59B3FD8-D3E0-4AAA-AB0D-8726729B919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5" name="正方形/長方形 464">
          <a:extLst>
            <a:ext uri="{FF2B5EF4-FFF2-40B4-BE49-F238E27FC236}">
              <a16:creationId xmlns:a16="http://schemas.microsoft.com/office/drawing/2014/main" id="{657E2BC0-6DE9-465F-9789-CA4F4F48993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6" name="テキスト ボックス 465">
          <a:extLst>
            <a:ext uri="{FF2B5EF4-FFF2-40B4-BE49-F238E27FC236}">
              <a16:creationId xmlns:a16="http://schemas.microsoft.com/office/drawing/2014/main" id="{DDD235BC-CC74-4968-8456-CD2A8B6914F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7" name="直線コネクタ 466">
          <a:extLst>
            <a:ext uri="{FF2B5EF4-FFF2-40B4-BE49-F238E27FC236}">
              <a16:creationId xmlns:a16="http://schemas.microsoft.com/office/drawing/2014/main" id="{4EC0ED7A-0DE3-4EC2-AA22-8D18DC0ACBC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68" name="テキスト ボックス 467">
          <a:extLst>
            <a:ext uri="{FF2B5EF4-FFF2-40B4-BE49-F238E27FC236}">
              <a16:creationId xmlns:a16="http://schemas.microsoft.com/office/drawing/2014/main" id="{39481DDF-09AC-4003-B44A-4D67064E5D7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69" name="直線コネクタ 468">
          <a:extLst>
            <a:ext uri="{FF2B5EF4-FFF2-40B4-BE49-F238E27FC236}">
              <a16:creationId xmlns:a16="http://schemas.microsoft.com/office/drawing/2014/main" id="{0CF2A829-D42A-4795-860D-7405643904A7}"/>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70" name="テキスト ボックス 469">
          <a:extLst>
            <a:ext uri="{FF2B5EF4-FFF2-40B4-BE49-F238E27FC236}">
              <a16:creationId xmlns:a16="http://schemas.microsoft.com/office/drawing/2014/main" id="{890F8A15-DC46-46DD-ABCB-045DAC078D8C}"/>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1" name="直線コネクタ 470">
          <a:extLst>
            <a:ext uri="{FF2B5EF4-FFF2-40B4-BE49-F238E27FC236}">
              <a16:creationId xmlns:a16="http://schemas.microsoft.com/office/drawing/2014/main" id="{297DA318-52D4-44F5-A0CA-648CB4E470F3}"/>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2" name="テキスト ボックス 471">
          <a:extLst>
            <a:ext uri="{FF2B5EF4-FFF2-40B4-BE49-F238E27FC236}">
              <a16:creationId xmlns:a16="http://schemas.microsoft.com/office/drawing/2014/main" id="{624176E9-ABD9-4337-A97A-8D130D550F5D}"/>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3" name="直線コネクタ 472">
          <a:extLst>
            <a:ext uri="{FF2B5EF4-FFF2-40B4-BE49-F238E27FC236}">
              <a16:creationId xmlns:a16="http://schemas.microsoft.com/office/drawing/2014/main" id="{5F438D31-437F-4E69-95DE-0752A6F8A95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74" name="テキスト ボックス 473">
          <a:extLst>
            <a:ext uri="{FF2B5EF4-FFF2-40B4-BE49-F238E27FC236}">
              <a16:creationId xmlns:a16="http://schemas.microsoft.com/office/drawing/2014/main" id="{74968075-4647-4041-89D4-D8CD6C12C742}"/>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75" name="直線コネクタ 474">
          <a:extLst>
            <a:ext uri="{FF2B5EF4-FFF2-40B4-BE49-F238E27FC236}">
              <a16:creationId xmlns:a16="http://schemas.microsoft.com/office/drawing/2014/main" id="{A196A6FB-4854-4008-87B0-37037EBD4C5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76" name="テキスト ボックス 475">
          <a:extLst>
            <a:ext uri="{FF2B5EF4-FFF2-40B4-BE49-F238E27FC236}">
              <a16:creationId xmlns:a16="http://schemas.microsoft.com/office/drawing/2014/main" id="{E718202D-E628-4564-96E0-D4E5D143497A}"/>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77" name="直線コネクタ 476">
          <a:extLst>
            <a:ext uri="{FF2B5EF4-FFF2-40B4-BE49-F238E27FC236}">
              <a16:creationId xmlns:a16="http://schemas.microsoft.com/office/drawing/2014/main" id="{6CBD9947-B7F6-44D0-A405-4D14E0A2F61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78" name="テキスト ボックス 477">
          <a:extLst>
            <a:ext uri="{FF2B5EF4-FFF2-40B4-BE49-F238E27FC236}">
              <a16:creationId xmlns:a16="http://schemas.microsoft.com/office/drawing/2014/main" id="{A88E655F-5637-4E5E-A52C-2CFE69F4798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79" name="直線コネクタ 478">
          <a:extLst>
            <a:ext uri="{FF2B5EF4-FFF2-40B4-BE49-F238E27FC236}">
              <a16:creationId xmlns:a16="http://schemas.microsoft.com/office/drawing/2014/main" id="{755744BE-2465-40A1-956E-47A39079EA5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80" name="テキスト ボックス 479">
          <a:extLst>
            <a:ext uri="{FF2B5EF4-FFF2-40B4-BE49-F238E27FC236}">
              <a16:creationId xmlns:a16="http://schemas.microsoft.com/office/drawing/2014/main" id="{C77C7CAD-3FD8-44B2-8E10-26EB9399DEEA}"/>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1" name="直線コネクタ 480">
          <a:extLst>
            <a:ext uri="{FF2B5EF4-FFF2-40B4-BE49-F238E27FC236}">
              <a16:creationId xmlns:a16="http://schemas.microsoft.com/office/drawing/2014/main" id="{0F78C5E8-D334-41BF-AFD4-0F57A716B25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2" name="【保健センター・保健所】&#10;有形固定資産減価償却率グラフ枠">
          <a:extLst>
            <a:ext uri="{FF2B5EF4-FFF2-40B4-BE49-F238E27FC236}">
              <a16:creationId xmlns:a16="http://schemas.microsoft.com/office/drawing/2014/main" id="{1C08B92F-7575-445A-854E-71BF15232FA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168184</xdr:rowOff>
    </xdr:to>
    <xdr:cxnSp macro="">
      <xdr:nvCxnSpPr>
        <xdr:cNvPr id="483" name="直線コネクタ 482">
          <a:extLst>
            <a:ext uri="{FF2B5EF4-FFF2-40B4-BE49-F238E27FC236}">
              <a16:creationId xmlns:a16="http://schemas.microsoft.com/office/drawing/2014/main" id="{153C337A-5F6F-46AA-983B-3E708181630B}"/>
            </a:ext>
          </a:extLst>
        </xdr:cNvPr>
        <xdr:cNvCxnSpPr/>
      </xdr:nvCxnSpPr>
      <xdr:spPr>
        <a:xfrm flipV="1">
          <a:off x="16318864" y="9470572"/>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561</xdr:rowOff>
    </xdr:from>
    <xdr:ext cx="405111" cy="259045"/>
    <xdr:sp macro="" textlink="">
      <xdr:nvSpPr>
        <xdr:cNvPr id="484" name="【保健センター・保健所】&#10;有形固定資産減価償却率最小値テキスト">
          <a:extLst>
            <a:ext uri="{FF2B5EF4-FFF2-40B4-BE49-F238E27FC236}">
              <a16:creationId xmlns:a16="http://schemas.microsoft.com/office/drawing/2014/main" id="{697D50BB-3862-4D2E-9300-3C908DA970F8}"/>
            </a:ext>
          </a:extLst>
        </xdr:cNvPr>
        <xdr:cNvSpPr txBox="1"/>
      </xdr:nvSpPr>
      <xdr:spPr>
        <a:xfrm>
          <a:off x="16357600" y="1097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168184</xdr:rowOff>
    </xdr:from>
    <xdr:to>
      <xdr:col>86</xdr:col>
      <xdr:colOff>25400</xdr:colOff>
      <xdr:row>63</xdr:row>
      <xdr:rowOff>168184</xdr:rowOff>
    </xdr:to>
    <xdr:cxnSp macro="">
      <xdr:nvCxnSpPr>
        <xdr:cNvPr id="485" name="直線コネクタ 484">
          <a:extLst>
            <a:ext uri="{FF2B5EF4-FFF2-40B4-BE49-F238E27FC236}">
              <a16:creationId xmlns:a16="http://schemas.microsoft.com/office/drawing/2014/main" id="{A7CCCE89-6788-494E-BC2C-C7B0B953ED20}"/>
            </a:ext>
          </a:extLst>
        </xdr:cNvPr>
        <xdr:cNvCxnSpPr/>
      </xdr:nvCxnSpPr>
      <xdr:spPr>
        <a:xfrm>
          <a:off x="16230600" y="1096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486" name="【保健センター・保健所】&#10;有形固定資産減価償却率最大値テキスト">
          <a:extLst>
            <a:ext uri="{FF2B5EF4-FFF2-40B4-BE49-F238E27FC236}">
              <a16:creationId xmlns:a16="http://schemas.microsoft.com/office/drawing/2014/main" id="{8A817F40-49A4-4065-8534-F059B178A6F1}"/>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87" name="直線コネクタ 486">
          <a:extLst>
            <a:ext uri="{FF2B5EF4-FFF2-40B4-BE49-F238E27FC236}">
              <a16:creationId xmlns:a16="http://schemas.microsoft.com/office/drawing/2014/main" id="{11675C7D-451C-415D-9D75-04A13D5CBAEE}"/>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64787</xdr:rowOff>
    </xdr:from>
    <xdr:ext cx="405111" cy="259045"/>
    <xdr:sp macro="" textlink="">
      <xdr:nvSpPr>
        <xdr:cNvPr id="488" name="【保健センター・保健所】&#10;有形固定資産減価償却率平均値テキスト">
          <a:extLst>
            <a:ext uri="{FF2B5EF4-FFF2-40B4-BE49-F238E27FC236}">
              <a16:creationId xmlns:a16="http://schemas.microsoft.com/office/drawing/2014/main" id="{146527D6-22E7-4570-A3D9-5363260751C3}"/>
            </a:ext>
          </a:extLst>
        </xdr:cNvPr>
        <xdr:cNvSpPr txBox="1"/>
      </xdr:nvSpPr>
      <xdr:spPr>
        <a:xfrm>
          <a:off x="16357600" y="1018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86360</xdr:rowOff>
    </xdr:from>
    <xdr:to>
      <xdr:col>85</xdr:col>
      <xdr:colOff>177800</xdr:colOff>
      <xdr:row>60</xdr:row>
      <xdr:rowOff>16510</xdr:rowOff>
    </xdr:to>
    <xdr:sp macro="" textlink="">
      <xdr:nvSpPr>
        <xdr:cNvPr id="489" name="フローチャート: 判断 488">
          <a:extLst>
            <a:ext uri="{FF2B5EF4-FFF2-40B4-BE49-F238E27FC236}">
              <a16:creationId xmlns:a16="http://schemas.microsoft.com/office/drawing/2014/main" id="{75161B91-76D0-4A31-BFE0-99A531846904}"/>
            </a:ext>
          </a:extLst>
        </xdr:cNvPr>
        <xdr:cNvSpPr/>
      </xdr:nvSpPr>
      <xdr:spPr>
        <a:xfrm>
          <a:off x="162687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84727</xdr:rowOff>
    </xdr:from>
    <xdr:to>
      <xdr:col>81</xdr:col>
      <xdr:colOff>101600</xdr:colOff>
      <xdr:row>60</xdr:row>
      <xdr:rowOff>14877</xdr:rowOff>
    </xdr:to>
    <xdr:sp macro="" textlink="">
      <xdr:nvSpPr>
        <xdr:cNvPr id="490" name="フローチャート: 判断 489">
          <a:extLst>
            <a:ext uri="{FF2B5EF4-FFF2-40B4-BE49-F238E27FC236}">
              <a16:creationId xmlns:a16="http://schemas.microsoft.com/office/drawing/2014/main" id="{014E0335-D346-4720-988F-C4C9FD0A9808}"/>
            </a:ext>
          </a:extLst>
        </xdr:cNvPr>
        <xdr:cNvSpPr/>
      </xdr:nvSpPr>
      <xdr:spPr>
        <a:xfrm>
          <a:off x="15430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73297</xdr:rowOff>
    </xdr:from>
    <xdr:to>
      <xdr:col>76</xdr:col>
      <xdr:colOff>165100</xdr:colOff>
      <xdr:row>60</xdr:row>
      <xdr:rowOff>3447</xdr:rowOff>
    </xdr:to>
    <xdr:sp macro="" textlink="">
      <xdr:nvSpPr>
        <xdr:cNvPr id="491" name="フローチャート: 判断 490">
          <a:extLst>
            <a:ext uri="{FF2B5EF4-FFF2-40B4-BE49-F238E27FC236}">
              <a16:creationId xmlns:a16="http://schemas.microsoft.com/office/drawing/2014/main" id="{609AA45A-2582-4417-ABB5-F04C744BE012}"/>
            </a:ext>
          </a:extLst>
        </xdr:cNvPr>
        <xdr:cNvSpPr/>
      </xdr:nvSpPr>
      <xdr:spPr>
        <a:xfrm>
          <a:off x="14541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61867</xdr:rowOff>
    </xdr:from>
    <xdr:to>
      <xdr:col>72</xdr:col>
      <xdr:colOff>38100</xdr:colOff>
      <xdr:row>59</xdr:row>
      <xdr:rowOff>163467</xdr:rowOff>
    </xdr:to>
    <xdr:sp macro="" textlink="">
      <xdr:nvSpPr>
        <xdr:cNvPr id="492" name="フローチャート: 判断 491">
          <a:extLst>
            <a:ext uri="{FF2B5EF4-FFF2-40B4-BE49-F238E27FC236}">
              <a16:creationId xmlns:a16="http://schemas.microsoft.com/office/drawing/2014/main" id="{568C2C5D-CCED-48B2-8DAF-0738B7D6D845}"/>
            </a:ext>
          </a:extLst>
        </xdr:cNvPr>
        <xdr:cNvSpPr/>
      </xdr:nvSpPr>
      <xdr:spPr>
        <a:xfrm>
          <a:off x="13652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78196</xdr:rowOff>
    </xdr:from>
    <xdr:to>
      <xdr:col>67</xdr:col>
      <xdr:colOff>101600</xdr:colOff>
      <xdr:row>60</xdr:row>
      <xdr:rowOff>8346</xdr:rowOff>
    </xdr:to>
    <xdr:sp macro="" textlink="">
      <xdr:nvSpPr>
        <xdr:cNvPr id="493" name="フローチャート: 判断 492">
          <a:extLst>
            <a:ext uri="{FF2B5EF4-FFF2-40B4-BE49-F238E27FC236}">
              <a16:creationId xmlns:a16="http://schemas.microsoft.com/office/drawing/2014/main" id="{29621812-A76E-429C-B129-8378E6CAD9AB}"/>
            </a:ext>
          </a:extLst>
        </xdr:cNvPr>
        <xdr:cNvSpPr/>
      </xdr:nvSpPr>
      <xdr:spPr>
        <a:xfrm>
          <a:off x="12763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95F18F87-7AB9-4B30-B61E-80D31508C6E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03ED05DD-8BF7-4C39-92A1-1D95F69C0E7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C3C54B09-1F07-4653-AD5D-D86542397AE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B6E94BD8-80A3-4519-9EA4-95BBFDE7288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81BC3969-6BAC-4687-99EB-4EFADD264F8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21046</xdr:rowOff>
    </xdr:from>
    <xdr:to>
      <xdr:col>81</xdr:col>
      <xdr:colOff>101600</xdr:colOff>
      <xdr:row>61</xdr:row>
      <xdr:rowOff>122646</xdr:rowOff>
    </xdr:to>
    <xdr:sp macro="" textlink="">
      <xdr:nvSpPr>
        <xdr:cNvPr id="499" name="楕円 498">
          <a:extLst>
            <a:ext uri="{FF2B5EF4-FFF2-40B4-BE49-F238E27FC236}">
              <a16:creationId xmlns:a16="http://schemas.microsoft.com/office/drawing/2014/main" id="{45B4B89B-BC09-4E0C-A28E-7D8C6E79BE48}"/>
            </a:ext>
          </a:extLst>
        </xdr:cNvPr>
        <xdr:cNvSpPr/>
      </xdr:nvSpPr>
      <xdr:spPr>
        <a:xfrm>
          <a:off x="15430500" y="1047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159838</xdr:rowOff>
    </xdr:from>
    <xdr:to>
      <xdr:col>76</xdr:col>
      <xdr:colOff>165100</xdr:colOff>
      <xdr:row>61</xdr:row>
      <xdr:rowOff>89988</xdr:rowOff>
    </xdr:to>
    <xdr:sp macro="" textlink="">
      <xdr:nvSpPr>
        <xdr:cNvPr id="500" name="楕円 499">
          <a:extLst>
            <a:ext uri="{FF2B5EF4-FFF2-40B4-BE49-F238E27FC236}">
              <a16:creationId xmlns:a16="http://schemas.microsoft.com/office/drawing/2014/main" id="{E2A5FEFC-5D29-4942-954D-5E88F4BE6C87}"/>
            </a:ext>
          </a:extLst>
        </xdr:cNvPr>
        <xdr:cNvSpPr/>
      </xdr:nvSpPr>
      <xdr:spPr>
        <a:xfrm>
          <a:off x="14541500" y="1044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39188</xdr:rowOff>
    </xdr:from>
    <xdr:to>
      <xdr:col>81</xdr:col>
      <xdr:colOff>50800</xdr:colOff>
      <xdr:row>61</xdr:row>
      <xdr:rowOff>71846</xdr:rowOff>
    </xdr:to>
    <xdr:cxnSp macro="">
      <xdr:nvCxnSpPr>
        <xdr:cNvPr id="501" name="直線コネクタ 500">
          <a:extLst>
            <a:ext uri="{FF2B5EF4-FFF2-40B4-BE49-F238E27FC236}">
              <a16:creationId xmlns:a16="http://schemas.microsoft.com/office/drawing/2014/main" id="{F309D4D2-FD57-4276-990C-3D035FA92382}"/>
            </a:ext>
          </a:extLst>
        </xdr:cNvPr>
        <xdr:cNvCxnSpPr/>
      </xdr:nvCxnSpPr>
      <xdr:spPr>
        <a:xfrm>
          <a:off x="14592300" y="1049763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125549</xdr:rowOff>
    </xdr:from>
    <xdr:to>
      <xdr:col>72</xdr:col>
      <xdr:colOff>38100</xdr:colOff>
      <xdr:row>61</xdr:row>
      <xdr:rowOff>55699</xdr:rowOff>
    </xdr:to>
    <xdr:sp macro="" textlink="">
      <xdr:nvSpPr>
        <xdr:cNvPr id="502" name="楕円 501">
          <a:extLst>
            <a:ext uri="{FF2B5EF4-FFF2-40B4-BE49-F238E27FC236}">
              <a16:creationId xmlns:a16="http://schemas.microsoft.com/office/drawing/2014/main" id="{B917FADE-D755-4E15-8E3C-D95071A419FB}"/>
            </a:ext>
          </a:extLst>
        </xdr:cNvPr>
        <xdr:cNvSpPr/>
      </xdr:nvSpPr>
      <xdr:spPr>
        <a:xfrm>
          <a:off x="13652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4899</xdr:rowOff>
    </xdr:from>
    <xdr:to>
      <xdr:col>76</xdr:col>
      <xdr:colOff>114300</xdr:colOff>
      <xdr:row>61</xdr:row>
      <xdr:rowOff>39188</xdr:rowOff>
    </xdr:to>
    <xdr:cxnSp macro="">
      <xdr:nvCxnSpPr>
        <xdr:cNvPr id="503" name="直線コネクタ 502">
          <a:extLst>
            <a:ext uri="{FF2B5EF4-FFF2-40B4-BE49-F238E27FC236}">
              <a16:creationId xmlns:a16="http://schemas.microsoft.com/office/drawing/2014/main" id="{6534322D-BF19-48B3-8469-A7611BD1E53B}"/>
            </a:ext>
          </a:extLst>
        </xdr:cNvPr>
        <xdr:cNvCxnSpPr/>
      </xdr:nvCxnSpPr>
      <xdr:spPr>
        <a:xfrm>
          <a:off x="13703300" y="1046334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31404</xdr:rowOff>
    </xdr:from>
    <xdr:ext cx="405111" cy="259045"/>
    <xdr:sp macro="" textlink="">
      <xdr:nvSpPr>
        <xdr:cNvPr id="504" name="n_1aveValue【保健センター・保健所】&#10;有形固定資産減価償却率">
          <a:extLst>
            <a:ext uri="{FF2B5EF4-FFF2-40B4-BE49-F238E27FC236}">
              <a16:creationId xmlns:a16="http://schemas.microsoft.com/office/drawing/2014/main" id="{1C34B467-81CF-426F-B7FE-A409C12C5564}"/>
            </a:ext>
          </a:extLst>
        </xdr:cNvPr>
        <xdr:cNvSpPr txBox="1"/>
      </xdr:nvSpPr>
      <xdr:spPr>
        <a:xfrm>
          <a:off x="152660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19974</xdr:rowOff>
    </xdr:from>
    <xdr:ext cx="405111" cy="259045"/>
    <xdr:sp macro="" textlink="">
      <xdr:nvSpPr>
        <xdr:cNvPr id="505" name="n_2aveValue【保健センター・保健所】&#10;有形固定資産減価償却率">
          <a:extLst>
            <a:ext uri="{FF2B5EF4-FFF2-40B4-BE49-F238E27FC236}">
              <a16:creationId xmlns:a16="http://schemas.microsoft.com/office/drawing/2014/main" id="{0E60CE1C-8AA0-4DA8-A9C8-BE3A814D5C92}"/>
            </a:ext>
          </a:extLst>
        </xdr:cNvPr>
        <xdr:cNvSpPr txBox="1"/>
      </xdr:nvSpPr>
      <xdr:spPr>
        <a:xfrm>
          <a:off x="143897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8544</xdr:rowOff>
    </xdr:from>
    <xdr:ext cx="405111" cy="259045"/>
    <xdr:sp macro="" textlink="">
      <xdr:nvSpPr>
        <xdr:cNvPr id="506" name="n_3aveValue【保健センター・保健所】&#10;有形固定資産減価償却率">
          <a:extLst>
            <a:ext uri="{FF2B5EF4-FFF2-40B4-BE49-F238E27FC236}">
              <a16:creationId xmlns:a16="http://schemas.microsoft.com/office/drawing/2014/main" id="{6AF555FF-DA83-42EC-9A4D-B74986893D85}"/>
            </a:ext>
          </a:extLst>
        </xdr:cNvPr>
        <xdr:cNvSpPr txBox="1"/>
      </xdr:nvSpPr>
      <xdr:spPr>
        <a:xfrm>
          <a:off x="135007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24873</xdr:rowOff>
    </xdr:from>
    <xdr:ext cx="405111" cy="259045"/>
    <xdr:sp macro="" textlink="">
      <xdr:nvSpPr>
        <xdr:cNvPr id="507" name="n_4aveValue【保健センター・保健所】&#10;有形固定資産減価償却率">
          <a:extLst>
            <a:ext uri="{FF2B5EF4-FFF2-40B4-BE49-F238E27FC236}">
              <a16:creationId xmlns:a16="http://schemas.microsoft.com/office/drawing/2014/main" id="{B2829EEF-F839-4565-922A-70E4A3A7D5AA}"/>
            </a:ext>
          </a:extLst>
        </xdr:cNvPr>
        <xdr:cNvSpPr txBox="1"/>
      </xdr:nvSpPr>
      <xdr:spPr>
        <a:xfrm>
          <a:off x="12611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113773</xdr:rowOff>
    </xdr:from>
    <xdr:ext cx="405111" cy="259045"/>
    <xdr:sp macro="" textlink="">
      <xdr:nvSpPr>
        <xdr:cNvPr id="508" name="n_1mainValue【保健センター・保健所】&#10;有形固定資産減価償却率">
          <a:extLst>
            <a:ext uri="{FF2B5EF4-FFF2-40B4-BE49-F238E27FC236}">
              <a16:creationId xmlns:a16="http://schemas.microsoft.com/office/drawing/2014/main" id="{E525094E-3DF1-421C-9E7A-E898E231D74A}"/>
            </a:ext>
          </a:extLst>
        </xdr:cNvPr>
        <xdr:cNvSpPr txBox="1"/>
      </xdr:nvSpPr>
      <xdr:spPr>
        <a:xfrm>
          <a:off x="152660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81115</xdr:rowOff>
    </xdr:from>
    <xdr:ext cx="405111" cy="259045"/>
    <xdr:sp macro="" textlink="">
      <xdr:nvSpPr>
        <xdr:cNvPr id="509" name="n_2mainValue【保健センター・保健所】&#10;有形固定資産減価償却率">
          <a:extLst>
            <a:ext uri="{FF2B5EF4-FFF2-40B4-BE49-F238E27FC236}">
              <a16:creationId xmlns:a16="http://schemas.microsoft.com/office/drawing/2014/main" id="{EAE7520A-6043-4535-BB58-077698996273}"/>
            </a:ext>
          </a:extLst>
        </xdr:cNvPr>
        <xdr:cNvSpPr txBox="1"/>
      </xdr:nvSpPr>
      <xdr:spPr>
        <a:xfrm>
          <a:off x="14389744" y="1053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46826</xdr:rowOff>
    </xdr:from>
    <xdr:ext cx="405111" cy="259045"/>
    <xdr:sp macro="" textlink="">
      <xdr:nvSpPr>
        <xdr:cNvPr id="510" name="n_3mainValue【保健センター・保健所】&#10;有形固定資産減価償却率">
          <a:extLst>
            <a:ext uri="{FF2B5EF4-FFF2-40B4-BE49-F238E27FC236}">
              <a16:creationId xmlns:a16="http://schemas.microsoft.com/office/drawing/2014/main" id="{5F35B3A4-3062-496C-B64E-45320E153C6A}"/>
            </a:ext>
          </a:extLst>
        </xdr:cNvPr>
        <xdr:cNvSpPr txBox="1"/>
      </xdr:nvSpPr>
      <xdr:spPr>
        <a:xfrm>
          <a:off x="13500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1" name="正方形/長方形 510">
          <a:extLst>
            <a:ext uri="{FF2B5EF4-FFF2-40B4-BE49-F238E27FC236}">
              <a16:creationId xmlns:a16="http://schemas.microsoft.com/office/drawing/2014/main" id="{4FE45B83-0CB3-46A1-A268-86924B81C7C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2" name="正方形/長方形 511">
          <a:extLst>
            <a:ext uri="{FF2B5EF4-FFF2-40B4-BE49-F238E27FC236}">
              <a16:creationId xmlns:a16="http://schemas.microsoft.com/office/drawing/2014/main" id="{24A2B1CE-800B-4346-99A1-CBD89B69384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3" name="正方形/長方形 512">
          <a:extLst>
            <a:ext uri="{FF2B5EF4-FFF2-40B4-BE49-F238E27FC236}">
              <a16:creationId xmlns:a16="http://schemas.microsoft.com/office/drawing/2014/main" id="{455E8E49-8C6F-48CB-8483-C8F5AD216F7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4" name="正方形/長方形 513">
          <a:extLst>
            <a:ext uri="{FF2B5EF4-FFF2-40B4-BE49-F238E27FC236}">
              <a16:creationId xmlns:a16="http://schemas.microsoft.com/office/drawing/2014/main" id="{BF6FF25D-9612-4D10-A7E8-22FDF79391D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5" name="正方形/長方形 514">
          <a:extLst>
            <a:ext uri="{FF2B5EF4-FFF2-40B4-BE49-F238E27FC236}">
              <a16:creationId xmlns:a16="http://schemas.microsoft.com/office/drawing/2014/main" id="{3F219B2B-B00A-4C64-8720-42AC3783B3B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6" name="正方形/長方形 515">
          <a:extLst>
            <a:ext uri="{FF2B5EF4-FFF2-40B4-BE49-F238E27FC236}">
              <a16:creationId xmlns:a16="http://schemas.microsoft.com/office/drawing/2014/main" id="{A489723E-15F6-454D-958A-AE56B28A04B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7" name="正方形/長方形 516">
          <a:extLst>
            <a:ext uri="{FF2B5EF4-FFF2-40B4-BE49-F238E27FC236}">
              <a16:creationId xmlns:a16="http://schemas.microsoft.com/office/drawing/2014/main" id="{D59BBD77-DDE8-4D05-A850-0224EB8560C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8" name="正方形/長方形 517">
          <a:extLst>
            <a:ext uri="{FF2B5EF4-FFF2-40B4-BE49-F238E27FC236}">
              <a16:creationId xmlns:a16="http://schemas.microsoft.com/office/drawing/2014/main" id="{76621048-DFB7-4FF0-A013-A0A75A0033D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9" name="テキスト ボックス 518">
          <a:extLst>
            <a:ext uri="{FF2B5EF4-FFF2-40B4-BE49-F238E27FC236}">
              <a16:creationId xmlns:a16="http://schemas.microsoft.com/office/drawing/2014/main" id="{EBD403E3-F3E0-4C40-A2A9-9C31B92D385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0" name="直線コネクタ 519">
          <a:extLst>
            <a:ext uri="{FF2B5EF4-FFF2-40B4-BE49-F238E27FC236}">
              <a16:creationId xmlns:a16="http://schemas.microsoft.com/office/drawing/2014/main" id="{B6DFB9A8-9FA3-453A-82DB-723087A35F7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21" name="直線コネクタ 520">
          <a:extLst>
            <a:ext uri="{FF2B5EF4-FFF2-40B4-BE49-F238E27FC236}">
              <a16:creationId xmlns:a16="http://schemas.microsoft.com/office/drawing/2014/main" id="{E4048891-69B6-4775-AF33-8F5CA2A2258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F5778778-61B9-4F5A-8347-1A07A4E19F2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23" name="直線コネクタ 522">
          <a:extLst>
            <a:ext uri="{FF2B5EF4-FFF2-40B4-BE49-F238E27FC236}">
              <a16:creationId xmlns:a16="http://schemas.microsoft.com/office/drawing/2014/main" id="{251C1910-AD41-441F-A2E4-583A728DA0F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24" name="テキスト ボックス 523">
          <a:extLst>
            <a:ext uri="{FF2B5EF4-FFF2-40B4-BE49-F238E27FC236}">
              <a16:creationId xmlns:a16="http://schemas.microsoft.com/office/drawing/2014/main" id="{F1995C3D-9C0B-442F-B8A2-68D02ABD828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5" name="直線コネクタ 524">
          <a:extLst>
            <a:ext uri="{FF2B5EF4-FFF2-40B4-BE49-F238E27FC236}">
              <a16:creationId xmlns:a16="http://schemas.microsoft.com/office/drawing/2014/main" id="{792173AD-28F8-4B11-8D03-6CB0AA542B9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26" name="テキスト ボックス 525">
          <a:extLst>
            <a:ext uri="{FF2B5EF4-FFF2-40B4-BE49-F238E27FC236}">
              <a16:creationId xmlns:a16="http://schemas.microsoft.com/office/drawing/2014/main" id="{E1D33FAE-7E2B-458F-BECD-141DCBBCDBA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27" name="直線コネクタ 526">
          <a:extLst>
            <a:ext uri="{FF2B5EF4-FFF2-40B4-BE49-F238E27FC236}">
              <a16:creationId xmlns:a16="http://schemas.microsoft.com/office/drawing/2014/main" id="{38893065-423C-46F4-B738-9965EEFEDE6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28" name="テキスト ボックス 527">
          <a:extLst>
            <a:ext uri="{FF2B5EF4-FFF2-40B4-BE49-F238E27FC236}">
              <a16:creationId xmlns:a16="http://schemas.microsoft.com/office/drawing/2014/main" id="{60053B08-1146-4DAC-8A2D-61C2F9D6CC2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29" name="直線コネクタ 528">
          <a:extLst>
            <a:ext uri="{FF2B5EF4-FFF2-40B4-BE49-F238E27FC236}">
              <a16:creationId xmlns:a16="http://schemas.microsoft.com/office/drawing/2014/main" id="{67340987-239E-4E4B-A60D-05B4FA52397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30" name="テキスト ボックス 529">
          <a:extLst>
            <a:ext uri="{FF2B5EF4-FFF2-40B4-BE49-F238E27FC236}">
              <a16:creationId xmlns:a16="http://schemas.microsoft.com/office/drawing/2014/main" id="{AA3932C0-C315-45B8-9570-CC3DF80808F7}"/>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1" name="直線コネクタ 530">
          <a:extLst>
            <a:ext uri="{FF2B5EF4-FFF2-40B4-BE49-F238E27FC236}">
              <a16:creationId xmlns:a16="http://schemas.microsoft.com/office/drawing/2014/main" id="{1E8CAC9F-FDCD-4FAD-90F1-6B12C8F21A0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2" name="テキスト ボックス 531">
          <a:extLst>
            <a:ext uri="{FF2B5EF4-FFF2-40B4-BE49-F238E27FC236}">
              <a16:creationId xmlns:a16="http://schemas.microsoft.com/office/drawing/2014/main" id="{660C0B91-D9F1-439D-85CD-4845B4BDAB4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3" name="【保健センター・保健所】&#10;一人当たり面積グラフ枠">
          <a:extLst>
            <a:ext uri="{FF2B5EF4-FFF2-40B4-BE49-F238E27FC236}">
              <a16:creationId xmlns:a16="http://schemas.microsoft.com/office/drawing/2014/main" id="{CE703B5A-E82B-471F-AE40-F9DBBEAA944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148590</xdr:rowOff>
    </xdr:from>
    <xdr:to>
      <xdr:col>116</xdr:col>
      <xdr:colOff>62864</xdr:colOff>
      <xdr:row>64</xdr:row>
      <xdr:rowOff>26670</xdr:rowOff>
    </xdr:to>
    <xdr:cxnSp macro="">
      <xdr:nvCxnSpPr>
        <xdr:cNvPr id="534" name="直線コネクタ 533">
          <a:extLst>
            <a:ext uri="{FF2B5EF4-FFF2-40B4-BE49-F238E27FC236}">
              <a16:creationId xmlns:a16="http://schemas.microsoft.com/office/drawing/2014/main" id="{2AE03B95-AEA0-4C0F-8875-F4DD16248AF0}"/>
            </a:ext>
          </a:extLst>
        </xdr:cNvPr>
        <xdr:cNvCxnSpPr/>
      </xdr:nvCxnSpPr>
      <xdr:spPr>
        <a:xfrm flipV="1">
          <a:off x="22160864" y="957834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30497</xdr:rowOff>
    </xdr:from>
    <xdr:ext cx="469744" cy="259045"/>
    <xdr:sp macro="" textlink="">
      <xdr:nvSpPr>
        <xdr:cNvPr id="535" name="【保健センター・保健所】&#10;一人当たり面積最小値テキスト">
          <a:extLst>
            <a:ext uri="{FF2B5EF4-FFF2-40B4-BE49-F238E27FC236}">
              <a16:creationId xmlns:a16="http://schemas.microsoft.com/office/drawing/2014/main" id="{EFA6A992-4099-4D9F-8082-C569406AA3B1}"/>
            </a:ext>
          </a:extLst>
        </xdr:cNvPr>
        <xdr:cNvSpPr txBox="1"/>
      </xdr:nvSpPr>
      <xdr:spPr>
        <a:xfrm>
          <a:off x="22199600"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26670</xdr:rowOff>
    </xdr:from>
    <xdr:to>
      <xdr:col>116</xdr:col>
      <xdr:colOff>152400</xdr:colOff>
      <xdr:row>64</xdr:row>
      <xdr:rowOff>26670</xdr:rowOff>
    </xdr:to>
    <xdr:cxnSp macro="">
      <xdr:nvCxnSpPr>
        <xdr:cNvPr id="536" name="直線コネクタ 535">
          <a:extLst>
            <a:ext uri="{FF2B5EF4-FFF2-40B4-BE49-F238E27FC236}">
              <a16:creationId xmlns:a16="http://schemas.microsoft.com/office/drawing/2014/main" id="{DE749D9C-A7F3-4DAD-90B7-195C175BE9A1}"/>
            </a:ext>
          </a:extLst>
        </xdr:cNvPr>
        <xdr:cNvCxnSpPr/>
      </xdr:nvCxnSpPr>
      <xdr:spPr>
        <a:xfrm>
          <a:off x="22072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95267</xdr:rowOff>
    </xdr:from>
    <xdr:ext cx="469744" cy="259045"/>
    <xdr:sp macro="" textlink="">
      <xdr:nvSpPr>
        <xdr:cNvPr id="537" name="【保健センター・保健所】&#10;一人当たり面積最大値テキスト">
          <a:extLst>
            <a:ext uri="{FF2B5EF4-FFF2-40B4-BE49-F238E27FC236}">
              <a16:creationId xmlns:a16="http://schemas.microsoft.com/office/drawing/2014/main" id="{CD4CA576-24FB-4F59-8250-84A02B363600}"/>
            </a:ext>
          </a:extLst>
        </xdr:cNvPr>
        <xdr:cNvSpPr txBox="1"/>
      </xdr:nvSpPr>
      <xdr:spPr>
        <a:xfrm>
          <a:off x="22199600"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148590</xdr:rowOff>
    </xdr:from>
    <xdr:to>
      <xdr:col>116</xdr:col>
      <xdr:colOff>152400</xdr:colOff>
      <xdr:row>55</xdr:row>
      <xdr:rowOff>148590</xdr:rowOff>
    </xdr:to>
    <xdr:cxnSp macro="">
      <xdr:nvCxnSpPr>
        <xdr:cNvPr id="538" name="直線コネクタ 537">
          <a:extLst>
            <a:ext uri="{FF2B5EF4-FFF2-40B4-BE49-F238E27FC236}">
              <a16:creationId xmlns:a16="http://schemas.microsoft.com/office/drawing/2014/main" id="{C76FE73B-216B-481D-9AB2-9D3681372391}"/>
            </a:ext>
          </a:extLst>
        </xdr:cNvPr>
        <xdr:cNvCxnSpPr/>
      </xdr:nvCxnSpPr>
      <xdr:spPr>
        <a:xfrm>
          <a:off x="22072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144797</xdr:rowOff>
    </xdr:from>
    <xdr:ext cx="469744" cy="259045"/>
    <xdr:sp macro="" textlink="">
      <xdr:nvSpPr>
        <xdr:cNvPr id="539" name="【保健センター・保健所】&#10;一人当たり面積平均値テキスト">
          <a:extLst>
            <a:ext uri="{FF2B5EF4-FFF2-40B4-BE49-F238E27FC236}">
              <a16:creationId xmlns:a16="http://schemas.microsoft.com/office/drawing/2014/main" id="{A8D08BCD-3D93-4908-8D06-75FE897C4048}"/>
            </a:ext>
          </a:extLst>
        </xdr:cNvPr>
        <xdr:cNvSpPr txBox="1"/>
      </xdr:nvSpPr>
      <xdr:spPr>
        <a:xfrm>
          <a:off x="22199600" y="10774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166370</xdr:rowOff>
    </xdr:from>
    <xdr:to>
      <xdr:col>116</xdr:col>
      <xdr:colOff>114300</xdr:colOff>
      <xdr:row>63</xdr:row>
      <xdr:rowOff>96520</xdr:rowOff>
    </xdr:to>
    <xdr:sp macro="" textlink="">
      <xdr:nvSpPr>
        <xdr:cNvPr id="540" name="フローチャート: 判断 539">
          <a:extLst>
            <a:ext uri="{FF2B5EF4-FFF2-40B4-BE49-F238E27FC236}">
              <a16:creationId xmlns:a16="http://schemas.microsoft.com/office/drawing/2014/main" id="{3568A6B1-4477-4EDD-9F05-9F3054B15FA6}"/>
            </a:ext>
          </a:extLst>
        </xdr:cNvPr>
        <xdr:cNvSpPr/>
      </xdr:nvSpPr>
      <xdr:spPr>
        <a:xfrm>
          <a:off x="221107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13970</xdr:rowOff>
    </xdr:from>
    <xdr:to>
      <xdr:col>112</xdr:col>
      <xdr:colOff>38100</xdr:colOff>
      <xdr:row>63</xdr:row>
      <xdr:rowOff>115570</xdr:rowOff>
    </xdr:to>
    <xdr:sp macro="" textlink="">
      <xdr:nvSpPr>
        <xdr:cNvPr id="541" name="フローチャート: 判断 540">
          <a:extLst>
            <a:ext uri="{FF2B5EF4-FFF2-40B4-BE49-F238E27FC236}">
              <a16:creationId xmlns:a16="http://schemas.microsoft.com/office/drawing/2014/main" id="{52997082-6C93-4BB1-81DB-15C6CF10B1A2}"/>
            </a:ext>
          </a:extLst>
        </xdr:cNvPr>
        <xdr:cNvSpPr/>
      </xdr:nvSpPr>
      <xdr:spPr>
        <a:xfrm>
          <a:off x="212725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17780</xdr:rowOff>
    </xdr:from>
    <xdr:to>
      <xdr:col>107</xdr:col>
      <xdr:colOff>101600</xdr:colOff>
      <xdr:row>63</xdr:row>
      <xdr:rowOff>119380</xdr:rowOff>
    </xdr:to>
    <xdr:sp macro="" textlink="">
      <xdr:nvSpPr>
        <xdr:cNvPr id="542" name="フローチャート: 判断 541">
          <a:extLst>
            <a:ext uri="{FF2B5EF4-FFF2-40B4-BE49-F238E27FC236}">
              <a16:creationId xmlns:a16="http://schemas.microsoft.com/office/drawing/2014/main" id="{5191A23D-B57D-41DF-8170-E4009277F2BA}"/>
            </a:ext>
          </a:extLst>
        </xdr:cNvPr>
        <xdr:cNvSpPr/>
      </xdr:nvSpPr>
      <xdr:spPr>
        <a:xfrm>
          <a:off x="20383500" y="1081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543" name="フローチャート: 判断 542">
          <a:extLst>
            <a:ext uri="{FF2B5EF4-FFF2-40B4-BE49-F238E27FC236}">
              <a16:creationId xmlns:a16="http://schemas.microsoft.com/office/drawing/2014/main" id="{A8ADE184-73DE-4A12-8254-280C877013D9}"/>
            </a:ext>
          </a:extLst>
        </xdr:cNvPr>
        <xdr:cNvSpPr/>
      </xdr:nvSpPr>
      <xdr:spPr>
        <a:xfrm>
          <a:off x="19494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162560</xdr:rowOff>
    </xdr:from>
    <xdr:to>
      <xdr:col>98</xdr:col>
      <xdr:colOff>38100</xdr:colOff>
      <xdr:row>63</xdr:row>
      <xdr:rowOff>92710</xdr:rowOff>
    </xdr:to>
    <xdr:sp macro="" textlink="">
      <xdr:nvSpPr>
        <xdr:cNvPr id="544" name="フローチャート: 判断 543">
          <a:extLst>
            <a:ext uri="{FF2B5EF4-FFF2-40B4-BE49-F238E27FC236}">
              <a16:creationId xmlns:a16="http://schemas.microsoft.com/office/drawing/2014/main" id="{02AD9A0B-1CF2-4B8C-A023-2144475B93BD}"/>
            </a:ext>
          </a:extLst>
        </xdr:cNvPr>
        <xdr:cNvSpPr/>
      </xdr:nvSpPr>
      <xdr:spPr>
        <a:xfrm>
          <a:off x="186055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23E6B031-77DB-40F7-B5B9-F2E68671BBC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2DACB38E-B0D7-42A4-BF6D-0C17EEC759E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990CF41-D009-49DB-A6A8-0A1296566C6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B8000A64-3D4D-4501-A8F4-144347ACAFD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DD6828C0-D27F-4DFD-924C-396E8C679E6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128270</xdr:rowOff>
    </xdr:from>
    <xdr:to>
      <xdr:col>112</xdr:col>
      <xdr:colOff>38100</xdr:colOff>
      <xdr:row>63</xdr:row>
      <xdr:rowOff>58420</xdr:rowOff>
    </xdr:to>
    <xdr:sp macro="" textlink="">
      <xdr:nvSpPr>
        <xdr:cNvPr id="550" name="楕円 549">
          <a:extLst>
            <a:ext uri="{FF2B5EF4-FFF2-40B4-BE49-F238E27FC236}">
              <a16:creationId xmlns:a16="http://schemas.microsoft.com/office/drawing/2014/main" id="{ABC4CBE8-CFE8-40AF-A3E0-0A63F4C43DC3}"/>
            </a:ext>
          </a:extLst>
        </xdr:cNvPr>
        <xdr:cNvSpPr/>
      </xdr:nvSpPr>
      <xdr:spPr>
        <a:xfrm>
          <a:off x="21272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132080</xdr:rowOff>
    </xdr:from>
    <xdr:to>
      <xdr:col>107</xdr:col>
      <xdr:colOff>101600</xdr:colOff>
      <xdr:row>63</xdr:row>
      <xdr:rowOff>62230</xdr:rowOff>
    </xdr:to>
    <xdr:sp macro="" textlink="">
      <xdr:nvSpPr>
        <xdr:cNvPr id="551" name="楕円 550">
          <a:extLst>
            <a:ext uri="{FF2B5EF4-FFF2-40B4-BE49-F238E27FC236}">
              <a16:creationId xmlns:a16="http://schemas.microsoft.com/office/drawing/2014/main" id="{CE991EBF-A36D-4D18-9548-5B61544C3F5F}"/>
            </a:ext>
          </a:extLst>
        </xdr:cNvPr>
        <xdr:cNvSpPr/>
      </xdr:nvSpPr>
      <xdr:spPr>
        <a:xfrm>
          <a:off x="20383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7620</xdr:rowOff>
    </xdr:from>
    <xdr:to>
      <xdr:col>111</xdr:col>
      <xdr:colOff>177800</xdr:colOff>
      <xdr:row>63</xdr:row>
      <xdr:rowOff>11430</xdr:rowOff>
    </xdr:to>
    <xdr:cxnSp macro="">
      <xdr:nvCxnSpPr>
        <xdr:cNvPr id="552" name="直線コネクタ 551">
          <a:extLst>
            <a:ext uri="{FF2B5EF4-FFF2-40B4-BE49-F238E27FC236}">
              <a16:creationId xmlns:a16="http://schemas.microsoft.com/office/drawing/2014/main" id="{1A80E3F8-9421-42D7-841F-4E8A4EB5A3C5}"/>
            </a:ext>
          </a:extLst>
        </xdr:cNvPr>
        <xdr:cNvCxnSpPr/>
      </xdr:nvCxnSpPr>
      <xdr:spPr>
        <a:xfrm flipV="1">
          <a:off x="20434300" y="108089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135890</xdr:rowOff>
    </xdr:from>
    <xdr:to>
      <xdr:col>102</xdr:col>
      <xdr:colOff>165100</xdr:colOff>
      <xdr:row>63</xdr:row>
      <xdr:rowOff>66040</xdr:rowOff>
    </xdr:to>
    <xdr:sp macro="" textlink="">
      <xdr:nvSpPr>
        <xdr:cNvPr id="553" name="楕円 552">
          <a:extLst>
            <a:ext uri="{FF2B5EF4-FFF2-40B4-BE49-F238E27FC236}">
              <a16:creationId xmlns:a16="http://schemas.microsoft.com/office/drawing/2014/main" id="{D789E0B2-41BE-4D1F-AED2-B17AC785ED99}"/>
            </a:ext>
          </a:extLst>
        </xdr:cNvPr>
        <xdr:cNvSpPr/>
      </xdr:nvSpPr>
      <xdr:spPr>
        <a:xfrm>
          <a:off x="19494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11430</xdr:rowOff>
    </xdr:from>
    <xdr:to>
      <xdr:col>107</xdr:col>
      <xdr:colOff>50800</xdr:colOff>
      <xdr:row>63</xdr:row>
      <xdr:rowOff>15240</xdr:rowOff>
    </xdr:to>
    <xdr:cxnSp macro="">
      <xdr:nvCxnSpPr>
        <xdr:cNvPr id="554" name="直線コネクタ 553">
          <a:extLst>
            <a:ext uri="{FF2B5EF4-FFF2-40B4-BE49-F238E27FC236}">
              <a16:creationId xmlns:a16="http://schemas.microsoft.com/office/drawing/2014/main" id="{94255FBC-8437-4BE8-A2B0-C3CB4CF04E62}"/>
            </a:ext>
          </a:extLst>
        </xdr:cNvPr>
        <xdr:cNvCxnSpPr/>
      </xdr:nvCxnSpPr>
      <xdr:spPr>
        <a:xfrm flipV="1">
          <a:off x="19545300" y="108127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106697</xdr:rowOff>
    </xdr:from>
    <xdr:ext cx="469744" cy="259045"/>
    <xdr:sp macro="" textlink="">
      <xdr:nvSpPr>
        <xdr:cNvPr id="555" name="n_1aveValue【保健センター・保健所】&#10;一人当たり面積">
          <a:extLst>
            <a:ext uri="{FF2B5EF4-FFF2-40B4-BE49-F238E27FC236}">
              <a16:creationId xmlns:a16="http://schemas.microsoft.com/office/drawing/2014/main" id="{036905B0-71F7-4F63-AAF4-9AC3CE98B9C1}"/>
            </a:ext>
          </a:extLst>
        </xdr:cNvPr>
        <xdr:cNvSpPr txBox="1"/>
      </xdr:nvSpPr>
      <xdr:spPr>
        <a:xfrm>
          <a:off x="21075727"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110507</xdr:rowOff>
    </xdr:from>
    <xdr:ext cx="469744" cy="259045"/>
    <xdr:sp macro="" textlink="">
      <xdr:nvSpPr>
        <xdr:cNvPr id="556" name="n_2aveValue【保健センター・保健所】&#10;一人当たり面積">
          <a:extLst>
            <a:ext uri="{FF2B5EF4-FFF2-40B4-BE49-F238E27FC236}">
              <a16:creationId xmlns:a16="http://schemas.microsoft.com/office/drawing/2014/main" id="{DA3498FA-26FE-4E67-B1C8-36EE8B3D4B6A}"/>
            </a:ext>
          </a:extLst>
        </xdr:cNvPr>
        <xdr:cNvSpPr txBox="1"/>
      </xdr:nvSpPr>
      <xdr:spPr>
        <a:xfrm>
          <a:off x="201994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99077</xdr:rowOff>
    </xdr:from>
    <xdr:ext cx="469744" cy="259045"/>
    <xdr:sp macro="" textlink="">
      <xdr:nvSpPr>
        <xdr:cNvPr id="557" name="n_3aveValue【保健センター・保健所】&#10;一人当たり面積">
          <a:extLst>
            <a:ext uri="{FF2B5EF4-FFF2-40B4-BE49-F238E27FC236}">
              <a16:creationId xmlns:a16="http://schemas.microsoft.com/office/drawing/2014/main" id="{DDBB1216-5BC4-49E4-BDA0-7ADA87D81FEA}"/>
            </a:ext>
          </a:extLst>
        </xdr:cNvPr>
        <xdr:cNvSpPr txBox="1"/>
      </xdr:nvSpPr>
      <xdr:spPr>
        <a:xfrm>
          <a:off x="19310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109237</xdr:rowOff>
    </xdr:from>
    <xdr:ext cx="469744" cy="259045"/>
    <xdr:sp macro="" textlink="">
      <xdr:nvSpPr>
        <xdr:cNvPr id="558" name="n_4aveValue【保健センター・保健所】&#10;一人当たり面積">
          <a:extLst>
            <a:ext uri="{FF2B5EF4-FFF2-40B4-BE49-F238E27FC236}">
              <a16:creationId xmlns:a16="http://schemas.microsoft.com/office/drawing/2014/main" id="{373E6BEF-FEE7-4974-80AF-7188A881BAF7}"/>
            </a:ext>
          </a:extLst>
        </xdr:cNvPr>
        <xdr:cNvSpPr txBox="1"/>
      </xdr:nvSpPr>
      <xdr:spPr>
        <a:xfrm>
          <a:off x="18421427" y="105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74947</xdr:rowOff>
    </xdr:from>
    <xdr:ext cx="469744" cy="259045"/>
    <xdr:sp macro="" textlink="">
      <xdr:nvSpPr>
        <xdr:cNvPr id="559" name="n_1mainValue【保健センター・保健所】&#10;一人当たり面積">
          <a:extLst>
            <a:ext uri="{FF2B5EF4-FFF2-40B4-BE49-F238E27FC236}">
              <a16:creationId xmlns:a16="http://schemas.microsoft.com/office/drawing/2014/main" id="{C08E9038-58A0-473C-89BC-18AF8D61D204}"/>
            </a:ext>
          </a:extLst>
        </xdr:cNvPr>
        <xdr:cNvSpPr txBox="1"/>
      </xdr:nvSpPr>
      <xdr:spPr>
        <a:xfrm>
          <a:off x="21075727" y="1053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78757</xdr:rowOff>
    </xdr:from>
    <xdr:ext cx="469744" cy="259045"/>
    <xdr:sp macro="" textlink="">
      <xdr:nvSpPr>
        <xdr:cNvPr id="560" name="n_2mainValue【保健センター・保健所】&#10;一人当たり面積">
          <a:extLst>
            <a:ext uri="{FF2B5EF4-FFF2-40B4-BE49-F238E27FC236}">
              <a16:creationId xmlns:a16="http://schemas.microsoft.com/office/drawing/2014/main" id="{C2747014-8158-4B93-8AAF-D70DA98433B3}"/>
            </a:ext>
          </a:extLst>
        </xdr:cNvPr>
        <xdr:cNvSpPr txBox="1"/>
      </xdr:nvSpPr>
      <xdr:spPr>
        <a:xfrm>
          <a:off x="20199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82567</xdr:rowOff>
    </xdr:from>
    <xdr:ext cx="469744" cy="259045"/>
    <xdr:sp macro="" textlink="">
      <xdr:nvSpPr>
        <xdr:cNvPr id="561" name="n_3mainValue【保健センター・保健所】&#10;一人当たり面積">
          <a:extLst>
            <a:ext uri="{FF2B5EF4-FFF2-40B4-BE49-F238E27FC236}">
              <a16:creationId xmlns:a16="http://schemas.microsoft.com/office/drawing/2014/main" id="{1C03C76C-D66C-45DC-8A0C-8DF5963C7FCC}"/>
            </a:ext>
          </a:extLst>
        </xdr:cNvPr>
        <xdr:cNvSpPr txBox="1"/>
      </xdr:nvSpPr>
      <xdr:spPr>
        <a:xfrm>
          <a:off x="19310427" y="1054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2" name="正方形/長方形 561">
          <a:extLst>
            <a:ext uri="{FF2B5EF4-FFF2-40B4-BE49-F238E27FC236}">
              <a16:creationId xmlns:a16="http://schemas.microsoft.com/office/drawing/2014/main" id="{2794409A-1731-46E8-9BDC-5936DA230AD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3" name="正方形/長方形 562">
          <a:extLst>
            <a:ext uri="{FF2B5EF4-FFF2-40B4-BE49-F238E27FC236}">
              <a16:creationId xmlns:a16="http://schemas.microsoft.com/office/drawing/2014/main" id="{EFD1BDC9-EABE-47E7-8521-B41E3396AF6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4" name="正方形/長方形 563">
          <a:extLst>
            <a:ext uri="{FF2B5EF4-FFF2-40B4-BE49-F238E27FC236}">
              <a16:creationId xmlns:a16="http://schemas.microsoft.com/office/drawing/2014/main" id="{28259D5A-526D-44B2-A479-98A4C41C8E1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5" name="正方形/長方形 564">
          <a:extLst>
            <a:ext uri="{FF2B5EF4-FFF2-40B4-BE49-F238E27FC236}">
              <a16:creationId xmlns:a16="http://schemas.microsoft.com/office/drawing/2014/main" id="{00849B6D-581C-4ADD-897D-572696342FA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6" name="正方形/長方形 565">
          <a:extLst>
            <a:ext uri="{FF2B5EF4-FFF2-40B4-BE49-F238E27FC236}">
              <a16:creationId xmlns:a16="http://schemas.microsoft.com/office/drawing/2014/main" id="{2050EF13-5402-400B-89F8-2D75FB88D34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7" name="正方形/長方形 566">
          <a:extLst>
            <a:ext uri="{FF2B5EF4-FFF2-40B4-BE49-F238E27FC236}">
              <a16:creationId xmlns:a16="http://schemas.microsoft.com/office/drawing/2014/main" id="{233A5507-47C1-4D78-B238-3683A1B8B3B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8" name="正方形/長方形 567">
          <a:extLst>
            <a:ext uri="{FF2B5EF4-FFF2-40B4-BE49-F238E27FC236}">
              <a16:creationId xmlns:a16="http://schemas.microsoft.com/office/drawing/2014/main" id="{92E16A12-356A-4470-9E8A-7BB7F77B2BB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9" name="正方形/長方形 568">
          <a:extLst>
            <a:ext uri="{FF2B5EF4-FFF2-40B4-BE49-F238E27FC236}">
              <a16:creationId xmlns:a16="http://schemas.microsoft.com/office/drawing/2014/main" id="{EA901F53-B8C3-4E59-9F7D-F36BE971EFA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0" name="テキスト ボックス 569">
          <a:extLst>
            <a:ext uri="{FF2B5EF4-FFF2-40B4-BE49-F238E27FC236}">
              <a16:creationId xmlns:a16="http://schemas.microsoft.com/office/drawing/2014/main" id="{86F66BB4-DE96-4AD5-843E-DDDBD96DD74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1" name="直線コネクタ 570">
          <a:extLst>
            <a:ext uri="{FF2B5EF4-FFF2-40B4-BE49-F238E27FC236}">
              <a16:creationId xmlns:a16="http://schemas.microsoft.com/office/drawing/2014/main" id="{EA25B9C7-2E87-432B-A0FC-64E54CCC906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72" name="テキスト ボックス 571">
          <a:extLst>
            <a:ext uri="{FF2B5EF4-FFF2-40B4-BE49-F238E27FC236}">
              <a16:creationId xmlns:a16="http://schemas.microsoft.com/office/drawing/2014/main" id="{5D1D520F-4287-4856-A493-57B36A7097C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73" name="直線コネクタ 572">
          <a:extLst>
            <a:ext uri="{FF2B5EF4-FFF2-40B4-BE49-F238E27FC236}">
              <a16:creationId xmlns:a16="http://schemas.microsoft.com/office/drawing/2014/main" id="{C94325BA-BA7C-4BDA-8C84-2B0314D5754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74" name="テキスト ボックス 573">
          <a:extLst>
            <a:ext uri="{FF2B5EF4-FFF2-40B4-BE49-F238E27FC236}">
              <a16:creationId xmlns:a16="http://schemas.microsoft.com/office/drawing/2014/main" id="{73447A47-0CB4-41D6-9C5A-BBAB0F454A87}"/>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75" name="直線コネクタ 574">
          <a:extLst>
            <a:ext uri="{FF2B5EF4-FFF2-40B4-BE49-F238E27FC236}">
              <a16:creationId xmlns:a16="http://schemas.microsoft.com/office/drawing/2014/main" id="{7D0B0049-566C-4ADD-BC87-BD08D84F8FE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76" name="テキスト ボックス 575">
          <a:extLst>
            <a:ext uri="{FF2B5EF4-FFF2-40B4-BE49-F238E27FC236}">
              <a16:creationId xmlns:a16="http://schemas.microsoft.com/office/drawing/2014/main" id="{417CE259-D8D1-4949-9186-CB2DD054EEA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77" name="直線コネクタ 576">
          <a:extLst>
            <a:ext uri="{FF2B5EF4-FFF2-40B4-BE49-F238E27FC236}">
              <a16:creationId xmlns:a16="http://schemas.microsoft.com/office/drawing/2014/main" id="{1C4DE0D1-E394-4661-8452-EABB8BBB6DE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78" name="テキスト ボックス 577">
          <a:extLst>
            <a:ext uri="{FF2B5EF4-FFF2-40B4-BE49-F238E27FC236}">
              <a16:creationId xmlns:a16="http://schemas.microsoft.com/office/drawing/2014/main" id="{21A113C4-F55E-4CB7-AA08-FC63E62F855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79" name="直線コネクタ 578">
          <a:extLst>
            <a:ext uri="{FF2B5EF4-FFF2-40B4-BE49-F238E27FC236}">
              <a16:creationId xmlns:a16="http://schemas.microsoft.com/office/drawing/2014/main" id="{65BDA29C-CB4F-41A9-A2F8-5109CF9025D9}"/>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80" name="テキスト ボックス 579">
          <a:extLst>
            <a:ext uri="{FF2B5EF4-FFF2-40B4-BE49-F238E27FC236}">
              <a16:creationId xmlns:a16="http://schemas.microsoft.com/office/drawing/2014/main" id="{7A731F80-1E8D-4421-AF79-43FDAF351927}"/>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81" name="直線コネクタ 580">
          <a:extLst>
            <a:ext uri="{FF2B5EF4-FFF2-40B4-BE49-F238E27FC236}">
              <a16:creationId xmlns:a16="http://schemas.microsoft.com/office/drawing/2014/main" id="{F1831DCC-4BF2-4700-B9EF-85DA7DB249D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82" name="テキスト ボックス 581">
          <a:extLst>
            <a:ext uri="{FF2B5EF4-FFF2-40B4-BE49-F238E27FC236}">
              <a16:creationId xmlns:a16="http://schemas.microsoft.com/office/drawing/2014/main" id="{0A404DC6-3A51-45D6-A727-3C93EE6A850A}"/>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3" name="直線コネクタ 582">
          <a:extLst>
            <a:ext uri="{FF2B5EF4-FFF2-40B4-BE49-F238E27FC236}">
              <a16:creationId xmlns:a16="http://schemas.microsoft.com/office/drawing/2014/main" id="{BC59E9C0-B13C-4DC0-97BF-1DEF5091088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84" name="テキスト ボックス 583">
          <a:extLst>
            <a:ext uri="{FF2B5EF4-FFF2-40B4-BE49-F238E27FC236}">
              <a16:creationId xmlns:a16="http://schemas.microsoft.com/office/drawing/2014/main" id="{D8E4F731-5EEB-45C5-8142-7DFE09D34DAE}"/>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5" name="【消防施設】&#10;有形固定資産減価償却率グラフ枠">
          <a:extLst>
            <a:ext uri="{FF2B5EF4-FFF2-40B4-BE49-F238E27FC236}">
              <a16:creationId xmlns:a16="http://schemas.microsoft.com/office/drawing/2014/main" id="{08ACB736-A59F-4A8A-9E18-B62E71E7D7E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85</xdr:row>
      <xdr:rowOff>118111</xdr:rowOff>
    </xdr:to>
    <xdr:cxnSp macro="">
      <xdr:nvCxnSpPr>
        <xdr:cNvPr id="586" name="直線コネクタ 585">
          <a:extLst>
            <a:ext uri="{FF2B5EF4-FFF2-40B4-BE49-F238E27FC236}">
              <a16:creationId xmlns:a16="http://schemas.microsoft.com/office/drawing/2014/main" id="{63D81B33-071C-4B0F-B15E-C8A133F898F6}"/>
            </a:ext>
          </a:extLst>
        </xdr:cNvPr>
        <xdr:cNvCxnSpPr/>
      </xdr:nvCxnSpPr>
      <xdr:spPr>
        <a:xfrm flipV="1">
          <a:off x="16318864" y="13329286"/>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121938</xdr:rowOff>
    </xdr:from>
    <xdr:ext cx="405111" cy="259045"/>
    <xdr:sp macro="" textlink="">
      <xdr:nvSpPr>
        <xdr:cNvPr id="587" name="【消防施設】&#10;有形固定資産減価償却率最小値テキスト">
          <a:extLst>
            <a:ext uri="{FF2B5EF4-FFF2-40B4-BE49-F238E27FC236}">
              <a16:creationId xmlns:a16="http://schemas.microsoft.com/office/drawing/2014/main" id="{AF313BB4-9683-4D70-BD5A-661682A74376}"/>
            </a:ext>
          </a:extLst>
        </xdr:cNvPr>
        <xdr:cNvSpPr txBox="1"/>
      </xdr:nvSpPr>
      <xdr:spPr>
        <a:xfrm>
          <a:off x="16357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118111</xdr:rowOff>
    </xdr:from>
    <xdr:to>
      <xdr:col>86</xdr:col>
      <xdr:colOff>25400</xdr:colOff>
      <xdr:row>85</xdr:row>
      <xdr:rowOff>118111</xdr:rowOff>
    </xdr:to>
    <xdr:cxnSp macro="">
      <xdr:nvCxnSpPr>
        <xdr:cNvPr id="588" name="直線コネクタ 587">
          <a:extLst>
            <a:ext uri="{FF2B5EF4-FFF2-40B4-BE49-F238E27FC236}">
              <a16:creationId xmlns:a16="http://schemas.microsoft.com/office/drawing/2014/main" id="{CD77A864-8B10-4204-B3DF-3AFB65EE3A3D}"/>
            </a:ext>
          </a:extLst>
        </xdr:cNvPr>
        <xdr:cNvCxnSpPr/>
      </xdr:nvCxnSpPr>
      <xdr:spPr>
        <a:xfrm>
          <a:off x="16230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589" name="【消防施設】&#10;有形固定資産減価償却率最大値テキスト">
          <a:extLst>
            <a:ext uri="{FF2B5EF4-FFF2-40B4-BE49-F238E27FC236}">
              <a16:creationId xmlns:a16="http://schemas.microsoft.com/office/drawing/2014/main" id="{53CD2C4D-6826-4CF4-A12D-2DE96805536C}"/>
            </a:ext>
          </a:extLst>
        </xdr:cNvPr>
        <xdr:cNvSpPr txBox="1"/>
      </xdr:nvSpPr>
      <xdr:spPr>
        <a:xfrm>
          <a:off x="16357600" y="1310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590" name="直線コネクタ 589">
          <a:extLst>
            <a:ext uri="{FF2B5EF4-FFF2-40B4-BE49-F238E27FC236}">
              <a16:creationId xmlns:a16="http://schemas.microsoft.com/office/drawing/2014/main" id="{25ADCE7B-3101-446B-A881-E7072E4EA56F}"/>
            </a:ext>
          </a:extLst>
        </xdr:cNvPr>
        <xdr:cNvCxnSpPr/>
      </xdr:nvCxnSpPr>
      <xdr:spPr>
        <a:xfrm>
          <a:off x="16230600" y="1332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76216</xdr:rowOff>
    </xdr:from>
    <xdr:ext cx="405111" cy="259045"/>
    <xdr:sp macro="" textlink="">
      <xdr:nvSpPr>
        <xdr:cNvPr id="591" name="【消防施設】&#10;有形固定資産減価償却率平均値テキスト">
          <a:extLst>
            <a:ext uri="{FF2B5EF4-FFF2-40B4-BE49-F238E27FC236}">
              <a16:creationId xmlns:a16="http://schemas.microsoft.com/office/drawing/2014/main" id="{78FDA4F0-4C4B-4C43-AB33-0D0C42276575}"/>
            </a:ext>
          </a:extLst>
        </xdr:cNvPr>
        <xdr:cNvSpPr txBox="1"/>
      </xdr:nvSpPr>
      <xdr:spPr>
        <a:xfrm>
          <a:off x="16357600" y="13963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97789</xdr:rowOff>
    </xdr:from>
    <xdr:to>
      <xdr:col>85</xdr:col>
      <xdr:colOff>177800</xdr:colOff>
      <xdr:row>82</xdr:row>
      <xdr:rowOff>27939</xdr:rowOff>
    </xdr:to>
    <xdr:sp macro="" textlink="">
      <xdr:nvSpPr>
        <xdr:cNvPr id="592" name="フローチャート: 判断 591">
          <a:extLst>
            <a:ext uri="{FF2B5EF4-FFF2-40B4-BE49-F238E27FC236}">
              <a16:creationId xmlns:a16="http://schemas.microsoft.com/office/drawing/2014/main" id="{103A753C-7952-44EF-96C2-2C400D0EAD4E}"/>
            </a:ext>
          </a:extLst>
        </xdr:cNvPr>
        <xdr:cNvSpPr/>
      </xdr:nvSpPr>
      <xdr:spPr>
        <a:xfrm>
          <a:off x="16268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59689</xdr:rowOff>
    </xdr:from>
    <xdr:to>
      <xdr:col>81</xdr:col>
      <xdr:colOff>101600</xdr:colOff>
      <xdr:row>81</xdr:row>
      <xdr:rowOff>161289</xdr:rowOff>
    </xdr:to>
    <xdr:sp macro="" textlink="">
      <xdr:nvSpPr>
        <xdr:cNvPr id="593" name="フローチャート: 判断 592">
          <a:extLst>
            <a:ext uri="{FF2B5EF4-FFF2-40B4-BE49-F238E27FC236}">
              <a16:creationId xmlns:a16="http://schemas.microsoft.com/office/drawing/2014/main" id="{7FC3EA37-50F8-4A16-8EA4-1A45452354A2}"/>
            </a:ext>
          </a:extLst>
        </xdr:cNvPr>
        <xdr:cNvSpPr/>
      </xdr:nvSpPr>
      <xdr:spPr>
        <a:xfrm>
          <a:off x="154305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63500</xdr:rowOff>
    </xdr:from>
    <xdr:to>
      <xdr:col>76</xdr:col>
      <xdr:colOff>165100</xdr:colOff>
      <xdr:row>81</xdr:row>
      <xdr:rowOff>165100</xdr:rowOff>
    </xdr:to>
    <xdr:sp macro="" textlink="">
      <xdr:nvSpPr>
        <xdr:cNvPr id="594" name="フローチャート: 判断 593">
          <a:extLst>
            <a:ext uri="{FF2B5EF4-FFF2-40B4-BE49-F238E27FC236}">
              <a16:creationId xmlns:a16="http://schemas.microsoft.com/office/drawing/2014/main" id="{D3B9B8CE-1854-4F9F-A47F-254BCF457577}"/>
            </a:ext>
          </a:extLst>
        </xdr:cNvPr>
        <xdr:cNvSpPr/>
      </xdr:nvSpPr>
      <xdr:spPr>
        <a:xfrm>
          <a:off x="14541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595" name="フローチャート: 判断 594">
          <a:extLst>
            <a:ext uri="{FF2B5EF4-FFF2-40B4-BE49-F238E27FC236}">
              <a16:creationId xmlns:a16="http://schemas.microsoft.com/office/drawing/2014/main" id="{D82C715B-98ED-431F-96A4-55A348EF1257}"/>
            </a:ext>
          </a:extLst>
        </xdr:cNvPr>
        <xdr:cNvSpPr/>
      </xdr:nvSpPr>
      <xdr:spPr>
        <a:xfrm>
          <a:off x="13652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59689</xdr:rowOff>
    </xdr:from>
    <xdr:to>
      <xdr:col>67</xdr:col>
      <xdr:colOff>101600</xdr:colOff>
      <xdr:row>81</xdr:row>
      <xdr:rowOff>161289</xdr:rowOff>
    </xdr:to>
    <xdr:sp macro="" textlink="">
      <xdr:nvSpPr>
        <xdr:cNvPr id="596" name="フローチャート: 判断 595">
          <a:extLst>
            <a:ext uri="{FF2B5EF4-FFF2-40B4-BE49-F238E27FC236}">
              <a16:creationId xmlns:a16="http://schemas.microsoft.com/office/drawing/2014/main" id="{62A6AE17-7CD0-420D-9A06-09A0DA1291D9}"/>
            </a:ext>
          </a:extLst>
        </xdr:cNvPr>
        <xdr:cNvSpPr/>
      </xdr:nvSpPr>
      <xdr:spPr>
        <a:xfrm>
          <a:off x="127635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7" name="テキスト ボックス 596">
          <a:extLst>
            <a:ext uri="{FF2B5EF4-FFF2-40B4-BE49-F238E27FC236}">
              <a16:creationId xmlns:a16="http://schemas.microsoft.com/office/drawing/2014/main" id="{6A8F4107-8998-48CC-AF44-14FC1BC9359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8" name="テキスト ボックス 597">
          <a:extLst>
            <a:ext uri="{FF2B5EF4-FFF2-40B4-BE49-F238E27FC236}">
              <a16:creationId xmlns:a16="http://schemas.microsoft.com/office/drawing/2014/main" id="{BD1BD521-EFB6-4A38-9FEA-B521F639E33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9" name="テキスト ボックス 598">
          <a:extLst>
            <a:ext uri="{FF2B5EF4-FFF2-40B4-BE49-F238E27FC236}">
              <a16:creationId xmlns:a16="http://schemas.microsoft.com/office/drawing/2014/main" id="{6CE19F73-2BAB-4931-BE38-D998ACA7BEF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0" name="テキスト ボックス 599">
          <a:extLst>
            <a:ext uri="{FF2B5EF4-FFF2-40B4-BE49-F238E27FC236}">
              <a16:creationId xmlns:a16="http://schemas.microsoft.com/office/drawing/2014/main" id="{DD809A1E-BD8E-4526-9FB1-189AA3D273A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1" name="テキスト ボックス 600">
          <a:extLst>
            <a:ext uri="{FF2B5EF4-FFF2-40B4-BE49-F238E27FC236}">
              <a16:creationId xmlns:a16="http://schemas.microsoft.com/office/drawing/2014/main" id="{36BA2F3B-DB7B-4800-B1CD-2A59E523FA3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10161</xdr:rowOff>
    </xdr:from>
    <xdr:to>
      <xdr:col>81</xdr:col>
      <xdr:colOff>101600</xdr:colOff>
      <xdr:row>82</xdr:row>
      <xdr:rowOff>111761</xdr:rowOff>
    </xdr:to>
    <xdr:sp macro="" textlink="">
      <xdr:nvSpPr>
        <xdr:cNvPr id="602" name="楕円 601">
          <a:extLst>
            <a:ext uri="{FF2B5EF4-FFF2-40B4-BE49-F238E27FC236}">
              <a16:creationId xmlns:a16="http://schemas.microsoft.com/office/drawing/2014/main" id="{089C075A-3C8C-43C6-8232-2D7406DA830F}"/>
            </a:ext>
          </a:extLst>
        </xdr:cNvPr>
        <xdr:cNvSpPr/>
      </xdr:nvSpPr>
      <xdr:spPr>
        <a:xfrm>
          <a:off x="15430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147320</xdr:rowOff>
    </xdr:from>
    <xdr:to>
      <xdr:col>76</xdr:col>
      <xdr:colOff>165100</xdr:colOff>
      <xdr:row>83</xdr:row>
      <xdr:rowOff>77470</xdr:rowOff>
    </xdr:to>
    <xdr:sp macro="" textlink="">
      <xdr:nvSpPr>
        <xdr:cNvPr id="603" name="楕円 602">
          <a:extLst>
            <a:ext uri="{FF2B5EF4-FFF2-40B4-BE49-F238E27FC236}">
              <a16:creationId xmlns:a16="http://schemas.microsoft.com/office/drawing/2014/main" id="{DE11E872-375A-4A4D-B40C-B65A24AA90A8}"/>
            </a:ext>
          </a:extLst>
        </xdr:cNvPr>
        <xdr:cNvSpPr/>
      </xdr:nvSpPr>
      <xdr:spPr>
        <a:xfrm>
          <a:off x="14541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60961</xdr:rowOff>
    </xdr:from>
    <xdr:to>
      <xdr:col>81</xdr:col>
      <xdr:colOff>50800</xdr:colOff>
      <xdr:row>83</xdr:row>
      <xdr:rowOff>26670</xdr:rowOff>
    </xdr:to>
    <xdr:cxnSp macro="">
      <xdr:nvCxnSpPr>
        <xdr:cNvPr id="604" name="直線コネクタ 603">
          <a:extLst>
            <a:ext uri="{FF2B5EF4-FFF2-40B4-BE49-F238E27FC236}">
              <a16:creationId xmlns:a16="http://schemas.microsoft.com/office/drawing/2014/main" id="{EF9245F1-116C-4A69-B438-4FC6D7B5215B}"/>
            </a:ext>
          </a:extLst>
        </xdr:cNvPr>
        <xdr:cNvCxnSpPr/>
      </xdr:nvCxnSpPr>
      <xdr:spPr>
        <a:xfrm flipV="1">
          <a:off x="14592300" y="14119861"/>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109220</xdr:rowOff>
    </xdr:from>
    <xdr:to>
      <xdr:col>72</xdr:col>
      <xdr:colOff>38100</xdr:colOff>
      <xdr:row>83</xdr:row>
      <xdr:rowOff>39370</xdr:rowOff>
    </xdr:to>
    <xdr:sp macro="" textlink="">
      <xdr:nvSpPr>
        <xdr:cNvPr id="605" name="楕円 604">
          <a:extLst>
            <a:ext uri="{FF2B5EF4-FFF2-40B4-BE49-F238E27FC236}">
              <a16:creationId xmlns:a16="http://schemas.microsoft.com/office/drawing/2014/main" id="{C3F6471E-A5F1-4FC6-9A1B-19682C633936}"/>
            </a:ext>
          </a:extLst>
        </xdr:cNvPr>
        <xdr:cNvSpPr/>
      </xdr:nvSpPr>
      <xdr:spPr>
        <a:xfrm>
          <a:off x="13652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160020</xdr:rowOff>
    </xdr:from>
    <xdr:to>
      <xdr:col>76</xdr:col>
      <xdr:colOff>114300</xdr:colOff>
      <xdr:row>83</xdr:row>
      <xdr:rowOff>26670</xdr:rowOff>
    </xdr:to>
    <xdr:cxnSp macro="">
      <xdr:nvCxnSpPr>
        <xdr:cNvPr id="606" name="直線コネクタ 605">
          <a:extLst>
            <a:ext uri="{FF2B5EF4-FFF2-40B4-BE49-F238E27FC236}">
              <a16:creationId xmlns:a16="http://schemas.microsoft.com/office/drawing/2014/main" id="{EB144CC3-6C55-42FD-94CE-5905A6FE90C1}"/>
            </a:ext>
          </a:extLst>
        </xdr:cNvPr>
        <xdr:cNvCxnSpPr/>
      </xdr:nvCxnSpPr>
      <xdr:spPr>
        <a:xfrm>
          <a:off x="13703300" y="14218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6366</xdr:rowOff>
    </xdr:from>
    <xdr:ext cx="405111" cy="259045"/>
    <xdr:sp macro="" textlink="">
      <xdr:nvSpPr>
        <xdr:cNvPr id="607" name="n_1aveValue【消防施設】&#10;有形固定資産減価償却率">
          <a:extLst>
            <a:ext uri="{FF2B5EF4-FFF2-40B4-BE49-F238E27FC236}">
              <a16:creationId xmlns:a16="http://schemas.microsoft.com/office/drawing/2014/main" id="{0C7AE63F-A6E1-439D-AA55-DFE88C7A3732}"/>
            </a:ext>
          </a:extLst>
        </xdr:cNvPr>
        <xdr:cNvSpPr txBox="1"/>
      </xdr:nvSpPr>
      <xdr:spPr>
        <a:xfrm>
          <a:off x="15266044"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10177</xdr:rowOff>
    </xdr:from>
    <xdr:ext cx="405111" cy="259045"/>
    <xdr:sp macro="" textlink="">
      <xdr:nvSpPr>
        <xdr:cNvPr id="608" name="n_2aveValue【消防施設】&#10;有形固定資産減価償却率">
          <a:extLst>
            <a:ext uri="{FF2B5EF4-FFF2-40B4-BE49-F238E27FC236}">
              <a16:creationId xmlns:a16="http://schemas.microsoft.com/office/drawing/2014/main" id="{B3345726-3EFD-4C79-8D75-A8A5AC23C770}"/>
            </a:ext>
          </a:extLst>
        </xdr:cNvPr>
        <xdr:cNvSpPr txBox="1"/>
      </xdr:nvSpPr>
      <xdr:spPr>
        <a:xfrm>
          <a:off x="14389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33038</xdr:rowOff>
    </xdr:from>
    <xdr:ext cx="405111" cy="259045"/>
    <xdr:sp macro="" textlink="">
      <xdr:nvSpPr>
        <xdr:cNvPr id="609" name="n_3aveValue【消防施設】&#10;有形固定資産減価償却率">
          <a:extLst>
            <a:ext uri="{FF2B5EF4-FFF2-40B4-BE49-F238E27FC236}">
              <a16:creationId xmlns:a16="http://schemas.microsoft.com/office/drawing/2014/main" id="{373993E8-C974-4712-8A10-3524EEE119D0}"/>
            </a:ext>
          </a:extLst>
        </xdr:cNvPr>
        <xdr:cNvSpPr txBox="1"/>
      </xdr:nvSpPr>
      <xdr:spPr>
        <a:xfrm>
          <a:off x="13500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6366</xdr:rowOff>
    </xdr:from>
    <xdr:ext cx="405111" cy="259045"/>
    <xdr:sp macro="" textlink="">
      <xdr:nvSpPr>
        <xdr:cNvPr id="610" name="n_4aveValue【消防施設】&#10;有形固定資産減価償却率">
          <a:extLst>
            <a:ext uri="{FF2B5EF4-FFF2-40B4-BE49-F238E27FC236}">
              <a16:creationId xmlns:a16="http://schemas.microsoft.com/office/drawing/2014/main" id="{6FEA4F2E-E3F0-4FC8-BD8E-492171A43D03}"/>
            </a:ext>
          </a:extLst>
        </xdr:cNvPr>
        <xdr:cNvSpPr txBox="1"/>
      </xdr:nvSpPr>
      <xdr:spPr>
        <a:xfrm>
          <a:off x="12611744"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102888</xdr:rowOff>
    </xdr:from>
    <xdr:ext cx="405111" cy="259045"/>
    <xdr:sp macro="" textlink="">
      <xdr:nvSpPr>
        <xdr:cNvPr id="611" name="n_1mainValue【消防施設】&#10;有形固定資産減価償却率">
          <a:extLst>
            <a:ext uri="{FF2B5EF4-FFF2-40B4-BE49-F238E27FC236}">
              <a16:creationId xmlns:a16="http://schemas.microsoft.com/office/drawing/2014/main" id="{6DE758C3-600A-48DD-8B56-DDE6E289DE1F}"/>
            </a:ext>
          </a:extLst>
        </xdr:cNvPr>
        <xdr:cNvSpPr txBox="1"/>
      </xdr:nvSpPr>
      <xdr:spPr>
        <a:xfrm>
          <a:off x="152660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68597</xdr:rowOff>
    </xdr:from>
    <xdr:ext cx="405111" cy="259045"/>
    <xdr:sp macro="" textlink="">
      <xdr:nvSpPr>
        <xdr:cNvPr id="612" name="n_2mainValue【消防施設】&#10;有形固定資産減価償却率">
          <a:extLst>
            <a:ext uri="{FF2B5EF4-FFF2-40B4-BE49-F238E27FC236}">
              <a16:creationId xmlns:a16="http://schemas.microsoft.com/office/drawing/2014/main" id="{D74DDAA4-9751-4288-8ED4-7DE23132BFCB}"/>
            </a:ext>
          </a:extLst>
        </xdr:cNvPr>
        <xdr:cNvSpPr txBox="1"/>
      </xdr:nvSpPr>
      <xdr:spPr>
        <a:xfrm>
          <a:off x="14389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30497</xdr:rowOff>
    </xdr:from>
    <xdr:ext cx="405111" cy="259045"/>
    <xdr:sp macro="" textlink="">
      <xdr:nvSpPr>
        <xdr:cNvPr id="613" name="n_3mainValue【消防施設】&#10;有形固定資産減価償却率">
          <a:extLst>
            <a:ext uri="{FF2B5EF4-FFF2-40B4-BE49-F238E27FC236}">
              <a16:creationId xmlns:a16="http://schemas.microsoft.com/office/drawing/2014/main" id="{17058C15-6F14-4C8C-A5F9-D7FBB9E903C6}"/>
            </a:ext>
          </a:extLst>
        </xdr:cNvPr>
        <xdr:cNvSpPr txBox="1"/>
      </xdr:nvSpPr>
      <xdr:spPr>
        <a:xfrm>
          <a:off x="13500744"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4" name="正方形/長方形 613">
          <a:extLst>
            <a:ext uri="{FF2B5EF4-FFF2-40B4-BE49-F238E27FC236}">
              <a16:creationId xmlns:a16="http://schemas.microsoft.com/office/drawing/2014/main" id="{95C6001D-E488-40E6-BA34-5F2365B417B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5" name="正方形/長方形 614">
          <a:extLst>
            <a:ext uri="{FF2B5EF4-FFF2-40B4-BE49-F238E27FC236}">
              <a16:creationId xmlns:a16="http://schemas.microsoft.com/office/drawing/2014/main" id="{43FEFE4D-9D57-4A69-983D-8E5DC1A380E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6" name="正方形/長方形 615">
          <a:extLst>
            <a:ext uri="{FF2B5EF4-FFF2-40B4-BE49-F238E27FC236}">
              <a16:creationId xmlns:a16="http://schemas.microsoft.com/office/drawing/2014/main" id="{4AB8BABD-4227-4737-B8A4-BC5C6CAB795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7" name="正方形/長方形 616">
          <a:extLst>
            <a:ext uri="{FF2B5EF4-FFF2-40B4-BE49-F238E27FC236}">
              <a16:creationId xmlns:a16="http://schemas.microsoft.com/office/drawing/2014/main" id="{C8E52269-D270-4138-B3D3-7A1C4B5F087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8" name="正方形/長方形 617">
          <a:extLst>
            <a:ext uri="{FF2B5EF4-FFF2-40B4-BE49-F238E27FC236}">
              <a16:creationId xmlns:a16="http://schemas.microsoft.com/office/drawing/2014/main" id="{AB15C34D-04AB-468E-86CB-156F6C8F1A9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9" name="正方形/長方形 618">
          <a:extLst>
            <a:ext uri="{FF2B5EF4-FFF2-40B4-BE49-F238E27FC236}">
              <a16:creationId xmlns:a16="http://schemas.microsoft.com/office/drawing/2014/main" id="{FA58FB0E-29AC-4D15-8F86-D6DA43E1BE0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0" name="正方形/長方形 619">
          <a:extLst>
            <a:ext uri="{FF2B5EF4-FFF2-40B4-BE49-F238E27FC236}">
              <a16:creationId xmlns:a16="http://schemas.microsoft.com/office/drawing/2014/main" id="{EAC87DB1-4D54-469C-9CDB-CF32A197E34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1" name="正方形/長方形 620">
          <a:extLst>
            <a:ext uri="{FF2B5EF4-FFF2-40B4-BE49-F238E27FC236}">
              <a16:creationId xmlns:a16="http://schemas.microsoft.com/office/drawing/2014/main" id="{274E73F5-4FC1-4129-8718-0FBD04B84AA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2" name="テキスト ボックス 621">
          <a:extLst>
            <a:ext uri="{FF2B5EF4-FFF2-40B4-BE49-F238E27FC236}">
              <a16:creationId xmlns:a16="http://schemas.microsoft.com/office/drawing/2014/main" id="{D1420B1F-3D5E-418E-85B2-A4B24EEE5BC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3" name="直線コネクタ 622">
          <a:extLst>
            <a:ext uri="{FF2B5EF4-FFF2-40B4-BE49-F238E27FC236}">
              <a16:creationId xmlns:a16="http://schemas.microsoft.com/office/drawing/2014/main" id="{36738AB7-F7BA-4E01-8B5F-505D7735970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24" name="直線コネクタ 623">
          <a:extLst>
            <a:ext uri="{FF2B5EF4-FFF2-40B4-BE49-F238E27FC236}">
              <a16:creationId xmlns:a16="http://schemas.microsoft.com/office/drawing/2014/main" id="{DBB97D76-F31C-4437-8A57-1DD21B9BBF28}"/>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25" name="テキスト ボックス 624">
          <a:extLst>
            <a:ext uri="{FF2B5EF4-FFF2-40B4-BE49-F238E27FC236}">
              <a16:creationId xmlns:a16="http://schemas.microsoft.com/office/drawing/2014/main" id="{6D3EB728-EA45-4AD3-901A-CAE4BE66F366}"/>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26" name="直線コネクタ 625">
          <a:extLst>
            <a:ext uri="{FF2B5EF4-FFF2-40B4-BE49-F238E27FC236}">
              <a16:creationId xmlns:a16="http://schemas.microsoft.com/office/drawing/2014/main" id="{1B68FD94-A003-42D3-8633-875B563870B3}"/>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27" name="テキスト ボックス 626">
          <a:extLst>
            <a:ext uri="{FF2B5EF4-FFF2-40B4-BE49-F238E27FC236}">
              <a16:creationId xmlns:a16="http://schemas.microsoft.com/office/drawing/2014/main" id="{999AAB29-C0D5-4B50-BD7A-7975FF822435}"/>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28" name="直線コネクタ 627">
          <a:extLst>
            <a:ext uri="{FF2B5EF4-FFF2-40B4-BE49-F238E27FC236}">
              <a16:creationId xmlns:a16="http://schemas.microsoft.com/office/drawing/2014/main" id="{EACD90A5-AC26-48E0-9F77-1F8F5E3A3EDD}"/>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29" name="テキスト ボックス 628">
          <a:extLst>
            <a:ext uri="{FF2B5EF4-FFF2-40B4-BE49-F238E27FC236}">
              <a16:creationId xmlns:a16="http://schemas.microsoft.com/office/drawing/2014/main" id="{F3138F47-C7AB-4E6F-B2B3-93120B5F9F75}"/>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30" name="直線コネクタ 629">
          <a:extLst>
            <a:ext uri="{FF2B5EF4-FFF2-40B4-BE49-F238E27FC236}">
              <a16:creationId xmlns:a16="http://schemas.microsoft.com/office/drawing/2014/main" id="{2BC87318-AF6E-4A72-AFD2-1CAF5B9B044A}"/>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31" name="テキスト ボックス 630">
          <a:extLst>
            <a:ext uri="{FF2B5EF4-FFF2-40B4-BE49-F238E27FC236}">
              <a16:creationId xmlns:a16="http://schemas.microsoft.com/office/drawing/2014/main" id="{7A90DB53-2639-4B08-B2A6-F9DFF55AE7D2}"/>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32" name="直線コネクタ 631">
          <a:extLst>
            <a:ext uri="{FF2B5EF4-FFF2-40B4-BE49-F238E27FC236}">
              <a16:creationId xmlns:a16="http://schemas.microsoft.com/office/drawing/2014/main" id="{B51CBB35-78D5-45B0-9617-C9B50A29F93C}"/>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33" name="テキスト ボックス 632">
          <a:extLst>
            <a:ext uri="{FF2B5EF4-FFF2-40B4-BE49-F238E27FC236}">
              <a16:creationId xmlns:a16="http://schemas.microsoft.com/office/drawing/2014/main" id="{E75BF7FF-A439-4740-B68D-8EBF05299709}"/>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4" name="直線コネクタ 633">
          <a:extLst>
            <a:ext uri="{FF2B5EF4-FFF2-40B4-BE49-F238E27FC236}">
              <a16:creationId xmlns:a16="http://schemas.microsoft.com/office/drawing/2014/main" id="{888D23DA-70E7-4FAF-920A-DA417021EBF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5" name="テキスト ボックス 634">
          <a:extLst>
            <a:ext uri="{FF2B5EF4-FFF2-40B4-BE49-F238E27FC236}">
              <a16:creationId xmlns:a16="http://schemas.microsoft.com/office/drawing/2014/main" id="{398F4340-C66E-4015-857E-42428301FA5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6" name="【消防施設】&#10;一人当たり面積グラフ枠">
          <a:extLst>
            <a:ext uri="{FF2B5EF4-FFF2-40B4-BE49-F238E27FC236}">
              <a16:creationId xmlns:a16="http://schemas.microsoft.com/office/drawing/2014/main" id="{AE2BF679-D58F-4F79-97A7-5D14E769DB9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29211</xdr:rowOff>
    </xdr:from>
    <xdr:to>
      <xdr:col>116</xdr:col>
      <xdr:colOff>62864</xdr:colOff>
      <xdr:row>86</xdr:row>
      <xdr:rowOff>101600</xdr:rowOff>
    </xdr:to>
    <xdr:cxnSp macro="">
      <xdr:nvCxnSpPr>
        <xdr:cNvPr id="637" name="直線コネクタ 636">
          <a:extLst>
            <a:ext uri="{FF2B5EF4-FFF2-40B4-BE49-F238E27FC236}">
              <a16:creationId xmlns:a16="http://schemas.microsoft.com/office/drawing/2014/main" id="{3B96848D-84E3-4B8D-83BB-BA901E4C6E4A}"/>
            </a:ext>
          </a:extLst>
        </xdr:cNvPr>
        <xdr:cNvCxnSpPr/>
      </xdr:nvCxnSpPr>
      <xdr:spPr>
        <a:xfrm flipV="1">
          <a:off x="22160864" y="13230861"/>
          <a:ext cx="0" cy="1615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638" name="【消防施設】&#10;一人当たり面積最小値テキスト">
          <a:extLst>
            <a:ext uri="{FF2B5EF4-FFF2-40B4-BE49-F238E27FC236}">
              <a16:creationId xmlns:a16="http://schemas.microsoft.com/office/drawing/2014/main" id="{5DC209B4-66F0-45D6-8C81-104D9FEA1504}"/>
            </a:ext>
          </a:extLst>
        </xdr:cNvPr>
        <xdr:cNvSpPr txBox="1"/>
      </xdr:nvSpPr>
      <xdr:spPr>
        <a:xfrm>
          <a:off x="22199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639" name="直線コネクタ 638">
          <a:extLst>
            <a:ext uri="{FF2B5EF4-FFF2-40B4-BE49-F238E27FC236}">
              <a16:creationId xmlns:a16="http://schemas.microsoft.com/office/drawing/2014/main" id="{57539C79-E0A7-4D80-A629-F96BC6ED999D}"/>
            </a:ext>
          </a:extLst>
        </xdr:cNvPr>
        <xdr:cNvCxnSpPr/>
      </xdr:nvCxnSpPr>
      <xdr:spPr>
        <a:xfrm>
          <a:off x="22072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147338</xdr:rowOff>
    </xdr:from>
    <xdr:ext cx="469744" cy="259045"/>
    <xdr:sp macro="" textlink="">
      <xdr:nvSpPr>
        <xdr:cNvPr id="640" name="【消防施設】&#10;一人当たり面積最大値テキスト">
          <a:extLst>
            <a:ext uri="{FF2B5EF4-FFF2-40B4-BE49-F238E27FC236}">
              <a16:creationId xmlns:a16="http://schemas.microsoft.com/office/drawing/2014/main" id="{DDF4D184-01E2-41FB-B110-396FFD23106F}"/>
            </a:ext>
          </a:extLst>
        </xdr:cNvPr>
        <xdr:cNvSpPr txBox="1"/>
      </xdr:nvSpPr>
      <xdr:spPr>
        <a:xfrm>
          <a:off x="22199600" y="1300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29211</xdr:rowOff>
    </xdr:from>
    <xdr:to>
      <xdr:col>116</xdr:col>
      <xdr:colOff>152400</xdr:colOff>
      <xdr:row>77</xdr:row>
      <xdr:rowOff>29211</xdr:rowOff>
    </xdr:to>
    <xdr:cxnSp macro="">
      <xdr:nvCxnSpPr>
        <xdr:cNvPr id="641" name="直線コネクタ 640">
          <a:extLst>
            <a:ext uri="{FF2B5EF4-FFF2-40B4-BE49-F238E27FC236}">
              <a16:creationId xmlns:a16="http://schemas.microsoft.com/office/drawing/2014/main" id="{B33089A5-126F-426D-A380-39FA635AD12F}"/>
            </a:ext>
          </a:extLst>
        </xdr:cNvPr>
        <xdr:cNvCxnSpPr/>
      </xdr:nvCxnSpPr>
      <xdr:spPr>
        <a:xfrm>
          <a:off x="22072600" y="13230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59707</xdr:rowOff>
    </xdr:from>
    <xdr:ext cx="469744" cy="259045"/>
    <xdr:sp macro="" textlink="">
      <xdr:nvSpPr>
        <xdr:cNvPr id="642" name="【消防施設】&#10;一人当たり面積平均値テキスト">
          <a:extLst>
            <a:ext uri="{FF2B5EF4-FFF2-40B4-BE49-F238E27FC236}">
              <a16:creationId xmlns:a16="http://schemas.microsoft.com/office/drawing/2014/main" id="{4D4A8437-322D-4EA3-A279-A4A2713E5F28}"/>
            </a:ext>
          </a:extLst>
        </xdr:cNvPr>
        <xdr:cNvSpPr txBox="1"/>
      </xdr:nvSpPr>
      <xdr:spPr>
        <a:xfrm>
          <a:off x="22199600" y="14632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81280</xdr:rowOff>
    </xdr:from>
    <xdr:to>
      <xdr:col>116</xdr:col>
      <xdr:colOff>114300</xdr:colOff>
      <xdr:row>86</xdr:row>
      <xdr:rowOff>11430</xdr:rowOff>
    </xdr:to>
    <xdr:sp macro="" textlink="">
      <xdr:nvSpPr>
        <xdr:cNvPr id="643" name="フローチャート: 判断 642">
          <a:extLst>
            <a:ext uri="{FF2B5EF4-FFF2-40B4-BE49-F238E27FC236}">
              <a16:creationId xmlns:a16="http://schemas.microsoft.com/office/drawing/2014/main" id="{05E3502F-5941-4A03-960D-2B9508B0973C}"/>
            </a:ext>
          </a:extLst>
        </xdr:cNvPr>
        <xdr:cNvSpPr/>
      </xdr:nvSpPr>
      <xdr:spPr>
        <a:xfrm>
          <a:off x="221107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87630</xdr:rowOff>
    </xdr:from>
    <xdr:to>
      <xdr:col>112</xdr:col>
      <xdr:colOff>38100</xdr:colOff>
      <xdr:row>86</xdr:row>
      <xdr:rowOff>17780</xdr:rowOff>
    </xdr:to>
    <xdr:sp macro="" textlink="">
      <xdr:nvSpPr>
        <xdr:cNvPr id="644" name="フローチャート: 判断 643">
          <a:extLst>
            <a:ext uri="{FF2B5EF4-FFF2-40B4-BE49-F238E27FC236}">
              <a16:creationId xmlns:a16="http://schemas.microsoft.com/office/drawing/2014/main" id="{B4E217CF-2D8F-4610-9104-1C8AACC0FE73}"/>
            </a:ext>
          </a:extLst>
        </xdr:cNvPr>
        <xdr:cNvSpPr/>
      </xdr:nvSpPr>
      <xdr:spPr>
        <a:xfrm>
          <a:off x="21272500" y="1466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85089</xdr:rowOff>
    </xdr:from>
    <xdr:to>
      <xdr:col>107</xdr:col>
      <xdr:colOff>101600</xdr:colOff>
      <xdr:row>86</xdr:row>
      <xdr:rowOff>15239</xdr:rowOff>
    </xdr:to>
    <xdr:sp macro="" textlink="">
      <xdr:nvSpPr>
        <xdr:cNvPr id="645" name="フローチャート: 判断 644">
          <a:extLst>
            <a:ext uri="{FF2B5EF4-FFF2-40B4-BE49-F238E27FC236}">
              <a16:creationId xmlns:a16="http://schemas.microsoft.com/office/drawing/2014/main" id="{A0F3833E-9671-4AAB-9029-EDD6CB807F00}"/>
            </a:ext>
          </a:extLst>
        </xdr:cNvPr>
        <xdr:cNvSpPr/>
      </xdr:nvSpPr>
      <xdr:spPr>
        <a:xfrm>
          <a:off x="20383500" y="1465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101600</xdr:rowOff>
    </xdr:from>
    <xdr:to>
      <xdr:col>102</xdr:col>
      <xdr:colOff>165100</xdr:colOff>
      <xdr:row>86</xdr:row>
      <xdr:rowOff>31750</xdr:rowOff>
    </xdr:to>
    <xdr:sp macro="" textlink="">
      <xdr:nvSpPr>
        <xdr:cNvPr id="646" name="フローチャート: 判断 645">
          <a:extLst>
            <a:ext uri="{FF2B5EF4-FFF2-40B4-BE49-F238E27FC236}">
              <a16:creationId xmlns:a16="http://schemas.microsoft.com/office/drawing/2014/main" id="{5126C780-E44D-4005-B825-29FEB3916A32}"/>
            </a:ext>
          </a:extLst>
        </xdr:cNvPr>
        <xdr:cNvSpPr/>
      </xdr:nvSpPr>
      <xdr:spPr>
        <a:xfrm>
          <a:off x="19494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138430</xdr:rowOff>
    </xdr:from>
    <xdr:to>
      <xdr:col>98</xdr:col>
      <xdr:colOff>38100</xdr:colOff>
      <xdr:row>86</xdr:row>
      <xdr:rowOff>68580</xdr:rowOff>
    </xdr:to>
    <xdr:sp macro="" textlink="">
      <xdr:nvSpPr>
        <xdr:cNvPr id="647" name="フローチャート: 判断 646">
          <a:extLst>
            <a:ext uri="{FF2B5EF4-FFF2-40B4-BE49-F238E27FC236}">
              <a16:creationId xmlns:a16="http://schemas.microsoft.com/office/drawing/2014/main" id="{68F4E198-FCF6-4E66-A52E-FD1B28CFB965}"/>
            </a:ext>
          </a:extLst>
        </xdr:cNvPr>
        <xdr:cNvSpPr/>
      </xdr:nvSpPr>
      <xdr:spPr>
        <a:xfrm>
          <a:off x="18605500" y="147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8" name="テキスト ボックス 647">
          <a:extLst>
            <a:ext uri="{FF2B5EF4-FFF2-40B4-BE49-F238E27FC236}">
              <a16:creationId xmlns:a16="http://schemas.microsoft.com/office/drawing/2014/main" id="{F04BC31D-D2F0-4CE6-8E59-518F168D6B6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CB59D2D6-10FD-413E-80A3-85BB56372E3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C083A2BB-FC49-4AEE-84AD-A7DC8A8DE19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A5FD8C25-A163-47C0-9596-AA3F575BEB1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9BB8D9D2-C2E7-4F23-BAA9-FF9FDF4752A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69850</xdr:rowOff>
    </xdr:from>
    <xdr:to>
      <xdr:col>112</xdr:col>
      <xdr:colOff>38100</xdr:colOff>
      <xdr:row>86</xdr:row>
      <xdr:rowOff>0</xdr:rowOff>
    </xdr:to>
    <xdr:sp macro="" textlink="">
      <xdr:nvSpPr>
        <xdr:cNvPr id="653" name="楕円 652">
          <a:extLst>
            <a:ext uri="{FF2B5EF4-FFF2-40B4-BE49-F238E27FC236}">
              <a16:creationId xmlns:a16="http://schemas.microsoft.com/office/drawing/2014/main" id="{35FCC8D0-F8B0-4FFE-9D25-C6B8F55ACC48}"/>
            </a:ext>
          </a:extLst>
        </xdr:cNvPr>
        <xdr:cNvSpPr/>
      </xdr:nvSpPr>
      <xdr:spPr>
        <a:xfrm>
          <a:off x="21272500" y="1464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73661</xdr:rowOff>
    </xdr:from>
    <xdr:to>
      <xdr:col>107</xdr:col>
      <xdr:colOff>101600</xdr:colOff>
      <xdr:row>86</xdr:row>
      <xdr:rowOff>3811</xdr:rowOff>
    </xdr:to>
    <xdr:sp macro="" textlink="">
      <xdr:nvSpPr>
        <xdr:cNvPr id="654" name="楕円 653">
          <a:extLst>
            <a:ext uri="{FF2B5EF4-FFF2-40B4-BE49-F238E27FC236}">
              <a16:creationId xmlns:a16="http://schemas.microsoft.com/office/drawing/2014/main" id="{F7F9BECA-AB68-4E44-8D58-93E574E3B567}"/>
            </a:ext>
          </a:extLst>
        </xdr:cNvPr>
        <xdr:cNvSpPr/>
      </xdr:nvSpPr>
      <xdr:spPr>
        <a:xfrm>
          <a:off x="20383500" y="1464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120650</xdr:rowOff>
    </xdr:from>
    <xdr:to>
      <xdr:col>111</xdr:col>
      <xdr:colOff>177800</xdr:colOff>
      <xdr:row>85</xdr:row>
      <xdr:rowOff>124461</xdr:rowOff>
    </xdr:to>
    <xdr:cxnSp macro="">
      <xdr:nvCxnSpPr>
        <xdr:cNvPr id="655" name="直線コネクタ 654">
          <a:extLst>
            <a:ext uri="{FF2B5EF4-FFF2-40B4-BE49-F238E27FC236}">
              <a16:creationId xmlns:a16="http://schemas.microsoft.com/office/drawing/2014/main" id="{601F3B57-225F-49B6-9A57-A37B7F6AE76A}"/>
            </a:ext>
          </a:extLst>
        </xdr:cNvPr>
        <xdr:cNvCxnSpPr/>
      </xdr:nvCxnSpPr>
      <xdr:spPr>
        <a:xfrm flipV="1">
          <a:off x="20434300" y="146939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76200</xdr:rowOff>
    </xdr:from>
    <xdr:to>
      <xdr:col>102</xdr:col>
      <xdr:colOff>165100</xdr:colOff>
      <xdr:row>86</xdr:row>
      <xdr:rowOff>6350</xdr:rowOff>
    </xdr:to>
    <xdr:sp macro="" textlink="">
      <xdr:nvSpPr>
        <xdr:cNvPr id="656" name="楕円 655">
          <a:extLst>
            <a:ext uri="{FF2B5EF4-FFF2-40B4-BE49-F238E27FC236}">
              <a16:creationId xmlns:a16="http://schemas.microsoft.com/office/drawing/2014/main" id="{D55A714B-0F27-4222-9766-58F484869180}"/>
            </a:ext>
          </a:extLst>
        </xdr:cNvPr>
        <xdr:cNvSpPr/>
      </xdr:nvSpPr>
      <xdr:spPr>
        <a:xfrm>
          <a:off x="19494500" y="1464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124461</xdr:rowOff>
    </xdr:from>
    <xdr:to>
      <xdr:col>107</xdr:col>
      <xdr:colOff>50800</xdr:colOff>
      <xdr:row>85</xdr:row>
      <xdr:rowOff>127000</xdr:rowOff>
    </xdr:to>
    <xdr:cxnSp macro="">
      <xdr:nvCxnSpPr>
        <xdr:cNvPr id="657" name="直線コネクタ 656">
          <a:extLst>
            <a:ext uri="{FF2B5EF4-FFF2-40B4-BE49-F238E27FC236}">
              <a16:creationId xmlns:a16="http://schemas.microsoft.com/office/drawing/2014/main" id="{457C3DA5-CD5A-4925-88B9-C1DC1AF00CAB}"/>
            </a:ext>
          </a:extLst>
        </xdr:cNvPr>
        <xdr:cNvCxnSpPr/>
      </xdr:nvCxnSpPr>
      <xdr:spPr>
        <a:xfrm flipV="1">
          <a:off x="19545300" y="14697711"/>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8907</xdr:rowOff>
    </xdr:from>
    <xdr:ext cx="469744" cy="259045"/>
    <xdr:sp macro="" textlink="">
      <xdr:nvSpPr>
        <xdr:cNvPr id="658" name="n_1aveValue【消防施設】&#10;一人当たり面積">
          <a:extLst>
            <a:ext uri="{FF2B5EF4-FFF2-40B4-BE49-F238E27FC236}">
              <a16:creationId xmlns:a16="http://schemas.microsoft.com/office/drawing/2014/main" id="{5587BABA-805E-482B-93D0-EA6B01207170}"/>
            </a:ext>
          </a:extLst>
        </xdr:cNvPr>
        <xdr:cNvSpPr txBox="1"/>
      </xdr:nvSpPr>
      <xdr:spPr>
        <a:xfrm>
          <a:off x="21075727" y="1475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6366</xdr:rowOff>
    </xdr:from>
    <xdr:ext cx="469744" cy="259045"/>
    <xdr:sp macro="" textlink="">
      <xdr:nvSpPr>
        <xdr:cNvPr id="659" name="n_2aveValue【消防施設】&#10;一人当たり面積">
          <a:extLst>
            <a:ext uri="{FF2B5EF4-FFF2-40B4-BE49-F238E27FC236}">
              <a16:creationId xmlns:a16="http://schemas.microsoft.com/office/drawing/2014/main" id="{EA43B4DB-8DBD-4085-9272-4D09FF7F5E2D}"/>
            </a:ext>
          </a:extLst>
        </xdr:cNvPr>
        <xdr:cNvSpPr txBox="1"/>
      </xdr:nvSpPr>
      <xdr:spPr>
        <a:xfrm>
          <a:off x="20199427" y="1475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22877</xdr:rowOff>
    </xdr:from>
    <xdr:ext cx="469744" cy="259045"/>
    <xdr:sp macro="" textlink="">
      <xdr:nvSpPr>
        <xdr:cNvPr id="660" name="n_3aveValue【消防施設】&#10;一人当たり面積">
          <a:extLst>
            <a:ext uri="{FF2B5EF4-FFF2-40B4-BE49-F238E27FC236}">
              <a16:creationId xmlns:a16="http://schemas.microsoft.com/office/drawing/2014/main" id="{0A5A4D08-DB9B-4A77-BC81-9D43FF85C2ED}"/>
            </a:ext>
          </a:extLst>
        </xdr:cNvPr>
        <xdr:cNvSpPr txBox="1"/>
      </xdr:nvSpPr>
      <xdr:spPr>
        <a:xfrm>
          <a:off x="19310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85107</xdr:rowOff>
    </xdr:from>
    <xdr:ext cx="469744" cy="259045"/>
    <xdr:sp macro="" textlink="">
      <xdr:nvSpPr>
        <xdr:cNvPr id="661" name="n_4aveValue【消防施設】&#10;一人当たり面積">
          <a:extLst>
            <a:ext uri="{FF2B5EF4-FFF2-40B4-BE49-F238E27FC236}">
              <a16:creationId xmlns:a16="http://schemas.microsoft.com/office/drawing/2014/main" id="{52D49630-CFDB-4008-9042-8F21674F9125}"/>
            </a:ext>
          </a:extLst>
        </xdr:cNvPr>
        <xdr:cNvSpPr txBox="1"/>
      </xdr:nvSpPr>
      <xdr:spPr>
        <a:xfrm>
          <a:off x="18421427" y="1448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16527</xdr:rowOff>
    </xdr:from>
    <xdr:ext cx="469744" cy="259045"/>
    <xdr:sp macro="" textlink="">
      <xdr:nvSpPr>
        <xdr:cNvPr id="662" name="n_1mainValue【消防施設】&#10;一人当たり面積">
          <a:extLst>
            <a:ext uri="{FF2B5EF4-FFF2-40B4-BE49-F238E27FC236}">
              <a16:creationId xmlns:a16="http://schemas.microsoft.com/office/drawing/2014/main" id="{D8CC1D6A-551C-4064-A800-CA0E9E212D7F}"/>
            </a:ext>
          </a:extLst>
        </xdr:cNvPr>
        <xdr:cNvSpPr txBox="1"/>
      </xdr:nvSpPr>
      <xdr:spPr>
        <a:xfrm>
          <a:off x="21075727" y="1441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20338</xdr:rowOff>
    </xdr:from>
    <xdr:ext cx="469744" cy="259045"/>
    <xdr:sp macro="" textlink="">
      <xdr:nvSpPr>
        <xdr:cNvPr id="663" name="n_2mainValue【消防施設】&#10;一人当たり面積">
          <a:extLst>
            <a:ext uri="{FF2B5EF4-FFF2-40B4-BE49-F238E27FC236}">
              <a16:creationId xmlns:a16="http://schemas.microsoft.com/office/drawing/2014/main" id="{D6D27A5B-6106-43C3-8C37-8CB6C0B1E384}"/>
            </a:ext>
          </a:extLst>
        </xdr:cNvPr>
        <xdr:cNvSpPr txBox="1"/>
      </xdr:nvSpPr>
      <xdr:spPr>
        <a:xfrm>
          <a:off x="20199427" y="1442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22877</xdr:rowOff>
    </xdr:from>
    <xdr:ext cx="469744" cy="259045"/>
    <xdr:sp macro="" textlink="">
      <xdr:nvSpPr>
        <xdr:cNvPr id="664" name="n_3mainValue【消防施設】&#10;一人当たり面積">
          <a:extLst>
            <a:ext uri="{FF2B5EF4-FFF2-40B4-BE49-F238E27FC236}">
              <a16:creationId xmlns:a16="http://schemas.microsoft.com/office/drawing/2014/main" id="{BC37100B-6866-43E1-9197-488120E9D201}"/>
            </a:ext>
          </a:extLst>
        </xdr:cNvPr>
        <xdr:cNvSpPr txBox="1"/>
      </xdr:nvSpPr>
      <xdr:spPr>
        <a:xfrm>
          <a:off x="193104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65" name="正方形/長方形 664">
          <a:extLst>
            <a:ext uri="{FF2B5EF4-FFF2-40B4-BE49-F238E27FC236}">
              <a16:creationId xmlns:a16="http://schemas.microsoft.com/office/drawing/2014/main" id="{4E7B042E-FF85-42AD-B9F5-F2D6CA5BE27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6" name="正方形/長方形 665">
          <a:extLst>
            <a:ext uri="{FF2B5EF4-FFF2-40B4-BE49-F238E27FC236}">
              <a16:creationId xmlns:a16="http://schemas.microsoft.com/office/drawing/2014/main" id="{F8CFC8E0-C55E-462A-9C52-8CE18668CBE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7" name="正方形/長方形 666">
          <a:extLst>
            <a:ext uri="{FF2B5EF4-FFF2-40B4-BE49-F238E27FC236}">
              <a16:creationId xmlns:a16="http://schemas.microsoft.com/office/drawing/2014/main" id="{0F624DC5-044E-4436-A2F4-C44E2D2EB8B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8" name="正方形/長方形 667">
          <a:extLst>
            <a:ext uri="{FF2B5EF4-FFF2-40B4-BE49-F238E27FC236}">
              <a16:creationId xmlns:a16="http://schemas.microsoft.com/office/drawing/2014/main" id="{58526C9C-08B8-47D6-B84E-B06428B00C7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9" name="正方形/長方形 668">
          <a:extLst>
            <a:ext uri="{FF2B5EF4-FFF2-40B4-BE49-F238E27FC236}">
              <a16:creationId xmlns:a16="http://schemas.microsoft.com/office/drawing/2014/main" id="{E22E8DE8-7595-4899-9EDC-58CDB5D7EED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0" name="正方形/長方形 669">
          <a:extLst>
            <a:ext uri="{FF2B5EF4-FFF2-40B4-BE49-F238E27FC236}">
              <a16:creationId xmlns:a16="http://schemas.microsoft.com/office/drawing/2014/main" id="{D87C34F9-5BA9-4FE7-8A48-B4141151F7C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1" name="正方形/長方形 670">
          <a:extLst>
            <a:ext uri="{FF2B5EF4-FFF2-40B4-BE49-F238E27FC236}">
              <a16:creationId xmlns:a16="http://schemas.microsoft.com/office/drawing/2014/main" id="{5D056179-5F93-4CB3-A0B0-3083F47186B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2" name="正方形/長方形 671">
          <a:extLst>
            <a:ext uri="{FF2B5EF4-FFF2-40B4-BE49-F238E27FC236}">
              <a16:creationId xmlns:a16="http://schemas.microsoft.com/office/drawing/2014/main" id="{F2214888-AD14-42B5-84A1-05DC39F9BE0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73" name="テキスト ボックス 672">
          <a:extLst>
            <a:ext uri="{FF2B5EF4-FFF2-40B4-BE49-F238E27FC236}">
              <a16:creationId xmlns:a16="http://schemas.microsoft.com/office/drawing/2014/main" id="{80D38877-4E4E-4DD8-B1CB-E989CBF6E34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74" name="直線コネクタ 673">
          <a:extLst>
            <a:ext uri="{FF2B5EF4-FFF2-40B4-BE49-F238E27FC236}">
              <a16:creationId xmlns:a16="http://schemas.microsoft.com/office/drawing/2014/main" id="{56E481A0-2030-409C-8DA8-132BE8F5B0D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75" name="テキスト ボックス 674">
          <a:extLst>
            <a:ext uri="{FF2B5EF4-FFF2-40B4-BE49-F238E27FC236}">
              <a16:creationId xmlns:a16="http://schemas.microsoft.com/office/drawing/2014/main" id="{4AD6906C-7073-48B2-AE34-ED1832CE218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76" name="直線コネクタ 675">
          <a:extLst>
            <a:ext uri="{FF2B5EF4-FFF2-40B4-BE49-F238E27FC236}">
              <a16:creationId xmlns:a16="http://schemas.microsoft.com/office/drawing/2014/main" id="{8812E0AB-0CE1-48B5-9822-DEF79D8F679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77" name="テキスト ボックス 676">
          <a:extLst>
            <a:ext uri="{FF2B5EF4-FFF2-40B4-BE49-F238E27FC236}">
              <a16:creationId xmlns:a16="http://schemas.microsoft.com/office/drawing/2014/main" id="{8303C2A8-332C-43C0-9164-FE677A1C74C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78" name="直線コネクタ 677">
          <a:extLst>
            <a:ext uri="{FF2B5EF4-FFF2-40B4-BE49-F238E27FC236}">
              <a16:creationId xmlns:a16="http://schemas.microsoft.com/office/drawing/2014/main" id="{631EA387-EF76-4BDE-B814-DC641E1D8B9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79" name="テキスト ボックス 678">
          <a:extLst>
            <a:ext uri="{FF2B5EF4-FFF2-40B4-BE49-F238E27FC236}">
              <a16:creationId xmlns:a16="http://schemas.microsoft.com/office/drawing/2014/main" id="{0F075767-2907-4AC9-A597-0F3FBFF4DB0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80" name="直線コネクタ 679">
          <a:extLst>
            <a:ext uri="{FF2B5EF4-FFF2-40B4-BE49-F238E27FC236}">
              <a16:creationId xmlns:a16="http://schemas.microsoft.com/office/drawing/2014/main" id="{14549AED-536B-4BE8-BB96-D8208FCFABA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81" name="テキスト ボックス 680">
          <a:extLst>
            <a:ext uri="{FF2B5EF4-FFF2-40B4-BE49-F238E27FC236}">
              <a16:creationId xmlns:a16="http://schemas.microsoft.com/office/drawing/2014/main" id="{80B785D8-8356-4355-A997-ED4EAF7550B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82" name="直線コネクタ 681">
          <a:extLst>
            <a:ext uri="{FF2B5EF4-FFF2-40B4-BE49-F238E27FC236}">
              <a16:creationId xmlns:a16="http://schemas.microsoft.com/office/drawing/2014/main" id="{E93B1DA9-77D5-4B00-AAC3-91FB99012DA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83" name="テキスト ボックス 682">
          <a:extLst>
            <a:ext uri="{FF2B5EF4-FFF2-40B4-BE49-F238E27FC236}">
              <a16:creationId xmlns:a16="http://schemas.microsoft.com/office/drawing/2014/main" id="{A01146AD-7CF0-44DD-9EDB-F1773C86D07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84" name="直線コネクタ 683">
          <a:extLst>
            <a:ext uri="{FF2B5EF4-FFF2-40B4-BE49-F238E27FC236}">
              <a16:creationId xmlns:a16="http://schemas.microsoft.com/office/drawing/2014/main" id="{0D3B4CF3-EBBE-4027-8D9E-783090FFB96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85" name="テキスト ボックス 684">
          <a:extLst>
            <a:ext uri="{FF2B5EF4-FFF2-40B4-BE49-F238E27FC236}">
              <a16:creationId xmlns:a16="http://schemas.microsoft.com/office/drawing/2014/main" id="{FCD14164-42B2-4BE1-B5E1-C51D40D7B9D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86" name="直線コネクタ 685">
          <a:extLst>
            <a:ext uri="{FF2B5EF4-FFF2-40B4-BE49-F238E27FC236}">
              <a16:creationId xmlns:a16="http://schemas.microsoft.com/office/drawing/2014/main" id="{EFC8FED2-F757-404A-BA1C-2382416AE31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87" name="テキスト ボックス 686">
          <a:extLst>
            <a:ext uri="{FF2B5EF4-FFF2-40B4-BE49-F238E27FC236}">
              <a16:creationId xmlns:a16="http://schemas.microsoft.com/office/drawing/2014/main" id="{0980145F-1CD7-4787-AA86-E891BF82735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8" name="直線コネクタ 687">
          <a:extLst>
            <a:ext uri="{FF2B5EF4-FFF2-40B4-BE49-F238E27FC236}">
              <a16:creationId xmlns:a16="http://schemas.microsoft.com/office/drawing/2014/main" id="{25B072DE-32D8-412B-90BC-C9CC20CE3A4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9" name="【庁舎】&#10;有形固定資産減価償却率グラフ枠">
          <a:extLst>
            <a:ext uri="{FF2B5EF4-FFF2-40B4-BE49-F238E27FC236}">
              <a16:creationId xmlns:a16="http://schemas.microsoft.com/office/drawing/2014/main" id="{7ED003A5-20E0-4812-A798-E408FB50751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28848</xdr:rowOff>
    </xdr:to>
    <xdr:cxnSp macro="">
      <xdr:nvCxnSpPr>
        <xdr:cNvPr id="690" name="直線コネクタ 689">
          <a:extLst>
            <a:ext uri="{FF2B5EF4-FFF2-40B4-BE49-F238E27FC236}">
              <a16:creationId xmlns:a16="http://schemas.microsoft.com/office/drawing/2014/main" id="{F187C610-6CCF-4199-9B66-E6346AB3835D}"/>
            </a:ext>
          </a:extLst>
        </xdr:cNvPr>
        <xdr:cNvCxnSpPr/>
      </xdr:nvCxnSpPr>
      <xdr:spPr>
        <a:xfrm flipV="1">
          <a:off x="16318864" y="17155886"/>
          <a:ext cx="0" cy="1561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32675</xdr:rowOff>
    </xdr:from>
    <xdr:ext cx="405111" cy="259045"/>
    <xdr:sp macro="" textlink="">
      <xdr:nvSpPr>
        <xdr:cNvPr id="691" name="【庁舎】&#10;有形固定資産減価償却率最小値テキスト">
          <a:extLst>
            <a:ext uri="{FF2B5EF4-FFF2-40B4-BE49-F238E27FC236}">
              <a16:creationId xmlns:a16="http://schemas.microsoft.com/office/drawing/2014/main" id="{FC050B30-8B72-4E34-992C-77AAE74EFEBC}"/>
            </a:ext>
          </a:extLst>
        </xdr:cNvPr>
        <xdr:cNvSpPr txBox="1"/>
      </xdr:nvSpPr>
      <xdr:spPr>
        <a:xfrm>
          <a:off x="16357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28848</xdr:rowOff>
    </xdr:from>
    <xdr:to>
      <xdr:col>86</xdr:col>
      <xdr:colOff>25400</xdr:colOff>
      <xdr:row>109</xdr:row>
      <xdr:rowOff>28848</xdr:rowOff>
    </xdr:to>
    <xdr:cxnSp macro="">
      <xdr:nvCxnSpPr>
        <xdr:cNvPr id="692" name="直線コネクタ 691">
          <a:extLst>
            <a:ext uri="{FF2B5EF4-FFF2-40B4-BE49-F238E27FC236}">
              <a16:creationId xmlns:a16="http://schemas.microsoft.com/office/drawing/2014/main" id="{C5DDD863-BE9E-4D93-9132-F67883E03B86}"/>
            </a:ext>
          </a:extLst>
        </xdr:cNvPr>
        <xdr:cNvCxnSpPr/>
      </xdr:nvCxnSpPr>
      <xdr:spPr>
        <a:xfrm>
          <a:off x="16230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693" name="【庁舎】&#10;有形固定資産減価償却率最大値テキスト">
          <a:extLst>
            <a:ext uri="{FF2B5EF4-FFF2-40B4-BE49-F238E27FC236}">
              <a16:creationId xmlns:a16="http://schemas.microsoft.com/office/drawing/2014/main" id="{913BE04B-5B8F-4F4D-8F2D-8FE1205228E8}"/>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694" name="直線コネクタ 693">
          <a:extLst>
            <a:ext uri="{FF2B5EF4-FFF2-40B4-BE49-F238E27FC236}">
              <a16:creationId xmlns:a16="http://schemas.microsoft.com/office/drawing/2014/main" id="{5D4D4F2B-E6F2-4DD0-A676-D6FE294750F3}"/>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31585</xdr:rowOff>
    </xdr:from>
    <xdr:ext cx="405111" cy="259045"/>
    <xdr:sp macro="" textlink="">
      <xdr:nvSpPr>
        <xdr:cNvPr id="695" name="【庁舎】&#10;有形固定資産減価償却率平均値テキスト">
          <a:extLst>
            <a:ext uri="{FF2B5EF4-FFF2-40B4-BE49-F238E27FC236}">
              <a16:creationId xmlns:a16="http://schemas.microsoft.com/office/drawing/2014/main" id="{87C93A39-AD74-470E-970F-75C6CB39CFB2}"/>
            </a:ext>
          </a:extLst>
        </xdr:cNvPr>
        <xdr:cNvSpPr txBox="1"/>
      </xdr:nvSpPr>
      <xdr:spPr>
        <a:xfrm>
          <a:off x="16357600" y="17862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696" name="フローチャート: 判断 695">
          <a:extLst>
            <a:ext uri="{FF2B5EF4-FFF2-40B4-BE49-F238E27FC236}">
              <a16:creationId xmlns:a16="http://schemas.microsoft.com/office/drawing/2014/main" id="{90724008-77DC-4FC2-8904-B4DCC6DF6A67}"/>
            </a:ext>
          </a:extLst>
        </xdr:cNvPr>
        <xdr:cNvSpPr/>
      </xdr:nvSpPr>
      <xdr:spPr>
        <a:xfrm>
          <a:off x="162687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27032</xdr:rowOff>
    </xdr:from>
    <xdr:to>
      <xdr:col>81</xdr:col>
      <xdr:colOff>101600</xdr:colOff>
      <xdr:row>105</xdr:row>
      <xdr:rowOff>128632</xdr:rowOff>
    </xdr:to>
    <xdr:sp macro="" textlink="">
      <xdr:nvSpPr>
        <xdr:cNvPr id="697" name="フローチャート: 判断 696">
          <a:extLst>
            <a:ext uri="{FF2B5EF4-FFF2-40B4-BE49-F238E27FC236}">
              <a16:creationId xmlns:a16="http://schemas.microsoft.com/office/drawing/2014/main" id="{D323FEA0-1B70-46CC-9909-A3428465EBFA}"/>
            </a:ext>
          </a:extLst>
        </xdr:cNvPr>
        <xdr:cNvSpPr/>
      </xdr:nvSpPr>
      <xdr:spPr>
        <a:xfrm>
          <a:off x="15430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5806</xdr:rowOff>
    </xdr:from>
    <xdr:to>
      <xdr:col>76</xdr:col>
      <xdr:colOff>165100</xdr:colOff>
      <xdr:row>105</xdr:row>
      <xdr:rowOff>107406</xdr:rowOff>
    </xdr:to>
    <xdr:sp macro="" textlink="">
      <xdr:nvSpPr>
        <xdr:cNvPr id="698" name="フローチャート: 判断 697">
          <a:extLst>
            <a:ext uri="{FF2B5EF4-FFF2-40B4-BE49-F238E27FC236}">
              <a16:creationId xmlns:a16="http://schemas.microsoft.com/office/drawing/2014/main" id="{9B32FFE0-A880-4E51-96D2-D77BA4A49D39}"/>
            </a:ext>
          </a:extLst>
        </xdr:cNvPr>
        <xdr:cNvSpPr/>
      </xdr:nvSpPr>
      <xdr:spPr>
        <a:xfrm>
          <a:off x="14541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699" name="フローチャート: 判断 698">
          <a:extLst>
            <a:ext uri="{FF2B5EF4-FFF2-40B4-BE49-F238E27FC236}">
              <a16:creationId xmlns:a16="http://schemas.microsoft.com/office/drawing/2014/main" id="{BD952D1E-E81A-4D78-87C9-FBA2D863F06F}"/>
            </a:ext>
          </a:extLst>
        </xdr:cNvPr>
        <xdr:cNvSpPr/>
      </xdr:nvSpPr>
      <xdr:spPr>
        <a:xfrm>
          <a:off x="13652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154395</xdr:rowOff>
    </xdr:from>
    <xdr:to>
      <xdr:col>67</xdr:col>
      <xdr:colOff>101600</xdr:colOff>
      <xdr:row>105</xdr:row>
      <xdr:rowOff>84545</xdr:rowOff>
    </xdr:to>
    <xdr:sp macro="" textlink="">
      <xdr:nvSpPr>
        <xdr:cNvPr id="700" name="フローチャート: 判断 699">
          <a:extLst>
            <a:ext uri="{FF2B5EF4-FFF2-40B4-BE49-F238E27FC236}">
              <a16:creationId xmlns:a16="http://schemas.microsoft.com/office/drawing/2014/main" id="{5B81D9B9-D7ED-41B8-A7BD-4C3EB7D7467A}"/>
            </a:ext>
          </a:extLst>
        </xdr:cNvPr>
        <xdr:cNvSpPr/>
      </xdr:nvSpPr>
      <xdr:spPr>
        <a:xfrm>
          <a:off x="12763500" y="1798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1" name="テキスト ボックス 700">
          <a:extLst>
            <a:ext uri="{FF2B5EF4-FFF2-40B4-BE49-F238E27FC236}">
              <a16:creationId xmlns:a16="http://schemas.microsoft.com/office/drawing/2014/main" id="{8BFE5506-1344-4EEE-A651-10B1FC00103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2" name="テキスト ボックス 701">
          <a:extLst>
            <a:ext uri="{FF2B5EF4-FFF2-40B4-BE49-F238E27FC236}">
              <a16:creationId xmlns:a16="http://schemas.microsoft.com/office/drawing/2014/main" id="{6F8E4555-91ED-4B0D-94EE-8367368328A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3" name="テキスト ボックス 702">
          <a:extLst>
            <a:ext uri="{FF2B5EF4-FFF2-40B4-BE49-F238E27FC236}">
              <a16:creationId xmlns:a16="http://schemas.microsoft.com/office/drawing/2014/main" id="{345DEC66-FB2C-47E0-93C3-56ADE61D073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4" name="テキスト ボックス 703">
          <a:extLst>
            <a:ext uri="{FF2B5EF4-FFF2-40B4-BE49-F238E27FC236}">
              <a16:creationId xmlns:a16="http://schemas.microsoft.com/office/drawing/2014/main" id="{1EF7499A-84AB-408F-BC9B-C80241C35EF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05" name="テキスト ボックス 704">
          <a:extLst>
            <a:ext uri="{FF2B5EF4-FFF2-40B4-BE49-F238E27FC236}">
              <a16:creationId xmlns:a16="http://schemas.microsoft.com/office/drawing/2014/main" id="{F24164CB-0B6F-4817-AF43-5C427790703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105411</xdr:rowOff>
    </xdr:from>
    <xdr:to>
      <xdr:col>81</xdr:col>
      <xdr:colOff>101600</xdr:colOff>
      <xdr:row>106</xdr:row>
      <xdr:rowOff>35561</xdr:rowOff>
    </xdr:to>
    <xdr:sp macro="" textlink="">
      <xdr:nvSpPr>
        <xdr:cNvPr id="706" name="楕円 705">
          <a:extLst>
            <a:ext uri="{FF2B5EF4-FFF2-40B4-BE49-F238E27FC236}">
              <a16:creationId xmlns:a16="http://schemas.microsoft.com/office/drawing/2014/main" id="{2162F9F2-98A8-4BE7-A304-E0B3803ED0F4}"/>
            </a:ext>
          </a:extLst>
        </xdr:cNvPr>
        <xdr:cNvSpPr/>
      </xdr:nvSpPr>
      <xdr:spPr>
        <a:xfrm>
          <a:off x="15430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72752</xdr:rowOff>
    </xdr:from>
    <xdr:to>
      <xdr:col>76</xdr:col>
      <xdr:colOff>165100</xdr:colOff>
      <xdr:row>106</xdr:row>
      <xdr:rowOff>2902</xdr:rowOff>
    </xdr:to>
    <xdr:sp macro="" textlink="">
      <xdr:nvSpPr>
        <xdr:cNvPr id="707" name="楕円 706">
          <a:extLst>
            <a:ext uri="{FF2B5EF4-FFF2-40B4-BE49-F238E27FC236}">
              <a16:creationId xmlns:a16="http://schemas.microsoft.com/office/drawing/2014/main" id="{E5F7992F-3101-439F-BA97-A092845FED2A}"/>
            </a:ext>
          </a:extLst>
        </xdr:cNvPr>
        <xdr:cNvSpPr/>
      </xdr:nvSpPr>
      <xdr:spPr>
        <a:xfrm>
          <a:off x="14541500" y="1807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123552</xdr:rowOff>
    </xdr:from>
    <xdr:to>
      <xdr:col>81</xdr:col>
      <xdr:colOff>50800</xdr:colOff>
      <xdr:row>105</xdr:row>
      <xdr:rowOff>156211</xdr:rowOff>
    </xdr:to>
    <xdr:cxnSp macro="">
      <xdr:nvCxnSpPr>
        <xdr:cNvPr id="708" name="直線コネクタ 707">
          <a:extLst>
            <a:ext uri="{FF2B5EF4-FFF2-40B4-BE49-F238E27FC236}">
              <a16:creationId xmlns:a16="http://schemas.microsoft.com/office/drawing/2014/main" id="{BCE941C1-D7D6-4266-A5F9-3982274276B9}"/>
            </a:ext>
          </a:extLst>
        </xdr:cNvPr>
        <xdr:cNvCxnSpPr/>
      </xdr:nvCxnSpPr>
      <xdr:spPr>
        <a:xfrm>
          <a:off x="14592300" y="1812580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709" name="楕円 708">
          <a:extLst>
            <a:ext uri="{FF2B5EF4-FFF2-40B4-BE49-F238E27FC236}">
              <a16:creationId xmlns:a16="http://schemas.microsoft.com/office/drawing/2014/main" id="{DC73FF5B-9E9D-4024-AB44-8C2A69C03364}"/>
            </a:ext>
          </a:extLst>
        </xdr:cNvPr>
        <xdr:cNvSpPr/>
      </xdr:nvSpPr>
      <xdr:spPr>
        <a:xfrm>
          <a:off x="13652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90895</xdr:rowOff>
    </xdr:from>
    <xdr:to>
      <xdr:col>76</xdr:col>
      <xdr:colOff>114300</xdr:colOff>
      <xdr:row>105</xdr:row>
      <xdr:rowOff>123552</xdr:rowOff>
    </xdr:to>
    <xdr:cxnSp macro="">
      <xdr:nvCxnSpPr>
        <xdr:cNvPr id="710" name="直線コネクタ 709">
          <a:extLst>
            <a:ext uri="{FF2B5EF4-FFF2-40B4-BE49-F238E27FC236}">
              <a16:creationId xmlns:a16="http://schemas.microsoft.com/office/drawing/2014/main" id="{74D5315E-D368-4D2A-92A1-576BD4DFE01D}"/>
            </a:ext>
          </a:extLst>
        </xdr:cNvPr>
        <xdr:cNvCxnSpPr/>
      </xdr:nvCxnSpPr>
      <xdr:spPr>
        <a:xfrm>
          <a:off x="13703300" y="1809314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145159</xdr:rowOff>
    </xdr:from>
    <xdr:ext cx="405111" cy="259045"/>
    <xdr:sp macro="" textlink="">
      <xdr:nvSpPr>
        <xdr:cNvPr id="711" name="n_1aveValue【庁舎】&#10;有形固定資産減価償却率">
          <a:extLst>
            <a:ext uri="{FF2B5EF4-FFF2-40B4-BE49-F238E27FC236}">
              <a16:creationId xmlns:a16="http://schemas.microsoft.com/office/drawing/2014/main" id="{27353CB4-8DAB-4A81-9125-4A80C130D7AD}"/>
            </a:ext>
          </a:extLst>
        </xdr:cNvPr>
        <xdr:cNvSpPr txBox="1"/>
      </xdr:nvSpPr>
      <xdr:spPr>
        <a:xfrm>
          <a:off x="152660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123933</xdr:rowOff>
    </xdr:from>
    <xdr:ext cx="405111" cy="259045"/>
    <xdr:sp macro="" textlink="">
      <xdr:nvSpPr>
        <xdr:cNvPr id="712" name="n_2aveValue【庁舎】&#10;有形固定資産減価償却率">
          <a:extLst>
            <a:ext uri="{FF2B5EF4-FFF2-40B4-BE49-F238E27FC236}">
              <a16:creationId xmlns:a16="http://schemas.microsoft.com/office/drawing/2014/main" id="{E32BC6AC-A332-4D92-8543-D0C44F5ADAEA}"/>
            </a:ext>
          </a:extLst>
        </xdr:cNvPr>
        <xdr:cNvSpPr txBox="1"/>
      </xdr:nvSpPr>
      <xdr:spPr>
        <a:xfrm>
          <a:off x="14389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132822</xdr:rowOff>
    </xdr:from>
    <xdr:ext cx="405111" cy="259045"/>
    <xdr:sp macro="" textlink="">
      <xdr:nvSpPr>
        <xdr:cNvPr id="713" name="n_3aveValue【庁舎】&#10;有形固定資産減価償却率">
          <a:extLst>
            <a:ext uri="{FF2B5EF4-FFF2-40B4-BE49-F238E27FC236}">
              <a16:creationId xmlns:a16="http://schemas.microsoft.com/office/drawing/2014/main" id="{88E15CF0-DDEF-4EAB-BCE8-0ABAB7CB0838}"/>
            </a:ext>
          </a:extLst>
        </xdr:cNvPr>
        <xdr:cNvSpPr txBox="1"/>
      </xdr:nvSpPr>
      <xdr:spPr>
        <a:xfrm>
          <a:off x="13500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101072</xdr:rowOff>
    </xdr:from>
    <xdr:ext cx="405111" cy="259045"/>
    <xdr:sp macro="" textlink="">
      <xdr:nvSpPr>
        <xdr:cNvPr id="714" name="n_4aveValue【庁舎】&#10;有形固定資産減価償却率">
          <a:extLst>
            <a:ext uri="{FF2B5EF4-FFF2-40B4-BE49-F238E27FC236}">
              <a16:creationId xmlns:a16="http://schemas.microsoft.com/office/drawing/2014/main" id="{16373184-066C-463F-9DB3-09733F28CCA8}"/>
            </a:ext>
          </a:extLst>
        </xdr:cNvPr>
        <xdr:cNvSpPr txBox="1"/>
      </xdr:nvSpPr>
      <xdr:spPr>
        <a:xfrm>
          <a:off x="12611744" y="177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26688</xdr:rowOff>
    </xdr:from>
    <xdr:ext cx="405111" cy="259045"/>
    <xdr:sp macro="" textlink="">
      <xdr:nvSpPr>
        <xdr:cNvPr id="715" name="n_1mainValue【庁舎】&#10;有形固定資産減価償却率">
          <a:extLst>
            <a:ext uri="{FF2B5EF4-FFF2-40B4-BE49-F238E27FC236}">
              <a16:creationId xmlns:a16="http://schemas.microsoft.com/office/drawing/2014/main" id="{623879D9-4D50-408B-BC69-C49F2E9583C9}"/>
            </a:ext>
          </a:extLst>
        </xdr:cNvPr>
        <xdr:cNvSpPr txBox="1"/>
      </xdr:nvSpPr>
      <xdr:spPr>
        <a:xfrm>
          <a:off x="152660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165479</xdr:rowOff>
    </xdr:from>
    <xdr:ext cx="405111" cy="259045"/>
    <xdr:sp macro="" textlink="">
      <xdr:nvSpPr>
        <xdr:cNvPr id="716" name="n_2mainValue【庁舎】&#10;有形固定資産減価償却率">
          <a:extLst>
            <a:ext uri="{FF2B5EF4-FFF2-40B4-BE49-F238E27FC236}">
              <a16:creationId xmlns:a16="http://schemas.microsoft.com/office/drawing/2014/main" id="{EB1B5D5D-01F2-4631-9795-1DC34FABDE57}"/>
            </a:ext>
          </a:extLst>
        </xdr:cNvPr>
        <xdr:cNvSpPr txBox="1"/>
      </xdr:nvSpPr>
      <xdr:spPr>
        <a:xfrm>
          <a:off x="14389744" y="1816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158222</xdr:rowOff>
    </xdr:from>
    <xdr:ext cx="405111" cy="259045"/>
    <xdr:sp macro="" textlink="">
      <xdr:nvSpPr>
        <xdr:cNvPr id="717" name="n_3mainValue【庁舎】&#10;有形固定資産減価償却率">
          <a:extLst>
            <a:ext uri="{FF2B5EF4-FFF2-40B4-BE49-F238E27FC236}">
              <a16:creationId xmlns:a16="http://schemas.microsoft.com/office/drawing/2014/main" id="{BDEE9031-C1DB-44CC-A89A-666042DF0555}"/>
            </a:ext>
          </a:extLst>
        </xdr:cNvPr>
        <xdr:cNvSpPr txBox="1"/>
      </xdr:nvSpPr>
      <xdr:spPr>
        <a:xfrm>
          <a:off x="13500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18" name="正方形/長方形 717">
          <a:extLst>
            <a:ext uri="{FF2B5EF4-FFF2-40B4-BE49-F238E27FC236}">
              <a16:creationId xmlns:a16="http://schemas.microsoft.com/office/drawing/2014/main" id="{A9F761F3-B6D6-430B-BBA0-BFD9571BB8B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9" name="正方形/長方形 718">
          <a:extLst>
            <a:ext uri="{FF2B5EF4-FFF2-40B4-BE49-F238E27FC236}">
              <a16:creationId xmlns:a16="http://schemas.microsoft.com/office/drawing/2014/main" id="{B2DF8962-30CA-4C1D-8004-86965529ED4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0" name="正方形/長方形 719">
          <a:extLst>
            <a:ext uri="{FF2B5EF4-FFF2-40B4-BE49-F238E27FC236}">
              <a16:creationId xmlns:a16="http://schemas.microsoft.com/office/drawing/2014/main" id="{BA0DAC67-942D-4F73-A401-5C1877CA5F2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1" name="正方形/長方形 720">
          <a:extLst>
            <a:ext uri="{FF2B5EF4-FFF2-40B4-BE49-F238E27FC236}">
              <a16:creationId xmlns:a16="http://schemas.microsoft.com/office/drawing/2014/main" id="{C37D22CE-F71A-456D-B0A2-0FA64526E43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2" name="正方形/長方形 721">
          <a:extLst>
            <a:ext uri="{FF2B5EF4-FFF2-40B4-BE49-F238E27FC236}">
              <a16:creationId xmlns:a16="http://schemas.microsoft.com/office/drawing/2014/main" id="{5F812B6F-F3C2-4F46-97A3-0FB84834D62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3" name="正方形/長方形 722">
          <a:extLst>
            <a:ext uri="{FF2B5EF4-FFF2-40B4-BE49-F238E27FC236}">
              <a16:creationId xmlns:a16="http://schemas.microsoft.com/office/drawing/2014/main" id="{F6216C0C-B187-4468-881D-7DE4DC074B2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4" name="正方形/長方形 723">
          <a:extLst>
            <a:ext uri="{FF2B5EF4-FFF2-40B4-BE49-F238E27FC236}">
              <a16:creationId xmlns:a16="http://schemas.microsoft.com/office/drawing/2014/main" id="{1C5456F0-5B54-4C9B-B156-1CC80116AEE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5" name="正方形/長方形 724">
          <a:extLst>
            <a:ext uri="{FF2B5EF4-FFF2-40B4-BE49-F238E27FC236}">
              <a16:creationId xmlns:a16="http://schemas.microsoft.com/office/drawing/2014/main" id="{ECA84C75-00BA-4F5B-A8AE-06FFC620715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26" name="テキスト ボックス 725">
          <a:extLst>
            <a:ext uri="{FF2B5EF4-FFF2-40B4-BE49-F238E27FC236}">
              <a16:creationId xmlns:a16="http://schemas.microsoft.com/office/drawing/2014/main" id="{FF2A0E01-78BA-4B8B-9B6F-7C4DEB05A5E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27" name="直線コネクタ 726">
          <a:extLst>
            <a:ext uri="{FF2B5EF4-FFF2-40B4-BE49-F238E27FC236}">
              <a16:creationId xmlns:a16="http://schemas.microsoft.com/office/drawing/2014/main" id="{C5552269-EE75-4946-9F2F-DB68D9A24D7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28" name="直線コネクタ 727">
          <a:extLst>
            <a:ext uri="{FF2B5EF4-FFF2-40B4-BE49-F238E27FC236}">
              <a16:creationId xmlns:a16="http://schemas.microsoft.com/office/drawing/2014/main" id="{308F1013-79D5-4498-89CB-81AE95B231EA}"/>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29" name="テキスト ボックス 728">
          <a:extLst>
            <a:ext uri="{FF2B5EF4-FFF2-40B4-BE49-F238E27FC236}">
              <a16:creationId xmlns:a16="http://schemas.microsoft.com/office/drawing/2014/main" id="{E6D54FF4-32E0-4B18-80E5-036993FC8616}"/>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30" name="直線コネクタ 729">
          <a:extLst>
            <a:ext uri="{FF2B5EF4-FFF2-40B4-BE49-F238E27FC236}">
              <a16:creationId xmlns:a16="http://schemas.microsoft.com/office/drawing/2014/main" id="{56A12343-F26F-434A-A605-2E8FD46ACFBD}"/>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31" name="テキスト ボックス 730">
          <a:extLst>
            <a:ext uri="{FF2B5EF4-FFF2-40B4-BE49-F238E27FC236}">
              <a16:creationId xmlns:a16="http://schemas.microsoft.com/office/drawing/2014/main" id="{A937B580-5F55-4298-8ECF-6B40091E5339}"/>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32" name="直線コネクタ 731">
          <a:extLst>
            <a:ext uri="{FF2B5EF4-FFF2-40B4-BE49-F238E27FC236}">
              <a16:creationId xmlns:a16="http://schemas.microsoft.com/office/drawing/2014/main" id="{2F2675D4-F3ED-4489-9422-475C449A2737}"/>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33" name="テキスト ボックス 732">
          <a:extLst>
            <a:ext uri="{FF2B5EF4-FFF2-40B4-BE49-F238E27FC236}">
              <a16:creationId xmlns:a16="http://schemas.microsoft.com/office/drawing/2014/main" id="{5CBD2099-D458-4906-BB35-7B87B3896777}"/>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34" name="直線コネクタ 733">
          <a:extLst>
            <a:ext uri="{FF2B5EF4-FFF2-40B4-BE49-F238E27FC236}">
              <a16:creationId xmlns:a16="http://schemas.microsoft.com/office/drawing/2014/main" id="{0F411169-EAF8-46F2-B04B-9C5BA3FF0632}"/>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35" name="テキスト ボックス 734">
          <a:extLst>
            <a:ext uri="{FF2B5EF4-FFF2-40B4-BE49-F238E27FC236}">
              <a16:creationId xmlns:a16="http://schemas.microsoft.com/office/drawing/2014/main" id="{3E40F7BB-E1A0-45DA-9327-4974EB994A6D}"/>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6" name="直線コネクタ 735">
          <a:extLst>
            <a:ext uri="{FF2B5EF4-FFF2-40B4-BE49-F238E27FC236}">
              <a16:creationId xmlns:a16="http://schemas.microsoft.com/office/drawing/2014/main" id="{6F3D2D02-1E0A-43EC-B2E7-C2713A746D0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7" name="テキスト ボックス 736">
          <a:extLst>
            <a:ext uri="{FF2B5EF4-FFF2-40B4-BE49-F238E27FC236}">
              <a16:creationId xmlns:a16="http://schemas.microsoft.com/office/drawing/2014/main" id="{CEDBAB29-6E95-4191-AEC4-2501B2BABFD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8" name="【庁舎】&#10;一人当たり面積グラフ枠">
          <a:extLst>
            <a:ext uri="{FF2B5EF4-FFF2-40B4-BE49-F238E27FC236}">
              <a16:creationId xmlns:a16="http://schemas.microsoft.com/office/drawing/2014/main" id="{765B5DB6-806A-4E5F-AEE0-6FBF2D5A450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167639</xdr:rowOff>
    </xdr:from>
    <xdr:to>
      <xdr:col>116</xdr:col>
      <xdr:colOff>62864</xdr:colOff>
      <xdr:row>108</xdr:row>
      <xdr:rowOff>21337</xdr:rowOff>
    </xdr:to>
    <xdr:cxnSp macro="">
      <xdr:nvCxnSpPr>
        <xdr:cNvPr id="739" name="直線コネクタ 738">
          <a:extLst>
            <a:ext uri="{FF2B5EF4-FFF2-40B4-BE49-F238E27FC236}">
              <a16:creationId xmlns:a16="http://schemas.microsoft.com/office/drawing/2014/main" id="{DF651D73-EE52-4CC7-9F42-BF94AD987DF5}"/>
            </a:ext>
          </a:extLst>
        </xdr:cNvPr>
        <xdr:cNvCxnSpPr/>
      </xdr:nvCxnSpPr>
      <xdr:spPr>
        <a:xfrm flipV="1">
          <a:off x="22160864" y="17141189"/>
          <a:ext cx="0" cy="1396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25164</xdr:rowOff>
    </xdr:from>
    <xdr:ext cx="469744" cy="259045"/>
    <xdr:sp macro="" textlink="">
      <xdr:nvSpPr>
        <xdr:cNvPr id="740" name="【庁舎】&#10;一人当たり面積最小値テキスト">
          <a:extLst>
            <a:ext uri="{FF2B5EF4-FFF2-40B4-BE49-F238E27FC236}">
              <a16:creationId xmlns:a16="http://schemas.microsoft.com/office/drawing/2014/main" id="{A5C62CD9-6524-4391-80C6-B6E09024F49C}"/>
            </a:ext>
          </a:extLst>
        </xdr:cNvPr>
        <xdr:cNvSpPr txBox="1"/>
      </xdr:nvSpPr>
      <xdr:spPr>
        <a:xfrm>
          <a:off x="22199600" y="1854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21337</xdr:rowOff>
    </xdr:from>
    <xdr:to>
      <xdr:col>116</xdr:col>
      <xdr:colOff>152400</xdr:colOff>
      <xdr:row>108</xdr:row>
      <xdr:rowOff>21337</xdr:rowOff>
    </xdr:to>
    <xdr:cxnSp macro="">
      <xdr:nvCxnSpPr>
        <xdr:cNvPr id="741" name="直線コネクタ 740">
          <a:extLst>
            <a:ext uri="{FF2B5EF4-FFF2-40B4-BE49-F238E27FC236}">
              <a16:creationId xmlns:a16="http://schemas.microsoft.com/office/drawing/2014/main" id="{969E6A72-2E84-42D3-98C5-A887EB582301}"/>
            </a:ext>
          </a:extLst>
        </xdr:cNvPr>
        <xdr:cNvCxnSpPr/>
      </xdr:nvCxnSpPr>
      <xdr:spPr>
        <a:xfrm>
          <a:off x="22072600" y="18537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114316</xdr:rowOff>
    </xdr:from>
    <xdr:ext cx="469744" cy="259045"/>
    <xdr:sp macro="" textlink="">
      <xdr:nvSpPr>
        <xdr:cNvPr id="742" name="【庁舎】&#10;一人当たり面積最大値テキスト">
          <a:extLst>
            <a:ext uri="{FF2B5EF4-FFF2-40B4-BE49-F238E27FC236}">
              <a16:creationId xmlns:a16="http://schemas.microsoft.com/office/drawing/2014/main" id="{02FF74E0-3DFE-4805-87D3-C3307CFEAE8C}"/>
            </a:ext>
          </a:extLst>
        </xdr:cNvPr>
        <xdr:cNvSpPr txBox="1"/>
      </xdr:nvSpPr>
      <xdr:spPr>
        <a:xfrm>
          <a:off x="22199600" y="1691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167639</xdr:rowOff>
    </xdr:from>
    <xdr:to>
      <xdr:col>116</xdr:col>
      <xdr:colOff>152400</xdr:colOff>
      <xdr:row>99</xdr:row>
      <xdr:rowOff>167639</xdr:rowOff>
    </xdr:to>
    <xdr:cxnSp macro="">
      <xdr:nvCxnSpPr>
        <xdr:cNvPr id="743" name="直線コネクタ 742">
          <a:extLst>
            <a:ext uri="{FF2B5EF4-FFF2-40B4-BE49-F238E27FC236}">
              <a16:creationId xmlns:a16="http://schemas.microsoft.com/office/drawing/2014/main" id="{1715F6FC-F93A-4F81-8772-ABAF31351067}"/>
            </a:ext>
          </a:extLst>
        </xdr:cNvPr>
        <xdr:cNvCxnSpPr/>
      </xdr:nvCxnSpPr>
      <xdr:spPr>
        <a:xfrm>
          <a:off x="22072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74692</xdr:rowOff>
    </xdr:from>
    <xdr:ext cx="469744" cy="259045"/>
    <xdr:sp macro="" textlink="">
      <xdr:nvSpPr>
        <xdr:cNvPr id="744" name="【庁舎】&#10;一人当たり面積平均値テキスト">
          <a:extLst>
            <a:ext uri="{FF2B5EF4-FFF2-40B4-BE49-F238E27FC236}">
              <a16:creationId xmlns:a16="http://schemas.microsoft.com/office/drawing/2014/main" id="{B124609A-01B8-47AF-BDB9-4557238E9863}"/>
            </a:ext>
          </a:extLst>
        </xdr:cNvPr>
        <xdr:cNvSpPr txBox="1"/>
      </xdr:nvSpPr>
      <xdr:spPr>
        <a:xfrm>
          <a:off x="22199600" y="17905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96265</xdr:rowOff>
    </xdr:from>
    <xdr:to>
      <xdr:col>116</xdr:col>
      <xdr:colOff>114300</xdr:colOff>
      <xdr:row>105</xdr:row>
      <xdr:rowOff>26415</xdr:rowOff>
    </xdr:to>
    <xdr:sp macro="" textlink="">
      <xdr:nvSpPr>
        <xdr:cNvPr id="745" name="フローチャート: 判断 744">
          <a:extLst>
            <a:ext uri="{FF2B5EF4-FFF2-40B4-BE49-F238E27FC236}">
              <a16:creationId xmlns:a16="http://schemas.microsoft.com/office/drawing/2014/main" id="{EE4DE5D2-6619-4E4A-A02B-504B1275B428}"/>
            </a:ext>
          </a:extLst>
        </xdr:cNvPr>
        <xdr:cNvSpPr/>
      </xdr:nvSpPr>
      <xdr:spPr>
        <a:xfrm>
          <a:off x="22110700" y="1792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146558</xdr:rowOff>
    </xdr:from>
    <xdr:to>
      <xdr:col>112</xdr:col>
      <xdr:colOff>38100</xdr:colOff>
      <xdr:row>105</xdr:row>
      <xdr:rowOff>76708</xdr:rowOff>
    </xdr:to>
    <xdr:sp macro="" textlink="">
      <xdr:nvSpPr>
        <xdr:cNvPr id="746" name="フローチャート: 判断 745">
          <a:extLst>
            <a:ext uri="{FF2B5EF4-FFF2-40B4-BE49-F238E27FC236}">
              <a16:creationId xmlns:a16="http://schemas.microsoft.com/office/drawing/2014/main" id="{8F180E8B-EC4C-44CD-A91E-53EF32D71075}"/>
            </a:ext>
          </a:extLst>
        </xdr:cNvPr>
        <xdr:cNvSpPr/>
      </xdr:nvSpPr>
      <xdr:spPr>
        <a:xfrm>
          <a:off x="21272500" y="1797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153415</xdr:rowOff>
    </xdr:from>
    <xdr:to>
      <xdr:col>107</xdr:col>
      <xdr:colOff>101600</xdr:colOff>
      <xdr:row>105</xdr:row>
      <xdr:rowOff>83565</xdr:rowOff>
    </xdr:to>
    <xdr:sp macro="" textlink="">
      <xdr:nvSpPr>
        <xdr:cNvPr id="747" name="フローチャート: 判断 746">
          <a:extLst>
            <a:ext uri="{FF2B5EF4-FFF2-40B4-BE49-F238E27FC236}">
              <a16:creationId xmlns:a16="http://schemas.microsoft.com/office/drawing/2014/main" id="{83C5212F-EC9D-4FED-AF42-DC97AB4950AD}"/>
            </a:ext>
          </a:extLst>
        </xdr:cNvPr>
        <xdr:cNvSpPr/>
      </xdr:nvSpPr>
      <xdr:spPr>
        <a:xfrm>
          <a:off x="203835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41402</xdr:rowOff>
    </xdr:from>
    <xdr:to>
      <xdr:col>102</xdr:col>
      <xdr:colOff>165100</xdr:colOff>
      <xdr:row>104</xdr:row>
      <xdr:rowOff>143002</xdr:rowOff>
    </xdr:to>
    <xdr:sp macro="" textlink="">
      <xdr:nvSpPr>
        <xdr:cNvPr id="748" name="フローチャート: 判断 747">
          <a:extLst>
            <a:ext uri="{FF2B5EF4-FFF2-40B4-BE49-F238E27FC236}">
              <a16:creationId xmlns:a16="http://schemas.microsoft.com/office/drawing/2014/main" id="{D54CCA2C-6AE4-45A8-AC10-BA4636BEB46B}"/>
            </a:ext>
          </a:extLst>
        </xdr:cNvPr>
        <xdr:cNvSpPr/>
      </xdr:nvSpPr>
      <xdr:spPr>
        <a:xfrm>
          <a:off x="19494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87122</xdr:rowOff>
    </xdr:from>
    <xdr:to>
      <xdr:col>98</xdr:col>
      <xdr:colOff>38100</xdr:colOff>
      <xdr:row>105</xdr:row>
      <xdr:rowOff>17272</xdr:rowOff>
    </xdr:to>
    <xdr:sp macro="" textlink="">
      <xdr:nvSpPr>
        <xdr:cNvPr id="749" name="フローチャート: 判断 748">
          <a:extLst>
            <a:ext uri="{FF2B5EF4-FFF2-40B4-BE49-F238E27FC236}">
              <a16:creationId xmlns:a16="http://schemas.microsoft.com/office/drawing/2014/main" id="{8583A6AD-5B0F-44D0-8FB3-0465C8039307}"/>
            </a:ext>
          </a:extLst>
        </xdr:cNvPr>
        <xdr:cNvSpPr/>
      </xdr:nvSpPr>
      <xdr:spPr>
        <a:xfrm>
          <a:off x="18605500" y="1791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0" name="テキスト ボックス 749">
          <a:extLst>
            <a:ext uri="{FF2B5EF4-FFF2-40B4-BE49-F238E27FC236}">
              <a16:creationId xmlns:a16="http://schemas.microsoft.com/office/drawing/2014/main" id="{48B0551D-9202-45A8-B575-38365CAD37F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1" name="テキスト ボックス 750">
          <a:extLst>
            <a:ext uri="{FF2B5EF4-FFF2-40B4-BE49-F238E27FC236}">
              <a16:creationId xmlns:a16="http://schemas.microsoft.com/office/drawing/2014/main" id="{471FD89D-F84C-4440-BB54-78C4CE361B4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2" name="テキスト ボックス 751">
          <a:extLst>
            <a:ext uri="{FF2B5EF4-FFF2-40B4-BE49-F238E27FC236}">
              <a16:creationId xmlns:a16="http://schemas.microsoft.com/office/drawing/2014/main" id="{C91D57E7-6438-4F40-A87E-6627674EF83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3" name="テキスト ボックス 752">
          <a:extLst>
            <a:ext uri="{FF2B5EF4-FFF2-40B4-BE49-F238E27FC236}">
              <a16:creationId xmlns:a16="http://schemas.microsoft.com/office/drawing/2014/main" id="{B86A2EDA-8261-4A29-A39F-3C147B7D168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54" name="テキスト ボックス 753">
          <a:extLst>
            <a:ext uri="{FF2B5EF4-FFF2-40B4-BE49-F238E27FC236}">
              <a16:creationId xmlns:a16="http://schemas.microsoft.com/office/drawing/2014/main" id="{28717912-3BB8-460E-BF89-15CECAA49E4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130556</xdr:rowOff>
    </xdr:from>
    <xdr:to>
      <xdr:col>112</xdr:col>
      <xdr:colOff>38100</xdr:colOff>
      <xdr:row>101</xdr:row>
      <xdr:rowOff>60706</xdr:rowOff>
    </xdr:to>
    <xdr:sp macro="" textlink="">
      <xdr:nvSpPr>
        <xdr:cNvPr id="755" name="楕円 754">
          <a:extLst>
            <a:ext uri="{FF2B5EF4-FFF2-40B4-BE49-F238E27FC236}">
              <a16:creationId xmlns:a16="http://schemas.microsoft.com/office/drawing/2014/main" id="{8A0A5DB4-2629-463D-8C59-FC8AE0D48481}"/>
            </a:ext>
          </a:extLst>
        </xdr:cNvPr>
        <xdr:cNvSpPr/>
      </xdr:nvSpPr>
      <xdr:spPr>
        <a:xfrm>
          <a:off x="21272500" y="1727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100</xdr:row>
      <xdr:rowOff>157987</xdr:rowOff>
    </xdr:from>
    <xdr:to>
      <xdr:col>107</xdr:col>
      <xdr:colOff>101600</xdr:colOff>
      <xdr:row>101</xdr:row>
      <xdr:rowOff>88137</xdr:rowOff>
    </xdr:to>
    <xdr:sp macro="" textlink="">
      <xdr:nvSpPr>
        <xdr:cNvPr id="756" name="楕円 755">
          <a:extLst>
            <a:ext uri="{FF2B5EF4-FFF2-40B4-BE49-F238E27FC236}">
              <a16:creationId xmlns:a16="http://schemas.microsoft.com/office/drawing/2014/main" id="{7033625E-88D9-482C-83D3-38418573ABB7}"/>
            </a:ext>
          </a:extLst>
        </xdr:cNvPr>
        <xdr:cNvSpPr/>
      </xdr:nvSpPr>
      <xdr:spPr>
        <a:xfrm>
          <a:off x="20383500" y="1730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9906</xdr:rowOff>
    </xdr:from>
    <xdr:to>
      <xdr:col>111</xdr:col>
      <xdr:colOff>177800</xdr:colOff>
      <xdr:row>101</xdr:row>
      <xdr:rowOff>37337</xdr:rowOff>
    </xdr:to>
    <xdr:cxnSp macro="">
      <xdr:nvCxnSpPr>
        <xdr:cNvPr id="757" name="直線コネクタ 756">
          <a:extLst>
            <a:ext uri="{FF2B5EF4-FFF2-40B4-BE49-F238E27FC236}">
              <a16:creationId xmlns:a16="http://schemas.microsoft.com/office/drawing/2014/main" id="{392D6093-297B-4CE4-98FF-37D1CC0DA3A4}"/>
            </a:ext>
          </a:extLst>
        </xdr:cNvPr>
        <xdr:cNvCxnSpPr/>
      </xdr:nvCxnSpPr>
      <xdr:spPr>
        <a:xfrm flipV="1">
          <a:off x="20434300" y="17326356"/>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13970</xdr:rowOff>
    </xdr:from>
    <xdr:to>
      <xdr:col>102</xdr:col>
      <xdr:colOff>165100</xdr:colOff>
      <xdr:row>101</xdr:row>
      <xdr:rowOff>115570</xdr:rowOff>
    </xdr:to>
    <xdr:sp macro="" textlink="">
      <xdr:nvSpPr>
        <xdr:cNvPr id="758" name="楕円 757">
          <a:extLst>
            <a:ext uri="{FF2B5EF4-FFF2-40B4-BE49-F238E27FC236}">
              <a16:creationId xmlns:a16="http://schemas.microsoft.com/office/drawing/2014/main" id="{ECC4B8BA-BE8F-482F-A52F-19C9E6D5A535}"/>
            </a:ext>
          </a:extLst>
        </xdr:cNvPr>
        <xdr:cNvSpPr/>
      </xdr:nvSpPr>
      <xdr:spPr>
        <a:xfrm>
          <a:off x="194945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37337</xdr:rowOff>
    </xdr:from>
    <xdr:to>
      <xdr:col>107</xdr:col>
      <xdr:colOff>50800</xdr:colOff>
      <xdr:row>101</xdr:row>
      <xdr:rowOff>64770</xdr:rowOff>
    </xdr:to>
    <xdr:cxnSp macro="">
      <xdr:nvCxnSpPr>
        <xdr:cNvPr id="759" name="直線コネクタ 758">
          <a:extLst>
            <a:ext uri="{FF2B5EF4-FFF2-40B4-BE49-F238E27FC236}">
              <a16:creationId xmlns:a16="http://schemas.microsoft.com/office/drawing/2014/main" id="{DB912E1D-81DB-48ED-896D-BFF9F07760FD}"/>
            </a:ext>
          </a:extLst>
        </xdr:cNvPr>
        <xdr:cNvCxnSpPr/>
      </xdr:nvCxnSpPr>
      <xdr:spPr>
        <a:xfrm flipV="1">
          <a:off x="19545300" y="17353787"/>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67835</xdr:rowOff>
    </xdr:from>
    <xdr:ext cx="469744" cy="259045"/>
    <xdr:sp macro="" textlink="">
      <xdr:nvSpPr>
        <xdr:cNvPr id="760" name="n_1aveValue【庁舎】&#10;一人当たり面積">
          <a:extLst>
            <a:ext uri="{FF2B5EF4-FFF2-40B4-BE49-F238E27FC236}">
              <a16:creationId xmlns:a16="http://schemas.microsoft.com/office/drawing/2014/main" id="{6C51DE93-3A32-49B1-A0D3-78369F0065D6}"/>
            </a:ext>
          </a:extLst>
        </xdr:cNvPr>
        <xdr:cNvSpPr txBox="1"/>
      </xdr:nvSpPr>
      <xdr:spPr>
        <a:xfrm>
          <a:off x="21075727" y="1807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74692</xdr:rowOff>
    </xdr:from>
    <xdr:ext cx="469744" cy="259045"/>
    <xdr:sp macro="" textlink="">
      <xdr:nvSpPr>
        <xdr:cNvPr id="761" name="n_2aveValue【庁舎】&#10;一人当たり面積">
          <a:extLst>
            <a:ext uri="{FF2B5EF4-FFF2-40B4-BE49-F238E27FC236}">
              <a16:creationId xmlns:a16="http://schemas.microsoft.com/office/drawing/2014/main" id="{DA21D70C-C9C9-4358-A078-F643BE42B35F}"/>
            </a:ext>
          </a:extLst>
        </xdr:cNvPr>
        <xdr:cNvSpPr txBox="1"/>
      </xdr:nvSpPr>
      <xdr:spPr>
        <a:xfrm>
          <a:off x="20199427" y="1807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134129</xdr:rowOff>
    </xdr:from>
    <xdr:ext cx="469744" cy="259045"/>
    <xdr:sp macro="" textlink="">
      <xdr:nvSpPr>
        <xdr:cNvPr id="762" name="n_3aveValue【庁舎】&#10;一人当たり面積">
          <a:extLst>
            <a:ext uri="{FF2B5EF4-FFF2-40B4-BE49-F238E27FC236}">
              <a16:creationId xmlns:a16="http://schemas.microsoft.com/office/drawing/2014/main" id="{3EC7EF2F-D914-43A2-8257-CC7E2CD8AF98}"/>
            </a:ext>
          </a:extLst>
        </xdr:cNvPr>
        <xdr:cNvSpPr txBox="1"/>
      </xdr:nvSpPr>
      <xdr:spPr>
        <a:xfrm>
          <a:off x="19310427" y="1796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33799</xdr:rowOff>
    </xdr:from>
    <xdr:ext cx="469744" cy="259045"/>
    <xdr:sp macro="" textlink="">
      <xdr:nvSpPr>
        <xdr:cNvPr id="763" name="n_4aveValue【庁舎】&#10;一人当たり面積">
          <a:extLst>
            <a:ext uri="{FF2B5EF4-FFF2-40B4-BE49-F238E27FC236}">
              <a16:creationId xmlns:a16="http://schemas.microsoft.com/office/drawing/2014/main" id="{B5A3D97A-ECAA-4D28-974A-C144CF8DD71C}"/>
            </a:ext>
          </a:extLst>
        </xdr:cNvPr>
        <xdr:cNvSpPr txBox="1"/>
      </xdr:nvSpPr>
      <xdr:spPr>
        <a:xfrm>
          <a:off x="18421427" y="1769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77233</xdr:rowOff>
    </xdr:from>
    <xdr:ext cx="469744" cy="259045"/>
    <xdr:sp macro="" textlink="">
      <xdr:nvSpPr>
        <xdr:cNvPr id="764" name="n_1mainValue【庁舎】&#10;一人当たり面積">
          <a:extLst>
            <a:ext uri="{FF2B5EF4-FFF2-40B4-BE49-F238E27FC236}">
              <a16:creationId xmlns:a16="http://schemas.microsoft.com/office/drawing/2014/main" id="{A9DAA85F-1D74-4F06-9C11-AAD192EB9F27}"/>
            </a:ext>
          </a:extLst>
        </xdr:cNvPr>
        <xdr:cNvSpPr txBox="1"/>
      </xdr:nvSpPr>
      <xdr:spPr>
        <a:xfrm>
          <a:off x="21075727" y="1705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104664</xdr:rowOff>
    </xdr:from>
    <xdr:ext cx="469744" cy="259045"/>
    <xdr:sp macro="" textlink="">
      <xdr:nvSpPr>
        <xdr:cNvPr id="765" name="n_2mainValue【庁舎】&#10;一人当たり面積">
          <a:extLst>
            <a:ext uri="{FF2B5EF4-FFF2-40B4-BE49-F238E27FC236}">
              <a16:creationId xmlns:a16="http://schemas.microsoft.com/office/drawing/2014/main" id="{E6B9AE1F-04E7-4740-8137-22D81C60F014}"/>
            </a:ext>
          </a:extLst>
        </xdr:cNvPr>
        <xdr:cNvSpPr txBox="1"/>
      </xdr:nvSpPr>
      <xdr:spPr>
        <a:xfrm>
          <a:off x="20199427" y="17078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132097</xdr:rowOff>
    </xdr:from>
    <xdr:ext cx="469744" cy="259045"/>
    <xdr:sp macro="" textlink="">
      <xdr:nvSpPr>
        <xdr:cNvPr id="766" name="n_3mainValue【庁舎】&#10;一人当たり面積">
          <a:extLst>
            <a:ext uri="{FF2B5EF4-FFF2-40B4-BE49-F238E27FC236}">
              <a16:creationId xmlns:a16="http://schemas.microsoft.com/office/drawing/2014/main" id="{7F8B50F3-9693-4DCA-8E73-7F00394952C7}"/>
            </a:ext>
          </a:extLst>
        </xdr:cNvPr>
        <xdr:cNvSpPr txBox="1"/>
      </xdr:nvSpPr>
      <xdr:spPr>
        <a:xfrm>
          <a:off x="19310427" y="1710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7" name="正方形/長方形 766">
          <a:extLst>
            <a:ext uri="{FF2B5EF4-FFF2-40B4-BE49-F238E27FC236}">
              <a16:creationId xmlns:a16="http://schemas.microsoft.com/office/drawing/2014/main" id="{88CED386-DFF5-4D89-85DB-A2ACC87CAA1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8" name="正方形/長方形 767">
          <a:extLst>
            <a:ext uri="{FF2B5EF4-FFF2-40B4-BE49-F238E27FC236}">
              <a16:creationId xmlns:a16="http://schemas.microsoft.com/office/drawing/2014/main" id="{B4890D20-1FEF-4DD8-99E9-CC8721127A1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9" name="テキスト ボックス 768">
          <a:extLst>
            <a:ext uri="{FF2B5EF4-FFF2-40B4-BE49-F238E27FC236}">
              <a16:creationId xmlns:a16="http://schemas.microsoft.com/office/drawing/2014/main" id="{EFD67443-D0D4-4D1E-BB52-AA23320B8B2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令和元年度は固定資産台帳整備中のため有形固定資産減価償却率算定なし。</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ほとんどの類型において、有形固定資産減価償却率は類似団体平均を上回っているものの、一般廃棄物処理施設については、類似団体平均を下回っている。これは、隣接市と広域化を図るため施設を統廃合し、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年度に新しく建設したためである。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人当たり面積については、合併団体であり、市域が広大で類似施設が複数あることから、類似団体と比べて高い水準にある。</a:t>
          </a:r>
        </a:p>
        <a:p>
          <a:r>
            <a:rPr kumimoji="1" lang="ja-JP" altLang="en-US" sz="1300">
              <a:latin typeface="ＭＳ Ｐゴシック" panose="020B0600070205080204" pitchFamily="50" charset="-128"/>
              <a:ea typeface="ＭＳ Ｐゴシック" panose="020B0600070205080204" pitchFamily="50" charset="-128"/>
            </a:rPr>
            <a:t>　公共施設等総合管理計画における個別施設計画を現在策定中であり、当該計画に基づいて施設の維持管理を適正に進めていく。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兵庫県養父市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23,229
23,110
422.91
18,840,927
17,914,812
735,163
11,570,097
15,685,070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過疎化や少子化による人口の減少や全国平均を大きく上回る高齢化率（平成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年国勢調査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％）に加え、市内に基幹産業がないため財政基盤が弱く、類似団体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の中で最下位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全国</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792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市の中でもワースト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位である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今後も第４次行政改革大綱に基づき、事業の統廃合及び効率化等により更なる歳出の抑制（一般財源ベースの圧縮等）を図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っていく。また、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月に指定を受けた国家戦略特区を推進し、地場産業の振興等を促進する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ことにより市税等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維持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りつつ、地域の魅力を向上することによりふるさと納税等自主財源の確保を図っていく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45</xdr:row>
      <xdr:rowOff>13758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0125"/>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13758</xdr:rowOff>
    </xdr:from>
    <xdr:to>
      <xdr:col>23</xdr:col>
      <xdr:colOff>133350</xdr:colOff>
      <xdr:row>45</xdr:row>
      <xdr:rowOff>13758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7290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153052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3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13758</xdr:rowOff>
    </xdr:from>
    <xdr:to>
      <xdr:col>19</xdr:col>
      <xdr:colOff>133350</xdr:colOff>
      <xdr:row>45</xdr:row>
      <xdr:rowOff>13758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7290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116417</xdr:rowOff>
    </xdr:from>
    <xdr:to>
      <xdr:col>19</xdr:col>
      <xdr:colOff>184150</xdr:colOff>
      <xdr:row>41</xdr:row>
      <xdr:rowOff>46567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13758</xdr:rowOff>
    </xdr:from>
    <xdr:to>
      <xdr:col>15</xdr:col>
      <xdr:colOff>82550</xdr:colOff>
      <xdr:row>45</xdr:row>
      <xdr:rowOff>13758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7290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144992</xdr:rowOff>
    </xdr:from>
    <xdr:to>
      <xdr:col>11</xdr:col>
      <xdr:colOff>31750</xdr:colOff>
      <xdr:row>45</xdr:row>
      <xdr:rowOff>13758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6887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5292</xdr:rowOff>
    </xdr:from>
    <xdr:to>
      <xdr:col>7</xdr:col>
      <xdr:colOff>31750</xdr:colOff>
      <xdr:row>41</xdr:row>
      <xdr:rowOff>106892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117069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134408</xdr:rowOff>
    </xdr:from>
    <xdr:to>
      <xdr:col>23</xdr:col>
      <xdr:colOff>184150</xdr:colOff>
      <xdr:row>45</xdr:row>
      <xdr:rowOff>64558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6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30285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7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134408</xdr:rowOff>
    </xdr:from>
    <xdr:to>
      <xdr:col>19</xdr:col>
      <xdr:colOff>184150</xdr:colOff>
      <xdr:row>45</xdr:row>
      <xdr:rowOff>64558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6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49335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764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134408</xdr:rowOff>
    </xdr:from>
    <xdr:to>
      <xdr:col>15</xdr:col>
      <xdr:colOff>133350</xdr:colOff>
      <xdr:row>45</xdr:row>
      <xdr:rowOff>64558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6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49335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76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134408</xdr:rowOff>
    </xdr:from>
    <xdr:to>
      <xdr:col>11</xdr:col>
      <xdr:colOff>82550</xdr:colOff>
      <xdr:row>45</xdr:row>
      <xdr:rowOff>64558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6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49335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76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94192</xdr:rowOff>
    </xdr:from>
    <xdr:to>
      <xdr:col>7</xdr:col>
      <xdr:colOff>31750</xdr:colOff>
      <xdr:row>45</xdr:row>
      <xdr:rowOff>24342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9119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普通交付税及び臨時財政対策債が合併算定替えの段階的縮減（９割減）などにより</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億円減になり経常一般財源が減額となったことなどから前年度と比べ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類似団体平均と比べれば</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ポイント低くなっているが、令和２年度以降は公営企業に対する繰出基準内の補助金等が増額することにより</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を超過する見込みである。第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次行政改革大綱に基づき、事業の統廃合・効率化等により経常経費の削減を図り、また財源確保に取り組み、更なる財政基盤の安定強化に努める。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65</xdr:row>
      <xdr:rowOff>143002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09708"/>
          <a:ext cx="0" cy="11775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115079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5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143002</xdr:rowOff>
    </xdr:from>
    <xdr:to>
      <xdr:col>24</xdr:col>
      <xdr:colOff>12700</xdr:colOff>
      <xdr:row>65</xdr:row>
      <xdr:rowOff>143002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8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37338</xdr:rowOff>
    </xdr:from>
    <xdr:to>
      <xdr:col>23</xdr:col>
      <xdr:colOff>133350</xdr:colOff>
      <xdr:row>61</xdr:row>
      <xdr:rowOff>56642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495788"/>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132351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908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160274</xdr:rowOff>
    </xdr:from>
    <xdr:to>
      <xdr:col>23</xdr:col>
      <xdr:colOff>184150</xdr:colOff>
      <xdr:row>62</xdr:row>
      <xdr:rowOff>90424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3556</xdr:rowOff>
    </xdr:from>
    <xdr:to>
      <xdr:col>19</xdr:col>
      <xdr:colOff>133350</xdr:colOff>
      <xdr:row>61</xdr:row>
      <xdr:rowOff>37338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46200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126492</xdr:rowOff>
    </xdr:from>
    <xdr:to>
      <xdr:col>19</xdr:col>
      <xdr:colOff>184150</xdr:colOff>
      <xdr:row>62</xdr:row>
      <xdr:rowOff>56642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41419</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71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107442</xdr:rowOff>
    </xdr:from>
    <xdr:to>
      <xdr:col>15</xdr:col>
      <xdr:colOff>82550</xdr:colOff>
      <xdr:row>61</xdr:row>
      <xdr:rowOff>3556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39444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131318</xdr:rowOff>
    </xdr:from>
    <xdr:to>
      <xdr:col>15</xdr:col>
      <xdr:colOff>133350</xdr:colOff>
      <xdr:row>62</xdr:row>
      <xdr:rowOff>61468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46245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7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76200</xdr:rowOff>
    </xdr:from>
    <xdr:to>
      <xdr:col>11</xdr:col>
      <xdr:colOff>31750</xdr:colOff>
      <xdr:row>60</xdr:row>
      <xdr:rowOff>107442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191750"/>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87884</xdr:rowOff>
    </xdr:from>
    <xdr:to>
      <xdr:col>11</xdr:col>
      <xdr:colOff>82550</xdr:colOff>
      <xdr:row>62</xdr:row>
      <xdr:rowOff>18034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2811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133858</xdr:rowOff>
    </xdr:from>
    <xdr:to>
      <xdr:col>7</xdr:col>
      <xdr:colOff>31750</xdr:colOff>
      <xdr:row>61</xdr:row>
      <xdr:rowOff>64008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48785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5842</xdr:rowOff>
    </xdr:from>
    <xdr:to>
      <xdr:col>23</xdr:col>
      <xdr:colOff>184150</xdr:colOff>
      <xdr:row>61</xdr:row>
      <xdr:rowOff>107442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22369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30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157988</xdr:rowOff>
    </xdr:from>
    <xdr:to>
      <xdr:col>19</xdr:col>
      <xdr:colOff>184150</xdr:colOff>
      <xdr:row>61</xdr:row>
      <xdr:rowOff>88138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44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98315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213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124206</xdr:rowOff>
    </xdr:from>
    <xdr:to>
      <xdr:col>15</xdr:col>
      <xdr:colOff>133350</xdr:colOff>
      <xdr:row>61</xdr:row>
      <xdr:rowOff>54356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1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64533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180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56642</xdr:rowOff>
    </xdr:from>
    <xdr:to>
      <xdr:col>11</xdr:col>
      <xdr:colOff>82550</xdr:colOff>
      <xdr:row>60</xdr:row>
      <xdr:rowOff>158242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168419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25400</xdr:rowOff>
    </xdr:from>
    <xdr:to>
      <xdr:col>7</xdr:col>
      <xdr:colOff>31750</xdr:colOff>
      <xdr:row>59</xdr:row>
      <xdr:rowOff>127000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137177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[193,244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あたりでは類似団体平均より約５万円も高い水準で推移している。これは市域面積が広大であり、谷筋を多く持つ地形的特徴から３つの支所を有していることなどにより類似団体と比べ人口１人あたりの職員数が多いことが主な要因である。</a:t>
          </a:r>
        </a:p>
        <a:p>
          <a:r>
            <a:rPr kumimoji="1" lang="ja-JP" altLang="en-US" sz="1300">
              <a:latin typeface="ＭＳ Ｐゴシック" panose="020B0600070205080204" pitchFamily="50" charset="-128"/>
              <a:ea typeface="ＭＳ Ｐゴシック" panose="020B0600070205080204" pitchFamily="50" charset="-128"/>
            </a:rPr>
            <a:t>　また、合併団体であることから用途が類似する施設を複数有しており、これらの運営、維持管理に費用がかかっているのも要因の一つである。今後も引き続き定員管理計画に基づき職員数を適正に管理し、公共施設等総合管理計画により施設の統廃合を含め、施設の適正化を図っ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152842</xdr:rowOff>
    </xdr:from>
    <xdr:to>
      <xdr:col>23</xdr:col>
      <xdr:colOff>133350</xdr:colOff>
      <xdr:row>89</xdr:row>
      <xdr:rowOff>158127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68842"/>
          <a:ext cx="0" cy="15483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130204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9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158127</xdr:rowOff>
    </xdr:from>
    <xdr:to>
      <xdr:col>24</xdr:col>
      <xdr:colOff>12700</xdr:colOff>
      <xdr:row>89</xdr:row>
      <xdr:rowOff>158127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67769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1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152842</xdr:rowOff>
    </xdr:from>
    <xdr:to>
      <xdr:col>24</xdr:col>
      <xdr:colOff>12700</xdr:colOff>
      <xdr:row>80</xdr:row>
      <xdr:rowOff>152842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6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36392</xdr:rowOff>
    </xdr:from>
    <xdr:to>
      <xdr:col>23</xdr:col>
      <xdr:colOff>133350</xdr:colOff>
      <xdr:row>86</xdr:row>
      <xdr:rowOff>47490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781092"/>
          <a:ext cx="838200" cy="1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46262</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05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29735</xdr:rowOff>
    </xdr:from>
    <xdr:to>
      <xdr:col>23</xdr:col>
      <xdr:colOff>184150</xdr:colOff>
      <xdr:row>83</xdr:row>
      <xdr:rowOff>131335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6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29268</xdr:rowOff>
    </xdr:from>
    <xdr:to>
      <xdr:col>19</xdr:col>
      <xdr:colOff>133350</xdr:colOff>
      <xdr:row>86</xdr:row>
      <xdr:rowOff>47490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773968"/>
          <a:ext cx="889000" cy="1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150357</xdr:rowOff>
    </xdr:from>
    <xdr:to>
      <xdr:col>19</xdr:col>
      <xdr:colOff>184150</xdr:colOff>
      <xdr:row>83</xdr:row>
      <xdr:rowOff>80507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0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90684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78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3025</xdr:rowOff>
    </xdr:from>
    <xdr:to>
      <xdr:col>15</xdr:col>
      <xdr:colOff>82550</xdr:colOff>
      <xdr:row>86</xdr:row>
      <xdr:rowOff>29268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747725"/>
          <a:ext cx="889000" cy="2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4166</xdr:rowOff>
    </xdr:from>
    <xdr:to>
      <xdr:col>15</xdr:col>
      <xdr:colOff>133350</xdr:colOff>
      <xdr:row>83</xdr:row>
      <xdr:rowOff>105766</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3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115943</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0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71864</xdr:rowOff>
    </xdr:from>
    <xdr:to>
      <xdr:col>11</xdr:col>
      <xdr:colOff>31750</xdr:colOff>
      <xdr:row>86</xdr:row>
      <xdr:rowOff>3025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645114"/>
          <a:ext cx="889000" cy="10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140675</xdr:rowOff>
    </xdr:from>
    <xdr:to>
      <xdr:col>11</xdr:col>
      <xdr:colOff>82550</xdr:colOff>
      <xdr:row>83</xdr:row>
      <xdr:rowOff>70825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9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81002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968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3635</xdr:rowOff>
    </xdr:from>
    <xdr:to>
      <xdr:col>7</xdr:col>
      <xdr:colOff>31750</xdr:colOff>
      <xdr:row>83</xdr:row>
      <xdr:rowOff>105235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115412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157042</xdr:rowOff>
    </xdr:from>
    <xdr:to>
      <xdr:col>23</xdr:col>
      <xdr:colOff>184150</xdr:colOff>
      <xdr:row>86</xdr:row>
      <xdr:rowOff>87192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73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129119</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70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168140</xdr:rowOff>
    </xdr:from>
    <xdr:to>
      <xdr:col>19</xdr:col>
      <xdr:colOff>184150</xdr:colOff>
      <xdr:row>86</xdr:row>
      <xdr:rowOff>98290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7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83067</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827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149918</xdr:rowOff>
    </xdr:from>
    <xdr:to>
      <xdr:col>15</xdr:col>
      <xdr:colOff>133350</xdr:colOff>
      <xdr:row>86</xdr:row>
      <xdr:rowOff>80068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72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64845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809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123675</xdr:rowOff>
    </xdr:from>
    <xdr:to>
      <xdr:col>11</xdr:col>
      <xdr:colOff>82550</xdr:colOff>
      <xdr:row>86</xdr:row>
      <xdr:rowOff>53825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69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38602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78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21064</xdr:rowOff>
    </xdr:from>
    <xdr:to>
      <xdr:col>7</xdr:col>
      <xdr:colOff>31750</xdr:colOff>
      <xdr:row>85</xdr:row>
      <xdr:rowOff>122664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59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107441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68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以前より給与の適正化を図っており、類似団体平均や全国市平均、全国町村平均を下回っている。令和元年度は年齢階層の変動により前年度より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ポイント低下している。今後も地方公務員の給与決定に関する諸原則を遵守し、現在程度の水準を維持していく。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90</xdr:row>
      <xdr:rowOff>122464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32807"/>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94541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52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122464</xdr:rowOff>
    </xdr:from>
    <xdr:to>
      <xdr:col>81</xdr:col>
      <xdr:colOff>133350</xdr:colOff>
      <xdr:row>90</xdr:row>
      <xdr:rowOff>122464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55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150586</xdr:rowOff>
    </xdr:from>
    <xdr:to>
      <xdr:col>81</xdr:col>
      <xdr:colOff>44450</xdr:colOff>
      <xdr:row>84</xdr:row>
      <xdr:rowOff>82550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380936"/>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13607</xdr:rowOff>
    </xdr:from>
    <xdr:to>
      <xdr:col>77</xdr:col>
      <xdr:colOff>44450</xdr:colOff>
      <xdr:row>84</xdr:row>
      <xdr:rowOff>82550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41540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150586</xdr:rowOff>
    </xdr:from>
    <xdr:to>
      <xdr:col>72</xdr:col>
      <xdr:colOff>203200</xdr:colOff>
      <xdr:row>84</xdr:row>
      <xdr:rowOff>13607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38093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98879</xdr:rowOff>
    </xdr:from>
    <xdr:to>
      <xdr:col>68</xdr:col>
      <xdr:colOff>152400</xdr:colOff>
      <xdr:row>83</xdr:row>
      <xdr:rowOff>150586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32922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99786</xdr:rowOff>
    </xdr:from>
    <xdr:to>
      <xdr:col>81</xdr:col>
      <xdr:colOff>95250</xdr:colOff>
      <xdr:row>84</xdr:row>
      <xdr:rowOff>29936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116313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17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134257</xdr:rowOff>
    </xdr:from>
    <xdr:to>
      <xdr:col>73</xdr:col>
      <xdr:colOff>44450</xdr:colOff>
      <xdr:row>84</xdr:row>
      <xdr:rowOff>64407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74584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1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99786</xdr:rowOff>
    </xdr:from>
    <xdr:to>
      <xdr:col>68</xdr:col>
      <xdr:colOff>203200</xdr:colOff>
      <xdr:row>84</xdr:row>
      <xdr:rowOff>29936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40113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159856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0.22</a:t>
          </a:r>
          <a:r>
            <a:rPr kumimoji="1" lang="ja-JP" altLang="en-US" sz="1300">
              <a:latin typeface="ＭＳ Ｐゴシック" panose="020B0600070205080204" pitchFamily="50" charset="-128"/>
              <a:ea typeface="ＭＳ Ｐゴシック" panose="020B0600070205080204" pitchFamily="50" charset="-128"/>
            </a:rPr>
            <a:t>人増え、類似団体平均をかなり上回っている。これは本市が合併団体で、市域面積が広大かつ谷筋の多い中山間地域で集落が点在しており、公共サービスを維持するためには多くの職員を必要とするためであり、容易に職員を削減できない状況にある（前年度比</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０人、</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比△</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人）。</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今後も市民サービスの低下を来さぬよう十分配慮しつつ、引き続き定員管理計画に基づき職員数の適正化に努めていく。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133894</xdr:rowOff>
    </xdr:from>
    <xdr:to>
      <xdr:col>81</xdr:col>
      <xdr:colOff>44450</xdr:colOff>
      <xdr:row>68</xdr:row>
      <xdr:rowOff>53340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77994"/>
          <a:ext cx="0" cy="16339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25417</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8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53340</xdr:rowOff>
    </xdr:from>
    <xdr:to>
      <xdr:col>81</xdr:col>
      <xdr:colOff>133350</xdr:colOff>
      <xdr:row>68</xdr:row>
      <xdr:rowOff>53340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1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48821</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133894</xdr:rowOff>
    </xdr:from>
    <xdr:to>
      <xdr:col>81</xdr:col>
      <xdr:colOff>133350</xdr:colOff>
      <xdr:row>58</xdr:row>
      <xdr:rowOff>133894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116931</xdr:rowOff>
    </xdr:from>
    <xdr:to>
      <xdr:col>81</xdr:col>
      <xdr:colOff>44450</xdr:colOff>
      <xdr:row>64</xdr:row>
      <xdr:rowOff>154849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089731"/>
          <a:ext cx="8382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10177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6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165100</xdr:rowOff>
    </xdr:from>
    <xdr:to>
      <xdr:col>81</xdr:col>
      <xdr:colOff>95250</xdr:colOff>
      <xdr:row>62</xdr:row>
      <xdr:rowOff>95250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84183</xdr:rowOff>
    </xdr:from>
    <xdr:to>
      <xdr:col>77</xdr:col>
      <xdr:colOff>44450</xdr:colOff>
      <xdr:row>64</xdr:row>
      <xdr:rowOff>116931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056983"/>
          <a:ext cx="8890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127181</xdr:rowOff>
    </xdr:from>
    <xdr:to>
      <xdr:col>77</xdr:col>
      <xdr:colOff>95250</xdr:colOff>
      <xdr:row>62</xdr:row>
      <xdr:rowOff>57331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67508</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54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44541</xdr:rowOff>
    </xdr:from>
    <xdr:to>
      <xdr:col>72</xdr:col>
      <xdr:colOff>203200</xdr:colOff>
      <xdr:row>64</xdr:row>
      <xdr:rowOff>84183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017341"/>
          <a:ext cx="889000" cy="3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118563</xdr:rowOff>
    </xdr:from>
    <xdr:to>
      <xdr:col>73</xdr:col>
      <xdr:colOff>44450</xdr:colOff>
      <xdr:row>62</xdr:row>
      <xdr:rowOff>48713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58890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4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32476</xdr:rowOff>
    </xdr:from>
    <xdr:to>
      <xdr:col>68</xdr:col>
      <xdr:colOff>152400</xdr:colOff>
      <xdr:row>64</xdr:row>
      <xdr:rowOff>44541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00527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118563</xdr:rowOff>
    </xdr:from>
    <xdr:to>
      <xdr:col>68</xdr:col>
      <xdr:colOff>203200</xdr:colOff>
      <xdr:row>62</xdr:row>
      <xdr:rowOff>48713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58890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4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149588</xdr:rowOff>
    </xdr:from>
    <xdr:to>
      <xdr:col>64</xdr:col>
      <xdr:colOff>152400</xdr:colOff>
      <xdr:row>62</xdr:row>
      <xdr:rowOff>79738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89915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76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104049</xdr:rowOff>
    </xdr:from>
    <xdr:to>
      <xdr:col>81</xdr:col>
      <xdr:colOff>95250</xdr:colOff>
      <xdr:row>65</xdr:row>
      <xdr:rowOff>34199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07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76126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048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66131</xdr:rowOff>
    </xdr:from>
    <xdr:to>
      <xdr:col>77</xdr:col>
      <xdr:colOff>95250</xdr:colOff>
      <xdr:row>64</xdr:row>
      <xdr:rowOff>167731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03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152508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125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33383</xdr:rowOff>
    </xdr:from>
    <xdr:to>
      <xdr:col>73</xdr:col>
      <xdr:colOff>44450</xdr:colOff>
      <xdr:row>64</xdr:row>
      <xdr:rowOff>134983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00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119760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092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165191</xdr:rowOff>
    </xdr:from>
    <xdr:to>
      <xdr:col>68</xdr:col>
      <xdr:colOff>203200</xdr:colOff>
      <xdr:row>64</xdr:row>
      <xdr:rowOff>95341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96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80118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052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153126</xdr:rowOff>
    </xdr:from>
    <xdr:to>
      <xdr:col>64</xdr:col>
      <xdr:colOff>152400</xdr:colOff>
      <xdr:row>64</xdr:row>
      <xdr:rowOff>83276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95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68053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04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償還終了による元利償還金の減や公営企業債の繰上償還による公営企業債の元利償還金に対する繰入額の減などにより前年度から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ポイント改善し、平成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年度以降は類似団体平均を下回り、平成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年度以降は兵庫県平均や全国平均も下回っている。</a:t>
          </a:r>
        </a:p>
        <a:p>
          <a:r>
            <a:rPr kumimoji="1" lang="ja-JP" altLang="en-US" sz="1300">
              <a:latin typeface="ＭＳ Ｐゴシック" panose="020B0600070205080204" pitchFamily="50" charset="-128"/>
              <a:ea typeface="ＭＳ Ｐゴシック" panose="020B0600070205080204" pitchFamily="50" charset="-128"/>
            </a:rPr>
            <a:t>　しかし令和３年度以降は、文化会館等建設事業の大規模事業に係る地方債の償還が始まるため、数値は悪化する見込みである。引き続き計画的な繰上償還の実施や新規地方債の発行抑制に努めていく。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147743</xdr:rowOff>
    </xdr:from>
    <xdr:to>
      <xdr:col>81</xdr:col>
      <xdr:colOff>44450</xdr:colOff>
      <xdr:row>43</xdr:row>
      <xdr:rowOff>151554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148493"/>
          <a:ext cx="0" cy="13754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123631</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49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151554</xdr:rowOff>
    </xdr:from>
    <xdr:to>
      <xdr:col>81</xdr:col>
      <xdr:colOff>133350</xdr:colOff>
      <xdr:row>43</xdr:row>
      <xdr:rowOff>151554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52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62670</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147743</xdr:rowOff>
    </xdr:from>
    <xdr:to>
      <xdr:col>81</xdr:col>
      <xdr:colOff>133350</xdr:colOff>
      <xdr:row>35</xdr:row>
      <xdr:rowOff>147743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115994</xdr:rowOff>
    </xdr:from>
    <xdr:to>
      <xdr:col>81</xdr:col>
      <xdr:colOff>44450</xdr:colOff>
      <xdr:row>38</xdr:row>
      <xdr:rowOff>140123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6179800" y="6631094"/>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155381</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84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140123</xdr:rowOff>
    </xdr:from>
    <xdr:to>
      <xdr:col>77</xdr:col>
      <xdr:colOff>44450</xdr:colOff>
      <xdr:row>39</xdr:row>
      <xdr:rowOff>73237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6655223"/>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35983</xdr:rowOff>
    </xdr:from>
    <xdr:to>
      <xdr:col>77</xdr:col>
      <xdr:colOff>95250</xdr:colOff>
      <xdr:row>40</xdr:row>
      <xdr:rowOff>137583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122360</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98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73237</xdr:rowOff>
    </xdr:from>
    <xdr:to>
      <xdr:col>72</xdr:col>
      <xdr:colOff>203200</xdr:colOff>
      <xdr:row>40</xdr:row>
      <xdr:rowOff>38523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6759787"/>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52070</xdr:rowOff>
    </xdr:from>
    <xdr:to>
      <xdr:col>73</xdr:col>
      <xdr:colOff>44450</xdr:colOff>
      <xdr:row>40</xdr:row>
      <xdr:rowOff>153670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138447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38523</xdr:rowOff>
    </xdr:from>
    <xdr:to>
      <xdr:col>68</xdr:col>
      <xdr:colOff>152400</xdr:colOff>
      <xdr:row>41</xdr:row>
      <xdr:rowOff>19896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6896523"/>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92287</xdr:rowOff>
    </xdr:from>
    <xdr:to>
      <xdr:col>64</xdr:col>
      <xdr:colOff>152400</xdr:colOff>
      <xdr:row>41</xdr:row>
      <xdr:rowOff>22437</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32614</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65194</xdr:rowOff>
    </xdr:from>
    <xdr:to>
      <xdr:col>81</xdr:col>
      <xdr:colOff>95250</xdr:colOff>
      <xdr:row>38</xdr:row>
      <xdr:rowOff>166794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81720</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425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89323</xdr:rowOff>
    </xdr:from>
    <xdr:to>
      <xdr:col>77</xdr:col>
      <xdr:colOff>95250</xdr:colOff>
      <xdr:row>39</xdr:row>
      <xdr:rowOff>19473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660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29650</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373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22437</xdr:rowOff>
    </xdr:from>
    <xdr:to>
      <xdr:col>73</xdr:col>
      <xdr:colOff>44450</xdr:colOff>
      <xdr:row>39</xdr:row>
      <xdr:rowOff>124037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134214</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47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159173</xdr:rowOff>
    </xdr:from>
    <xdr:to>
      <xdr:col>68</xdr:col>
      <xdr:colOff>203200</xdr:colOff>
      <xdr:row>40</xdr:row>
      <xdr:rowOff>89323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99500</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55473</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繰上償還の実施や新規地方債の発行抑制により地方債残高が減少したこと、計画的に行っている基金への積み立てにより充当可能基金が増加したことなどにより平成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年度から４年連続で将来負担比率は生じていない。</a:t>
          </a:r>
        </a:p>
        <a:p>
          <a:r>
            <a:rPr kumimoji="1" lang="ja-JP" altLang="en-US" sz="1300">
              <a:latin typeface="ＭＳ Ｐゴシック" panose="020B0600070205080204" pitchFamily="50" charset="-128"/>
              <a:ea typeface="ＭＳ Ｐゴシック" panose="020B0600070205080204" pitchFamily="50" charset="-128"/>
            </a:rPr>
            <a:t>　今後は文化会館等建設事業等の大規模事業に係る地方債の発行が控えていることから、引き続き計画的な繰上償還の実施や新規地方債の発行抑制に努め、地方債残高を適正に管理していく。</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147913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70667"/>
          <a:ext cx="0" cy="1549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119990</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9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147913</xdr:rowOff>
    </xdr:from>
    <xdr:to>
      <xdr:col>81</xdr:col>
      <xdr:colOff>133350</xdr:colOff>
      <xdr:row>22</xdr:row>
      <xdr:rowOff>147913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19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119947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691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147870</xdr:rowOff>
    </xdr:from>
    <xdr:to>
      <xdr:col>81</xdr:col>
      <xdr:colOff>95250</xdr:colOff>
      <xdr:row>16</xdr:row>
      <xdr:rowOff>78020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71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16</xdr:row>
      <xdr:rowOff>550</xdr:rowOff>
    </xdr:from>
    <xdr:to>
      <xdr:col>77</xdr:col>
      <xdr:colOff>95250</xdr:colOff>
      <xdr:row>16</xdr:row>
      <xdr:rowOff>102150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74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112327</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512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22267</xdr:rowOff>
    </xdr:from>
    <xdr:to>
      <xdr:col>73</xdr:col>
      <xdr:colOff>44450</xdr:colOff>
      <xdr:row>16</xdr:row>
      <xdr:rowOff>123867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134044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534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168783</xdr:rowOff>
    </xdr:from>
    <xdr:to>
      <xdr:col>68</xdr:col>
      <xdr:colOff>203200</xdr:colOff>
      <xdr:row>16</xdr:row>
      <xdr:rowOff>98933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109110</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509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33528</xdr:rowOff>
    </xdr:from>
    <xdr:to>
      <xdr:col>64</xdr:col>
      <xdr:colOff>152400</xdr:colOff>
      <xdr:row>16</xdr:row>
      <xdr:rowOff>135128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119905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86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37804</xdr:rowOff>
    </xdr:from>
    <xdr:to>
      <xdr:col>64</xdr:col>
      <xdr:colOff>152400</xdr:colOff>
      <xdr:row>14</xdr:row>
      <xdr:rowOff>139404</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243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149581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206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兵庫県養父市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23,229
23,110
422.91
18,840,927
17,914,812
735,163
11,570,097
15,685,070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ポイント増加したが、前年度と同水準であり、類似団体平均、全国平均及び兵庫県平均をかなり下回っている。これは平成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年度に常備消防を広域化したことが大きな要因となっている。</a:t>
          </a:r>
        </a:p>
        <a:p>
          <a:r>
            <a:rPr kumimoji="1" lang="ja-JP" altLang="en-US" sz="1300">
              <a:latin typeface="ＭＳ Ｐゴシック" panose="020B0600070205080204" pitchFamily="50" charset="-128"/>
              <a:ea typeface="ＭＳ Ｐゴシック" panose="020B0600070205080204" pitchFamily="50" charset="-128"/>
            </a:rPr>
            <a:t>　今後も引き続き、定員管理計画により職員数の適正化を行い、この水準を維持するよう努めていく。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46990</xdr:rowOff>
    </xdr:from>
    <xdr:to>
      <xdr:col>24</xdr:col>
      <xdr:colOff>25400</xdr:colOff>
      <xdr:row>33</xdr:row>
      <xdr:rowOff>69850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7048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128287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29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31750</xdr:rowOff>
    </xdr:from>
    <xdr:to>
      <xdr:col>19</xdr:col>
      <xdr:colOff>187325</xdr:colOff>
      <xdr:row>33</xdr:row>
      <xdr:rowOff>46990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689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71137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4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127000</xdr:rowOff>
    </xdr:from>
    <xdr:to>
      <xdr:col>15</xdr:col>
      <xdr:colOff>98425</xdr:colOff>
      <xdr:row>33</xdr:row>
      <xdr:rowOff>31750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613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71137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66040</xdr:rowOff>
    </xdr:from>
    <xdr:to>
      <xdr:col>11</xdr:col>
      <xdr:colOff>9525</xdr:colOff>
      <xdr:row>32</xdr:row>
      <xdr:rowOff>127000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5524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40657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48277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19050</xdr:rowOff>
    </xdr:from>
    <xdr:to>
      <xdr:col>24</xdr:col>
      <xdr:colOff>76200</xdr:colOff>
      <xdr:row>33</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99077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167640</xdr:rowOff>
    </xdr:from>
    <xdr:to>
      <xdr:col>20</xdr:col>
      <xdr:colOff>38100</xdr:colOff>
      <xdr:row>33</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65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107967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42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152400</xdr:rowOff>
    </xdr:from>
    <xdr:to>
      <xdr:col>15</xdr:col>
      <xdr:colOff>149225</xdr:colOff>
      <xdr:row>33</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92727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76200</xdr:rowOff>
    </xdr:from>
    <xdr:to>
      <xdr:col>11</xdr:col>
      <xdr:colOff>60325</xdr:colOff>
      <xdr:row>33</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56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16527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15240</xdr:rowOff>
    </xdr:from>
    <xdr:to>
      <xdr:col>6</xdr:col>
      <xdr:colOff>171450</xdr:colOff>
      <xdr:row>32</xdr:row>
      <xdr:rowOff>116840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50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30</xdr:row>
      <xdr:rowOff>127017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27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令和元年度は前年度からの大きな増減要因が無く、比率は横ばいとなっているが、類似団体平均を下回っている。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今後も引き続き、公共施設等の指定管理者制度へ移行の推進など一層の行政コストの削減に努めていく。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78014</xdr:rowOff>
    </xdr:from>
    <xdr:to>
      <xdr:col>82</xdr:col>
      <xdr:colOff>107950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35414"/>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164391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7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78014</xdr:rowOff>
    </xdr:from>
    <xdr:to>
      <xdr:col>82</xdr:col>
      <xdr:colOff>196850</xdr:colOff>
      <xdr:row>12</xdr:row>
      <xdr:rowOff>78014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3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135164</xdr:rowOff>
    </xdr:from>
    <xdr:to>
      <xdr:col>82</xdr:col>
      <xdr:colOff>107950</xdr:colOff>
      <xdr:row>13</xdr:row>
      <xdr:rowOff>135164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3640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31948</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75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59871</xdr:rowOff>
    </xdr:from>
    <xdr:to>
      <xdr:col>82</xdr:col>
      <xdr:colOff>158750</xdr:colOff>
      <xdr:row>16</xdr:row>
      <xdr:rowOff>161471</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102507</xdr:rowOff>
    </xdr:from>
    <xdr:to>
      <xdr:col>78</xdr:col>
      <xdr:colOff>69850</xdr:colOff>
      <xdr:row>13</xdr:row>
      <xdr:rowOff>135164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3313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16329</xdr:rowOff>
    </xdr:from>
    <xdr:to>
      <xdr:col>78</xdr:col>
      <xdr:colOff>120650</xdr:colOff>
      <xdr:row>16</xdr:row>
      <xdr:rowOff>117929</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102706</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4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165100</xdr:rowOff>
    </xdr:from>
    <xdr:to>
      <xdr:col>73</xdr:col>
      <xdr:colOff>180975</xdr:colOff>
      <xdr:row>13</xdr:row>
      <xdr:rowOff>102507</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2225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155121</xdr:rowOff>
    </xdr:from>
    <xdr:to>
      <xdr:col>74</xdr:col>
      <xdr:colOff>31750</xdr:colOff>
      <xdr:row>16</xdr:row>
      <xdr:rowOff>85271</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70048</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78014</xdr:rowOff>
    </xdr:from>
    <xdr:to>
      <xdr:col>69</xdr:col>
      <xdr:colOff>92075</xdr:colOff>
      <xdr:row>12</xdr:row>
      <xdr:rowOff>165100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135414"/>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111579</xdr:rowOff>
    </xdr:from>
    <xdr:to>
      <xdr:col>69</xdr:col>
      <xdr:colOff>142875</xdr:colOff>
      <xdr:row>16</xdr:row>
      <xdr:rowOff>41729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26506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6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154413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84364</xdr:rowOff>
    </xdr:from>
    <xdr:to>
      <xdr:col>82</xdr:col>
      <xdr:colOff>158750</xdr:colOff>
      <xdr:row>14</xdr:row>
      <xdr:rowOff>14514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100891</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15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84364</xdr:rowOff>
    </xdr:from>
    <xdr:to>
      <xdr:col>78</xdr:col>
      <xdr:colOff>120650</xdr:colOff>
      <xdr:row>14</xdr:row>
      <xdr:rowOff>14514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24691</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08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51707</xdr:rowOff>
    </xdr:from>
    <xdr:to>
      <xdr:col>74</xdr:col>
      <xdr:colOff>31750</xdr:colOff>
      <xdr:row>13</xdr:row>
      <xdr:rowOff>153307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28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163484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04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114300</xdr:rowOff>
    </xdr:from>
    <xdr:to>
      <xdr:col>69</xdr:col>
      <xdr:colOff>142875</xdr:colOff>
      <xdr:row>13</xdr:row>
      <xdr:rowOff>44450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17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54627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27214</xdr:rowOff>
    </xdr:from>
    <xdr:to>
      <xdr:col>65</xdr:col>
      <xdr:colOff>53975</xdr:colOff>
      <xdr:row>12</xdr:row>
      <xdr:rowOff>128814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08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10</xdr:row>
      <xdr:rowOff>138991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185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消費税増税などに伴う報酬単価の増額改定等により扶助費が増額し、前年度と比べて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ポイント増加したものの、類似団体平均は下回っている。引き続き、一層の行政コストの削減に努めていく。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61</xdr:row>
      <xdr:rowOff>20865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28100"/>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45357</xdr:rowOff>
    </xdr:from>
    <xdr:to>
      <xdr:col>24</xdr:col>
      <xdr:colOff>25400</xdr:colOff>
      <xdr:row>54</xdr:row>
      <xdr:rowOff>94343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3036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56442</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86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84365</xdr:rowOff>
    </xdr:from>
    <xdr:to>
      <xdr:col>24</xdr:col>
      <xdr:colOff>76200</xdr:colOff>
      <xdr:row>56</xdr:row>
      <xdr:rowOff>14515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118835</xdr:rowOff>
    </xdr:from>
    <xdr:to>
      <xdr:col>19</xdr:col>
      <xdr:colOff>187325</xdr:colOff>
      <xdr:row>54</xdr:row>
      <xdr:rowOff>45357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2056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118835</xdr:rowOff>
    </xdr:from>
    <xdr:to>
      <xdr:col>15</xdr:col>
      <xdr:colOff>98425</xdr:colOff>
      <xdr:row>53</xdr:row>
      <xdr:rowOff>118835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2056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121755</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37193</xdr:rowOff>
    </xdr:from>
    <xdr:to>
      <xdr:col>11</xdr:col>
      <xdr:colOff>9525</xdr:colOff>
      <xdr:row>53</xdr:row>
      <xdr:rowOff>118835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1240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59872</xdr:rowOff>
    </xdr:from>
    <xdr:to>
      <xdr:col>6</xdr:col>
      <xdr:colOff>171450</xdr:colOff>
      <xdr:row>54</xdr:row>
      <xdr:rowOff>161472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31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146249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0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43543</xdr:rowOff>
    </xdr:from>
    <xdr:to>
      <xdr:col>24</xdr:col>
      <xdr:colOff>76200</xdr:colOff>
      <xdr:row>54</xdr:row>
      <xdr:rowOff>145143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60070</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166007</xdr:rowOff>
    </xdr:from>
    <xdr:to>
      <xdr:col>20</xdr:col>
      <xdr:colOff>38100</xdr:colOff>
      <xdr:row>54</xdr:row>
      <xdr:rowOff>96157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106334</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02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68035</xdr:rowOff>
    </xdr:from>
    <xdr:to>
      <xdr:col>15</xdr:col>
      <xdr:colOff>149225</xdr:colOff>
      <xdr:row>53</xdr:row>
      <xdr:rowOff>169635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8362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68035</xdr:rowOff>
    </xdr:from>
    <xdr:to>
      <xdr:col>11</xdr:col>
      <xdr:colOff>60325</xdr:colOff>
      <xdr:row>53</xdr:row>
      <xdr:rowOff>169635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8362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157843</xdr:rowOff>
    </xdr:from>
    <xdr:to>
      <xdr:col>6</xdr:col>
      <xdr:colOff>171450</xdr:colOff>
      <xdr:row>53</xdr:row>
      <xdr:rowOff>87993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98170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ポイント増加したが、近年ほぼ同水準で推移している。　道路の維持補修経費が増額したほか、「その他」の大半を占める繰出金について、介護保険特別会計への繰出金が増額している。</a:t>
          </a:r>
        </a:p>
        <a:p>
          <a:r>
            <a:rPr kumimoji="1" lang="ja-JP" altLang="en-US" sz="1300">
              <a:latin typeface="ＭＳ Ｐゴシック" panose="020B0600070205080204" pitchFamily="50" charset="-128"/>
              <a:ea typeface="ＭＳ Ｐゴシック" panose="020B0600070205080204" pitchFamily="50" charset="-128"/>
            </a:rPr>
            <a:t>　今後も介護保険・国民健康保険特別会計への繰出金の増額が見込まれるため、健康づくりの推進による健康寿命の延伸を図り、医療費の抑制、介護給付費の削減に努めていく。</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60</xdr:row>
      <xdr:rowOff>169454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02420"/>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92710</xdr:rowOff>
    </xdr:from>
    <xdr:to>
      <xdr:col>82</xdr:col>
      <xdr:colOff>107950</xdr:colOff>
      <xdr:row>55</xdr:row>
      <xdr:rowOff>112304</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52246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144615</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574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1088</xdr:rowOff>
    </xdr:from>
    <xdr:to>
      <xdr:col>82</xdr:col>
      <xdr:colOff>158750</xdr:colOff>
      <xdr:row>56</xdr:row>
      <xdr:rowOff>102688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0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92710</xdr:rowOff>
    </xdr:from>
    <xdr:to>
      <xdr:col>78</xdr:col>
      <xdr:colOff>69850</xdr:colOff>
      <xdr:row>55</xdr:row>
      <xdr:rowOff>112304</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52246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53340</xdr:rowOff>
    </xdr:from>
    <xdr:to>
      <xdr:col>78</xdr:col>
      <xdr:colOff>120650</xdr:colOff>
      <xdr:row>56</xdr:row>
      <xdr:rowOff>154940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139717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112304</xdr:rowOff>
    </xdr:from>
    <xdr:to>
      <xdr:col>73</xdr:col>
      <xdr:colOff>180975</xdr:colOff>
      <xdr:row>58</xdr:row>
      <xdr:rowOff>68217</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542054"/>
          <a:ext cx="889000" cy="470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72934</xdr:rowOff>
    </xdr:from>
    <xdr:to>
      <xdr:col>74</xdr:col>
      <xdr:colOff>31750</xdr:colOff>
      <xdr:row>57</xdr:row>
      <xdr:rowOff>3084</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67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159311</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76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122101</xdr:rowOff>
    </xdr:from>
    <xdr:to>
      <xdr:col>69</xdr:col>
      <xdr:colOff>92075</xdr:colOff>
      <xdr:row>58</xdr:row>
      <xdr:rowOff>68217</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894751"/>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40277</xdr:rowOff>
    </xdr:from>
    <xdr:to>
      <xdr:col>65</xdr:col>
      <xdr:colOff>53975</xdr:colOff>
      <xdr:row>56</xdr:row>
      <xdr:rowOff>141877</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152054</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41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61504</xdr:rowOff>
    </xdr:from>
    <xdr:to>
      <xdr:col>82</xdr:col>
      <xdr:colOff>158750</xdr:colOff>
      <xdr:row>55</xdr:row>
      <xdr:rowOff>163104</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49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78031</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336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41910</xdr:rowOff>
    </xdr:from>
    <xdr:to>
      <xdr:col>78</xdr:col>
      <xdr:colOff>120650</xdr:colOff>
      <xdr:row>55</xdr:row>
      <xdr:rowOff>143510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153687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61504</xdr:rowOff>
    </xdr:from>
    <xdr:to>
      <xdr:col>74</xdr:col>
      <xdr:colOff>31750</xdr:colOff>
      <xdr:row>55</xdr:row>
      <xdr:rowOff>163104</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49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1831</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26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17417</xdr:rowOff>
    </xdr:from>
    <xdr:to>
      <xdr:col>69</xdr:col>
      <xdr:colOff>142875</xdr:colOff>
      <xdr:row>58</xdr:row>
      <xdr:rowOff>119017</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96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103794</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047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71301</xdr:rowOff>
    </xdr:from>
    <xdr:to>
      <xdr:col>65</xdr:col>
      <xdr:colOff>53975</xdr:colOff>
      <xdr:row>58</xdr:row>
      <xdr:rowOff>1451</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84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157678</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930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ポイント増加した要因は、水道事業会計の高料金対策に係る繰出基準額が大きく増額となったためである。</a:t>
          </a:r>
        </a:p>
        <a:p>
          <a:r>
            <a:rPr kumimoji="1" lang="ja-JP" altLang="en-US" sz="1300">
              <a:latin typeface="ＭＳ Ｐゴシック" panose="020B0600070205080204" pitchFamily="50" charset="-128"/>
              <a:ea typeface="ＭＳ Ｐゴシック" panose="020B0600070205080204" pitchFamily="50" charset="-128"/>
            </a:rPr>
            <a:t>　南但広域行政事務組合、公立八鹿病院組合など一部事務組合負担金も多額になっていることなどから類似団体平均を大きく上回っている。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　今後も補助金の適正化を図り、引き続き行政コストの削減に努めていく。</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115570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869432"/>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87647</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115570</xdr:rowOff>
    </xdr:from>
    <xdr:to>
      <xdr:col>82</xdr:col>
      <xdr:colOff>196850</xdr:colOff>
      <xdr:row>41</xdr:row>
      <xdr:rowOff>115570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714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40132</xdr:rowOff>
    </xdr:from>
    <xdr:to>
      <xdr:col>82</xdr:col>
      <xdr:colOff>107950</xdr:colOff>
      <xdr:row>40</xdr:row>
      <xdr:rowOff>94996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89813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133858</xdr:rowOff>
    </xdr:from>
    <xdr:to>
      <xdr:col>78</xdr:col>
      <xdr:colOff>69850</xdr:colOff>
      <xdr:row>40</xdr:row>
      <xdr:rowOff>40132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82040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152146</xdr:rowOff>
    </xdr:from>
    <xdr:to>
      <xdr:col>73</xdr:col>
      <xdr:colOff>180975</xdr:colOff>
      <xdr:row>39</xdr:row>
      <xdr:rowOff>133858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6495796"/>
          <a:ext cx="889000" cy="3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83566</xdr:rowOff>
    </xdr:from>
    <xdr:to>
      <xdr:col>69</xdr:col>
      <xdr:colOff>92075</xdr:colOff>
      <xdr:row>37</xdr:row>
      <xdr:rowOff>152146</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004800" y="642721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44196</xdr:rowOff>
    </xdr:from>
    <xdr:to>
      <xdr:col>82</xdr:col>
      <xdr:colOff>158750</xdr:colOff>
      <xdr:row>40</xdr:row>
      <xdr:rowOff>145796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90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16273</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8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160782</xdr:rowOff>
    </xdr:from>
    <xdr:to>
      <xdr:col>78</xdr:col>
      <xdr:colOff>120650</xdr:colOff>
      <xdr:row>40</xdr:row>
      <xdr:rowOff>90932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75709</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83058</xdr:rowOff>
    </xdr:from>
    <xdr:to>
      <xdr:col>74</xdr:col>
      <xdr:colOff>31750</xdr:colOff>
      <xdr:row>40</xdr:row>
      <xdr:rowOff>13208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7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169435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85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101346</xdr:rowOff>
    </xdr:from>
    <xdr:to>
      <xdr:col>69</xdr:col>
      <xdr:colOff>142875</xdr:colOff>
      <xdr:row>38</xdr:row>
      <xdr:rowOff>31496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16273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32766</xdr:rowOff>
    </xdr:from>
    <xdr:to>
      <xdr:col>65</xdr:col>
      <xdr:colOff>53975</xdr:colOff>
      <xdr:row>37</xdr:row>
      <xdr:rowOff>134366</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119143</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以前から新規地方債の発行抑制と繰上償還の実施により公債費の削減に努めており、公債費に係る経常収支比率は減少傾向にあり、前年度と比べて</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今後も計画的に繰上償還を実施し、公債費負担の削減に努め、将来の行政コストを確保していく。</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109038</xdr:rowOff>
    </xdr:from>
    <xdr:to>
      <xdr:col>24</xdr:col>
      <xdr:colOff>25400</xdr:colOff>
      <xdr:row>80</xdr:row>
      <xdr:rowOff>143329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624888"/>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115406</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143329</xdr:rowOff>
    </xdr:from>
    <xdr:to>
      <xdr:col>24</xdr:col>
      <xdr:colOff>114300</xdr:colOff>
      <xdr:row>80</xdr:row>
      <xdr:rowOff>143329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23965</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36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109038</xdr:rowOff>
    </xdr:from>
    <xdr:to>
      <xdr:col>24</xdr:col>
      <xdr:colOff>114300</xdr:colOff>
      <xdr:row>73</xdr:row>
      <xdr:rowOff>109038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62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58420</xdr:rowOff>
    </xdr:from>
    <xdr:to>
      <xdr:col>24</xdr:col>
      <xdr:colOff>25400</xdr:colOff>
      <xdr:row>76</xdr:row>
      <xdr:rowOff>169455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987800" y="13088620"/>
          <a:ext cx="8382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142983</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173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170906</xdr:rowOff>
    </xdr:from>
    <xdr:to>
      <xdr:col>24</xdr:col>
      <xdr:colOff>76200</xdr:colOff>
      <xdr:row>77</xdr:row>
      <xdr:rowOff>101056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20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169455</xdr:rowOff>
    </xdr:from>
    <xdr:to>
      <xdr:col>19</xdr:col>
      <xdr:colOff>187325</xdr:colOff>
      <xdr:row>77</xdr:row>
      <xdr:rowOff>115570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098800" y="13199655"/>
          <a:ext cx="8890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157843</xdr:rowOff>
    </xdr:from>
    <xdr:to>
      <xdr:col>20</xdr:col>
      <xdr:colOff>38100</xdr:colOff>
      <xdr:row>77</xdr:row>
      <xdr:rowOff>87993</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72770</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274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115570</xdr:rowOff>
    </xdr:from>
    <xdr:to>
      <xdr:col>15</xdr:col>
      <xdr:colOff>98425</xdr:colOff>
      <xdr:row>77</xdr:row>
      <xdr:rowOff>148227</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331722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5987</xdr:rowOff>
    </xdr:from>
    <xdr:to>
      <xdr:col>15</xdr:col>
      <xdr:colOff>149225</xdr:colOff>
      <xdr:row>77</xdr:row>
      <xdr:rowOff>107587</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117764</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97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148227</xdr:rowOff>
    </xdr:from>
    <xdr:to>
      <xdr:col>11</xdr:col>
      <xdr:colOff>9525</xdr:colOff>
      <xdr:row>78</xdr:row>
      <xdr:rowOff>55155</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3349877"/>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12519</xdr:rowOff>
    </xdr:from>
    <xdr:to>
      <xdr:col>11</xdr:col>
      <xdr:colOff>60325</xdr:colOff>
      <xdr:row>77</xdr:row>
      <xdr:rowOff>114119</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214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124296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98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5987</xdr:rowOff>
    </xdr:from>
    <xdr:to>
      <xdr:col>6</xdr:col>
      <xdr:colOff>171450</xdr:colOff>
      <xdr:row>77</xdr:row>
      <xdr:rowOff>107587</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117764</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97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xdr:rowOff>
    </xdr:from>
    <xdr:to>
      <xdr:col>24</xdr:col>
      <xdr:colOff>76200</xdr:colOff>
      <xdr:row>76</xdr:row>
      <xdr:rowOff>109220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24147</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118655</xdr:rowOff>
    </xdr:from>
    <xdr:to>
      <xdr:col>20</xdr:col>
      <xdr:colOff>38100</xdr:colOff>
      <xdr:row>77</xdr:row>
      <xdr:rowOff>48805</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14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58981</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2917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64770</xdr:rowOff>
    </xdr:from>
    <xdr:to>
      <xdr:col>15</xdr:col>
      <xdr:colOff>149225</xdr:colOff>
      <xdr:row>77</xdr:row>
      <xdr:rowOff>166370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97427</xdr:rowOff>
    </xdr:from>
    <xdr:to>
      <xdr:col>11</xdr:col>
      <xdr:colOff>60325</xdr:colOff>
      <xdr:row>78</xdr:row>
      <xdr:rowOff>27577</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29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12354</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3385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4355</xdr:rowOff>
    </xdr:from>
    <xdr:to>
      <xdr:col>6</xdr:col>
      <xdr:colOff>171450</xdr:colOff>
      <xdr:row>78</xdr:row>
      <xdr:rowOff>105955</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3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90732</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346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補助費等や扶助費が増額となったため前年度と比べて</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ポイント増加し、類似団体と同水準になっている。</a:t>
          </a:r>
        </a:p>
        <a:p>
          <a:r>
            <a:rPr kumimoji="1" lang="ja-JP" altLang="en-US" sz="1300">
              <a:latin typeface="ＭＳ Ｐゴシック" panose="020B0600070205080204" pitchFamily="50" charset="-128"/>
              <a:ea typeface="ＭＳ Ｐゴシック" panose="020B0600070205080204" pitchFamily="50" charset="-128"/>
            </a:rPr>
            <a:t>　今後もこれらの経費は増額見込みであるため、引き続き一層の行政コストの削減を図り、財政基盤の強化に努めていく。</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122428</xdr:rowOff>
    </xdr:from>
    <xdr:to>
      <xdr:col>82</xdr:col>
      <xdr:colOff>107950</xdr:colOff>
      <xdr:row>81</xdr:row>
      <xdr:rowOff>88137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809728"/>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60214</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88137</xdr:rowOff>
    </xdr:from>
    <xdr:to>
      <xdr:col>82</xdr:col>
      <xdr:colOff>196850</xdr:colOff>
      <xdr:row>81</xdr:row>
      <xdr:rowOff>88137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37355</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122428</xdr:rowOff>
    </xdr:from>
    <xdr:to>
      <xdr:col>82</xdr:col>
      <xdr:colOff>196850</xdr:colOff>
      <xdr:row>74</xdr:row>
      <xdr:rowOff>122428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80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122428</xdr:rowOff>
    </xdr:from>
    <xdr:to>
      <xdr:col>82</xdr:col>
      <xdr:colOff>107950</xdr:colOff>
      <xdr:row>77</xdr:row>
      <xdr:rowOff>46989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152628"/>
          <a:ext cx="8382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271</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201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8128</xdr:rowOff>
    </xdr:from>
    <xdr:to>
      <xdr:col>78</xdr:col>
      <xdr:colOff>69850</xdr:colOff>
      <xdr:row>76</xdr:row>
      <xdr:rowOff>122428</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303832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5335</xdr:rowOff>
    </xdr:from>
    <xdr:to>
      <xdr:col>78</xdr:col>
      <xdr:colOff>120650</xdr:colOff>
      <xdr:row>77</xdr:row>
      <xdr:rowOff>106935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91712</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29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92710</xdr:rowOff>
    </xdr:from>
    <xdr:to>
      <xdr:col>73</xdr:col>
      <xdr:colOff>180975</xdr:colOff>
      <xdr:row>76</xdr:row>
      <xdr:rowOff>8128</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893800" y="1295146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17272</xdr:rowOff>
    </xdr:from>
    <xdr:to>
      <xdr:col>69</xdr:col>
      <xdr:colOff>92075</xdr:colOff>
      <xdr:row>75</xdr:row>
      <xdr:rowOff>92710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004800" y="12704572"/>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36847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93997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12716</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71628</xdr:rowOff>
    </xdr:from>
    <xdr:to>
      <xdr:col>78</xdr:col>
      <xdr:colOff>120650</xdr:colOff>
      <xdr:row>77</xdr:row>
      <xdr:rowOff>1778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11955</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2870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128778</xdr:rowOff>
    </xdr:from>
    <xdr:to>
      <xdr:col>74</xdr:col>
      <xdr:colOff>31750</xdr:colOff>
      <xdr:row>76</xdr:row>
      <xdr:rowOff>58928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69105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41910</xdr:rowOff>
    </xdr:from>
    <xdr:to>
      <xdr:col>69</xdr:col>
      <xdr:colOff>142875</xdr:colOff>
      <xdr:row>75</xdr:row>
      <xdr:rowOff>143510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137922</xdr:rowOff>
    </xdr:from>
    <xdr:to>
      <xdr:col>65</xdr:col>
      <xdr:colOff>53975</xdr:colOff>
      <xdr:row>74</xdr:row>
      <xdr:rowOff>68072</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265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78249</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242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兵庫県養父市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170820</xdr:rowOff>
    </xdr:from>
    <xdr:to>
      <xdr:col>29</xdr:col>
      <xdr:colOff>127000</xdr:colOff>
      <xdr:row>19</xdr:row>
      <xdr:rowOff>121410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395"/>
          <a:ext cx="0" cy="13221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93487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9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121410</xdr:rowOff>
    </xdr:from>
    <xdr:to>
      <xdr:col>30</xdr:col>
      <xdr:colOff>25400</xdr:colOff>
      <xdr:row>19</xdr:row>
      <xdr:rowOff>121410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265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85747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7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170820</xdr:rowOff>
    </xdr:from>
    <xdr:to>
      <xdr:col>30</xdr:col>
      <xdr:colOff>25400</xdr:colOff>
      <xdr:row>11</xdr:row>
      <xdr:rowOff>170820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127272</xdr:rowOff>
    </xdr:from>
    <xdr:to>
      <xdr:col>29</xdr:col>
      <xdr:colOff>127000</xdr:colOff>
      <xdr:row>12</xdr:row>
      <xdr:rowOff>154214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232297"/>
          <a:ext cx="647700" cy="269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144382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6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855</xdr:rowOff>
    </xdr:from>
    <xdr:to>
      <xdr:col>29</xdr:col>
      <xdr:colOff>177800</xdr:colOff>
      <xdr:row>16</xdr:row>
      <xdr:rowOff>102455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91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154214</xdr:rowOff>
    </xdr:from>
    <xdr:to>
      <xdr:col>26</xdr:col>
      <xdr:colOff>50800</xdr:colOff>
      <xdr:row>13</xdr:row>
      <xdr:rowOff>22084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259239"/>
          <a:ext cx="698500" cy="39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25413</xdr:rowOff>
    </xdr:from>
    <xdr:to>
      <xdr:col>26</xdr:col>
      <xdr:colOff>101600</xdr:colOff>
      <xdr:row>16</xdr:row>
      <xdr:rowOff>127013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111790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02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22084</xdr:rowOff>
    </xdr:from>
    <xdr:to>
      <xdr:col>22</xdr:col>
      <xdr:colOff>114300</xdr:colOff>
      <xdr:row>13</xdr:row>
      <xdr:rowOff>90778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298559"/>
          <a:ext cx="698500" cy="686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40206</xdr:rowOff>
    </xdr:from>
    <xdr:to>
      <xdr:col>22</xdr:col>
      <xdr:colOff>165100</xdr:colOff>
      <xdr:row>16</xdr:row>
      <xdr:rowOff>141806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126583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17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90778</xdr:rowOff>
    </xdr:from>
    <xdr:to>
      <xdr:col>18</xdr:col>
      <xdr:colOff>177800</xdr:colOff>
      <xdr:row>13</xdr:row>
      <xdr:rowOff>97048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367253"/>
          <a:ext cx="698500" cy="6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57727</xdr:rowOff>
    </xdr:from>
    <xdr:to>
      <xdr:col>19</xdr:col>
      <xdr:colOff>38100</xdr:colOff>
      <xdr:row>16</xdr:row>
      <xdr:rowOff>159327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144104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3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21298</xdr:rowOff>
    </xdr:from>
    <xdr:to>
      <xdr:col>15</xdr:col>
      <xdr:colOff>101600</xdr:colOff>
      <xdr:row>16</xdr:row>
      <xdr:rowOff>122898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12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107675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98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76472</xdr:rowOff>
    </xdr:from>
    <xdr:to>
      <xdr:col>29</xdr:col>
      <xdr:colOff>177800</xdr:colOff>
      <xdr:row>13</xdr:row>
      <xdr:rowOff>6622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181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92999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026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103414</xdr:rowOff>
    </xdr:from>
    <xdr:to>
      <xdr:col>26</xdr:col>
      <xdr:colOff>101600</xdr:colOff>
      <xdr:row>13</xdr:row>
      <xdr:rowOff>33564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208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43741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1977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142734</xdr:rowOff>
    </xdr:from>
    <xdr:to>
      <xdr:col>22</xdr:col>
      <xdr:colOff>165100</xdr:colOff>
      <xdr:row>13</xdr:row>
      <xdr:rowOff>72884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247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83061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016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39978</xdr:rowOff>
    </xdr:from>
    <xdr:to>
      <xdr:col>19</xdr:col>
      <xdr:colOff>38100</xdr:colOff>
      <xdr:row>13</xdr:row>
      <xdr:rowOff>141578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316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151755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085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46248</xdr:rowOff>
    </xdr:from>
    <xdr:to>
      <xdr:col>15</xdr:col>
      <xdr:colOff>101600</xdr:colOff>
      <xdr:row>13</xdr:row>
      <xdr:rowOff>147848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322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158025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09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115015</xdr:rowOff>
    </xdr:from>
    <xdr:to>
      <xdr:col>29</xdr:col>
      <xdr:colOff>127000</xdr:colOff>
      <xdr:row>38</xdr:row>
      <xdr:rowOff>151754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039565"/>
          <a:ext cx="0" cy="15797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123831</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591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151754</xdr:rowOff>
    </xdr:from>
    <xdr:to>
      <xdr:col>30</xdr:col>
      <xdr:colOff>25400</xdr:colOff>
      <xdr:row>38</xdr:row>
      <xdr:rowOff>151754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193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29942</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7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115015</xdr:rowOff>
    </xdr:from>
    <xdr:to>
      <xdr:col>30</xdr:col>
      <xdr:colOff>25400</xdr:colOff>
      <xdr:row>33</xdr:row>
      <xdr:rowOff>115015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0395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296393</xdr:rowOff>
    </xdr:from>
    <xdr:to>
      <xdr:col>29</xdr:col>
      <xdr:colOff>127000</xdr:colOff>
      <xdr:row>36</xdr:row>
      <xdr:rowOff>134152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6906743"/>
          <a:ext cx="647700" cy="180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281170</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6891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255553</xdr:rowOff>
    </xdr:from>
    <xdr:to>
      <xdr:col>29</xdr:col>
      <xdr:colOff>177800</xdr:colOff>
      <xdr:row>36</xdr:row>
      <xdr:rowOff>14253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243521</xdr:rowOff>
    </xdr:from>
    <xdr:to>
      <xdr:col>26</xdr:col>
      <xdr:colOff>50800</xdr:colOff>
      <xdr:row>36</xdr:row>
      <xdr:rowOff>134152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4305300" y="6853871"/>
          <a:ext cx="698500" cy="2335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261399</xdr:rowOff>
    </xdr:from>
    <xdr:to>
      <xdr:col>26</xdr:col>
      <xdr:colOff>101600</xdr:colOff>
      <xdr:row>36</xdr:row>
      <xdr:rowOff>20099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30276</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6640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189898</xdr:rowOff>
    </xdr:from>
    <xdr:to>
      <xdr:col>22</xdr:col>
      <xdr:colOff>114300</xdr:colOff>
      <xdr:row>35</xdr:row>
      <xdr:rowOff>243521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3606800" y="6800248"/>
          <a:ext cx="698500" cy="536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237298</xdr:rowOff>
    </xdr:from>
    <xdr:to>
      <xdr:col>22</xdr:col>
      <xdr:colOff>165100</xdr:colOff>
      <xdr:row>35</xdr:row>
      <xdr:rowOff>338898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6847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323675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693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318632</xdr:rowOff>
    </xdr:from>
    <xdr:to>
      <xdr:col>18</xdr:col>
      <xdr:colOff>177800</xdr:colOff>
      <xdr:row>35</xdr:row>
      <xdr:rowOff>189898</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6586082"/>
          <a:ext cx="698500" cy="2141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206763</xdr:rowOff>
    </xdr:from>
    <xdr:to>
      <xdr:col>19</xdr:col>
      <xdr:colOff>38100</xdr:colOff>
      <xdr:row>35</xdr:row>
      <xdr:rowOff>308363</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6817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293140</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6903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210486</xdr:rowOff>
    </xdr:from>
    <xdr:to>
      <xdr:col>15</xdr:col>
      <xdr:colOff>101600</xdr:colOff>
      <xdr:row>35</xdr:row>
      <xdr:rowOff>312086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68208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296863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690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245593</xdr:rowOff>
    </xdr:from>
    <xdr:to>
      <xdr:col>29</xdr:col>
      <xdr:colOff>177800</xdr:colOff>
      <xdr:row>36</xdr:row>
      <xdr:rowOff>4293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6855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90670</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6701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83352</xdr:rowOff>
    </xdr:from>
    <xdr:to>
      <xdr:col>26</xdr:col>
      <xdr:colOff>101600</xdr:colOff>
      <xdr:row>37</xdr:row>
      <xdr:rowOff>13502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036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169729</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122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192721</xdr:rowOff>
    </xdr:from>
    <xdr:to>
      <xdr:col>22</xdr:col>
      <xdr:colOff>165100</xdr:colOff>
      <xdr:row>35</xdr:row>
      <xdr:rowOff>294321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6803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304498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65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139098</xdr:rowOff>
    </xdr:from>
    <xdr:to>
      <xdr:col>19</xdr:col>
      <xdr:colOff>38100</xdr:colOff>
      <xdr:row>35</xdr:row>
      <xdr:rowOff>240698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6749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250875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65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267832</xdr:rowOff>
    </xdr:from>
    <xdr:to>
      <xdr:col>15</xdr:col>
      <xdr:colOff>101600</xdr:colOff>
      <xdr:row>35</xdr:row>
      <xdr:rowOff>26532</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6535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36709</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6304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兵庫県養父市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23,229
23,110
422.91
18,840,927
17,914,812
735,163
11,570,097
15,685,070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93104</xdr:rowOff>
    </xdr:from>
    <xdr:to>
      <xdr:col>24</xdr:col>
      <xdr:colOff>62865</xdr:colOff>
      <xdr:row>39</xdr:row>
      <xdr:rowOff>104934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8054"/>
          <a:ext cx="1270" cy="1383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108761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9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104934</xdr:rowOff>
    </xdr:from>
    <xdr:to>
      <xdr:col>24</xdr:col>
      <xdr:colOff>152400</xdr:colOff>
      <xdr:row>39</xdr:row>
      <xdr:rowOff>104934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91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39781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8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93104</xdr:rowOff>
    </xdr:from>
    <xdr:to>
      <xdr:col>24</xdr:col>
      <xdr:colOff>152400</xdr:colOff>
      <xdr:row>31</xdr:row>
      <xdr:rowOff>93104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125394</xdr:rowOff>
    </xdr:from>
    <xdr:to>
      <xdr:col>24</xdr:col>
      <xdr:colOff>63500</xdr:colOff>
      <xdr:row>32</xdr:row>
      <xdr:rowOff>144539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11794"/>
          <a:ext cx="838200" cy="1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74375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75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95948</xdr:rowOff>
    </xdr:from>
    <xdr:to>
      <xdr:col>24</xdr:col>
      <xdr:colOff>114300</xdr:colOff>
      <xdr:row>36</xdr:row>
      <xdr:rowOff>26098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9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128899</xdr:rowOff>
    </xdr:from>
    <xdr:to>
      <xdr:col>19</xdr:col>
      <xdr:colOff>177800</xdr:colOff>
      <xdr:row>32</xdr:row>
      <xdr:rowOff>144539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615299"/>
          <a:ext cx="889000" cy="1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116561</xdr:rowOff>
    </xdr:from>
    <xdr:to>
      <xdr:col>20</xdr:col>
      <xdr:colOff>38100</xdr:colOff>
      <xdr:row>36</xdr:row>
      <xdr:rowOff>46711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37838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1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128899</xdr:rowOff>
    </xdr:from>
    <xdr:to>
      <xdr:col>15</xdr:col>
      <xdr:colOff>50800</xdr:colOff>
      <xdr:row>33</xdr:row>
      <xdr:rowOff>9189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615299"/>
          <a:ext cx="889000" cy="5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127000</xdr:rowOff>
    </xdr:from>
    <xdr:to>
      <xdr:col>15</xdr:col>
      <xdr:colOff>101600</xdr:colOff>
      <xdr:row>36</xdr:row>
      <xdr:rowOff>57150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48277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2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9189</xdr:rowOff>
    </xdr:from>
    <xdr:to>
      <xdr:col>10</xdr:col>
      <xdr:colOff>114300</xdr:colOff>
      <xdr:row>33</xdr:row>
      <xdr:rowOff>51041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667039"/>
          <a:ext cx="889000" cy="4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143478</xdr:rowOff>
    </xdr:from>
    <xdr:to>
      <xdr:col>10</xdr:col>
      <xdr:colOff>165100</xdr:colOff>
      <xdr:row>36</xdr:row>
      <xdr:rowOff>73628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64755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3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71450</xdr:rowOff>
    </xdr:from>
    <xdr:to>
      <xdr:col>6</xdr:col>
      <xdr:colOff>38100</xdr:colOff>
      <xdr:row>36</xdr:row>
      <xdr:rowOff>1600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164177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6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74594</xdr:rowOff>
    </xdr:from>
    <xdr:to>
      <xdr:col>24</xdr:col>
      <xdr:colOff>114300</xdr:colOff>
      <xdr:row>33</xdr:row>
      <xdr:rowOff>4744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6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97471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1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93739</xdr:rowOff>
    </xdr:from>
    <xdr:to>
      <xdr:col>20</xdr:col>
      <xdr:colOff>38100</xdr:colOff>
      <xdr:row>33</xdr:row>
      <xdr:rowOff>23889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58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40416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35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78099</xdr:rowOff>
    </xdr:from>
    <xdr:to>
      <xdr:col>15</xdr:col>
      <xdr:colOff>101600</xdr:colOff>
      <xdr:row>33</xdr:row>
      <xdr:rowOff>8249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56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24776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33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129839</xdr:rowOff>
    </xdr:from>
    <xdr:to>
      <xdr:col>10</xdr:col>
      <xdr:colOff>165100</xdr:colOff>
      <xdr:row>33</xdr:row>
      <xdr:rowOff>59989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1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76516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39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241</xdr:rowOff>
    </xdr:from>
    <xdr:to>
      <xdr:col>6</xdr:col>
      <xdr:colOff>38100</xdr:colOff>
      <xdr:row>33</xdr:row>
      <xdr:rowOff>101841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65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118368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43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66135</xdr:rowOff>
    </xdr:from>
    <xdr:to>
      <xdr:col>24</xdr:col>
      <xdr:colOff>62865</xdr:colOff>
      <xdr:row>58</xdr:row>
      <xdr:rowOff>57317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810085"/>
          <a:ext cx="1270" cy="1191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61144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0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57317</xdr:rowOff>
    </xdr:from>
    <xdr:to>
      <xdr:col>24</xdr:col>
      <xdr:colOff>152400</xdr:colOff>
      <xdr:row>58</xdr:row>
      <xdr:rowOff>57317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0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12812</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85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66135</xdr:rowOff>
    </xdr:from>
    <xdr:to>
      <xdr:col>24</xdr:col>
      <xdr:colOff>152400</xdr:colOff>
      <xdr:row>51</xdr:row>
      <xdr:rowOff>66135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81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68649</xdr:rowOff>
    </xdr:from>
    <xdr:to>
      <xdr:col>24</xdr:col>
      <xdr:colOff>63500</xdr:colOff>
      <xdr:row>55</xdr:row>
      <xdr:rowOff>112725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498399"/>
          <a:ext cx="838200" cy="4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71159</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72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92732</xdr:rowOff>
    </xdr:from>
    <xdr:to>
      <xdr:col>24</xdr:col>
      <xdr:colOff>114300</xdr:colOff>
      <xdr:row>57</xdr:row>
      <xdr:rowOff>22882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68649</xdr:rowOff>
    </xdr:from>
    <xdr:to>
      <xdr:col>19</xdr:col>
      <xdr:colOff>177800</xdr:colOff>
      <xdr:row>55</xdr:row>
      <xdr:rowOff>121390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498399"/>
          <a:ext cx="889000" cy="5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140226</xdr:rowOff>
    </xdr:from>
    <xdr:to>
      <xdr:col>20</xdr:col>
      <xdr:colOff>38100</xdr:colOff>
      <xdr:row>57</xdr:row>
      <xdr:rowOff>70376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4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61503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121390</xdr:rowOff>
    </xdr:from>
    <xdr:to>
      <xdr:col>15</xdr:col>
      <xdr:colOff>50800</xdr:colOff>
      <xdr:row>55</xdr:row>
      <xdr:rowOff>152633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551140"/>
          <a:ext cx="889000" cy="3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122700</xdr:rowOff>
    </xdr:from>
    <xdr:to>
      <xdr:col>15</xdr:col>
      <xdr:colOff>101600</xdr:colOff>
      <xdr:row>57</xdr:row>
      <xdr:rowOff>52850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43977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1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152633</xdr:rowOff>
    </xdr:from>
    <xdr:to>
      <xdr:col>10</xdr:col>
      <xdr:colOff>114300</xdr:colOff>
      <xdr:row>56</xdr:row>
      <xdr:rowOff>22276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582383"/>
          <a:ext cx="889000" cy="4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132780</xdr:rowOff>
    </xdr:from>
    <xdr:to>
      <xdr:col>10</xdr:col>
      <xdr:colOff>165100</xdr:colOff>
      <xdr:row>57</xdr:row>
      <xdr:rowOff>62930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54057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2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125193</xdr:rowOff>
    </xdr:from>
    <xdr:to>
      <xdr:col>6</xdr:col>
      <xdr:colOff>38100</xdr:colOff>
      <xdr:row>57</xdr:row>
      <xdr:rowOff>55343</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2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46470</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1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61925</xdr:rowOff>
    </xdr:from>
    <xdr:to>
      <xdr:col>24</xdr:col>
      <xdr:colOff>114300</xdr:colOff>
      <xdr:row>55</xdr:row>
      <xdr:rowOff>163525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49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84802</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34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17849</xdr:rowOff>
    </xdr:from>
    <xdr:to>
      <xdr:col>20</xdr:col>
      <xdr:colOff>38100</xdr:colOff>
      <xdr:row>55</xdr:row>
      <xdr:rowOff>119449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44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135976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22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70590</xdr:rowOff>
    </xdr:from>
    <xdr:to>
      <xdr:col>15</xdr:col>
      <xdr:colOff>101600</xdr:colOff>
      <xdr:row>56</xdr:row>
      <xdr:rowOff>740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50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17267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27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101833</xdr:rowOff>
    </xdr:from>
    <xdr:to>
      <xdr:col>10</xdr:col>
      <xdr:colOff>165100</xdr:colOff>
      <xdr:row>56</xdr:row>
      <xdr:rowOff>31983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53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48510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30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142926</xdr:rowOff>
    </xdr:from>
    <xdr:to>
      <xdr:col>6</xdr:col>
      <xdr:colOff>38100</xdr:colOff>
      <xdr:row>56</xdr:row>
      <xdr:rowOff>73076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57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89603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34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53442</xdr:rowOff>
    </xdr:from>
    <xdr:to>
      <xdr:col>24</xdr:col>
      <xdr:colOff>62865</xdr:colOff>
      <xdr:row>79</xdr:row>
      <xdr:rowOff>18999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26392"/>
          <a:ext cx="1270" cy="1337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22826</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7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18999</xdr:rowOff>
    </xdr:from>
    <xdr:to>
      <xdr:col>24</xdr:col>
      <xdr:colOff>152400</xdr:colOff>
      <xdr:row>79</xdr:row>
      <xdr:rowOff>18999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3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119</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0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53442</xdr:rowOff>
    </xdr:from>
    <xdr:to>
      <xdr:col>24</xdr:col>
      <xdr:colOff>152400</xdr:colOff>
      <xdr:row>71</xdr:row>
      <xdr:rowOff>53442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2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155360</xdr:rowOff>
    </xdr:from>
    <xdr:to>
      <xdr:col>24</xdr:col>
      <xdr:colOff>63500</xdr:colOff>
      <xdr:row>77</xdr:row>
      <xdr:rowOff>13666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185560"/>
          <a:ext cx="838200" cy="2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120896</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322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142469</xdr:rowOff>
    </xdr:from>
    <xdr:to>
      <xdr:col>24</xdr:col>
      <xdr:colOff>114300</xdr:colOff>
      <xdr:row>78</xdr:row>
      <xdr:rowOff>72619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43955</xdr:rowOff>
    </xdr:from>
    <xdr:to>
      <xdr:col>19</xdr:col>
      <xdr:colOff>177800</xdr:colOff>
      <xdr:row>77</xdr:row>
      <xdr:rowOff>13666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074155"/>
          <a:ext cx="889000" cy="14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124104</xdr:rowOff>
    </xdr:from>
    <xdr:to>
      <xdr:col>20</xdr:col>
      <xdr:colOff>38100</xdr:colOff>
      <xdr:row>78</xdr:row>
      <xdr:rowOff>54254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2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45381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41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116040</xdr:rowOff>
    </xdr:from>
    <xdr:to>
      <xdr:col>15</xdr:col>
      <xdr:colOff>50800</xdr:colOff>
      <xdr:row>76</xdr:row>
      <xdr:rowOff>43955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2974790"/>
          <a:ext cx="889000" cy="9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61925</xdr:rowOff>
    </xdr:from>
    <xdr:to>
      <xdr:col>15</xdr:col>
      <xdr:colOff>101600</xdr:colOff>
      <xdr:row>77</xdr:row>
      <xdr:rowOff>163525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154652</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35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116040</xdr:rowOff>
    </xdr:from>
    <xdr:to>
      <xdr:col>10</xdr:col>
      <xdr:colOff>114300</xdr:colOff>
      <xdr:row>77</xdr:row>
      <xdr:rowOff>2617</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2974790"/>
          <a:ext cx="889000" cy="22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120408</xdr:rowOff>
    </xdr:from>
    <xdr:to>
      <xdr:col>10</xdr:col>
      <xdr:colOff>165100</xdr:colOff>
      <xdr:row>78</xdr:row>
      <xdr:rowOff>50558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41685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414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124219</xdr:rowOff>
    </xdr:from>
    <xdr:to>
      <xdr:col>6</xdr:col>
      <xdr:colOff>38100</xdr:colOff>
      <xdr:row>78</xdr:row>
      <xdr:rowOff>54369</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2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45496</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418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104560</xdr:rowOff>
    </xdr:from>
    <xdr:to>
      <xdr:col>24</xdr:col>
      <xdr:colOff>114300</xdr:colOff>
      <xdr:row>77</xdr:row>
      <xdr:rowOff>34710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1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127437</xdr:rowOff>
    </xdr:from>
    <xdr:ext cx="534377"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98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134316</xdr:rowOff>
    </xdr:from>
    <xdr:to>
      <xdr:col>20</xdr:col>
      <xdr:colOff>38100</xdr:colOff>
      <xdr:row>77</xdr:row>
      <xdr:rowOff>64466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16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80992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2939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164605</xdr:rowOff>
    </xdr:from>
    <xdr:to>
      <xdr:col>15</xdr:col>
      <xdr:colOff>101600</xdr:colOff>
      <xdr:row>76</xdr:row>
      <xdr:rowOff>94755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0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111282</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41111" y="1279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65240</xdr:rowOff>
    </xdr:from>
    <xdr:to>
      <xdr:col>10</xdr:col>
      <xdr:colOff>165100</xdr:colOff>
      <xdr:row>75</xdr:row>
      <xdr:rowOff>166839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29239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11917</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52111" y="1269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123267</xdr:rowOff>
    </xdr:from>
    <xdr:to>
      <xdr:col>6</xdr:col>
      <xdr:colOff>38100</xdr:colOff>
      <xdr:row>77</xdr:row>
      <xdr:rowOff>53417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15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69943</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63111" y="1292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45310</xdr:rowOff>
    </xdr:from>
    <xdr:to>
      <xdr:col>24</xdr:col>
      <xdr:colOff>62865</xdr:colOff>
      <xdr:row>98</xdr:row>
      <xdr:rowOff>153690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75810"/>
          <a:ext cx="1270" cy="1479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157517</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5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153690</xdr:rowOff>
    </xdr:from>
    <xdr:to>
      <xdr:col>24</xdr:col>
      <xdr:colOff>152400</xdr:colOff>
      <xdr:row>98</xdr:row>
      <xdr:rowOff>153690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5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163437</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5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45310</xdr:rowOff>
    </xdr:from>
    <xdr:to>
      <xdr:col>24</xdr:col>
      <xdr:colOff>152400</xdr:colOff>
      <xdr:row>90</xdr:row>
      <xdr:rowOff>45310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7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157691</xdr:rowOff>
    </xdr:from>
    <xdr:to>
      <xdr:col>24</xdr:col>
      <xdr:colOff>63500</xdr:colOff>
      <xdr:row>94</xdr:row>
      <xdr:rowOff>67463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102541"/>
          <a:ext cx="838200" cy="8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75237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62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96810</xdr:rowOff>
    </xdr:from>
    <xdr:to>
      <xdr:col>24</xdr:col>
      <xdr:colOff>114300</xdr:colOff>
      <xdr:row>96</xdr:row>
      <xdr:rowOff>26960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8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67463</xdr:rowOff>
    </xdr:from>
    <xdr:to>
      <xdr:col>19</xdr:col>
      <xdr:colOff>177800</xdr:colOff>
      <xdr:row>94</xdr:row>
      <xdr:rowOff>103239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183763"/>
          <a:ext cx="889000" cy="3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15656</xdr:rowOff>
    </xdr:from>
    <xdr:to>
      <xdr:col>20</xdr:col>
      <xdr:colOff>38100</xdr:colOff>
      <xdr:row>96</xdr:row>
      <xdr:rowOff>117256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7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108383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56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99946</xdr:rowOff>
    </xdr:from>
    <xdr:to>
      <xdr:col>15</xdr:col>
      <xdr:colOff>50800</xdr:colOff>
      <xdr:row>94</xdr:row>
      <xdr:rowOff>103239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216246"/>
          <a:ext cx="889000" cy="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xdr:rowOff>
    </xdr:from>
    <xdr:to>
      <xdr:col>15</xdr:col>
      <xdr:colOff>101600</xdr:colOff>
      <xdr:row>96</xdr:row>
      <xdr:rowOff>101712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5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92839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55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99946</xdr:rowOff>
    </xdr:from>
    <xdr:to>
      <xdr:col>10</xdr:col>
      <xdr:colOff>114300</xdr:colOff>
      <xdr:row>95</xdr:row>
      <xdr:rowOff>115286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216246"/>
          <a:ext cx="889000" cy="18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21075</xdr:rowOff>
    </xdr:from>
    <xdr:to>
      <xdr:col>10</xdr:col>
      <xdr:colOff>165100</xdr:colOff>
      <xdr:row>96</xdr:row>
      <xdr:rowOff>122675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8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113802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57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104536</xdr:rowOff>
    </xdr:from>
    <xdr:to>
      <xdr:col>6</xdr:col>
      <xdr:colOff>38100</xdr:colOff>
      <xdr:row>97</xdr:row>
      <xdr:rowOff>34686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25813</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5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106891</xdr:rowOff>
    </xdr:from>
    <xdr:to>
      <xdr:col>24</xdr:col>
      <xdr:colOff>114300</xdr:colOff>
      <xdr:row>94</xdr:row>
      <xdr:rowOff>37041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05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129768</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90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16663</xdr:rowOff>
    </xdr:from>
    <xdr:to>
      <xdr:col>20</xdr:col>
      <xdr:colOff>38100</xdr:colOff>
      <xdr:row>94</xdr:row>
      <xdr:rowOff>118263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13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134790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590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52439</xdr:rowOff>
    </xdr:from>
    <xdr:to>
      <xdr:col>15</xdr:col>
      <xdr:colOff>101600</xdr:colOff>
      <xdr:row>94</xdr:row>
      <xdr:rowOff>154039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16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170566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594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49146</xdr:rowOff>
    </xdr:from>
    <xdr:to>
      <xdr:col>10</xdr:col>
      <xdr:colOff>165100</xdr:colOff>
      <xdr:row>94</xdr:row>
      <xdr:rowOff>150746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16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167273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594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64486</xdr:rowOff>
    </xdr:from>
    <xdr:to>
      <xdr:col>6</xdr:col>
      <xdr:colOff>38100</xdr:colOff>
      <xdr:row>95</xdr:row>
      <xdr:rowOff>166086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35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11163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12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79136</xdr:rowOff>
    </xdr:from>
    <xdr:to>
      <xdr:col>54</xdr:col>
      <xdr:colOff>189865</xdr:colOff>
      <xdr:row>38</xdr:row>
      <xdr:rowOff>36525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94086"/>
          <a:ext cx="1270" cy="1157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40352</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5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36525</xdr:rowOff>
    </xdr:from>
    <xdr:to>
      <xdr:col>55</xdr:col>
      <xdr:colOff>88900</xdr:colOff>
      <xdr:row>38</xdr:row>
      <xdr:rowOff>36525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5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25813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69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79136</xdr:rowOff>
    </xdr:from>
    <xdr:to>
      <xdr:col>55</xdr:col>
      <xdr:colOff>88900</xdr:colOff>
      <xdr:row>31</xdr:row>
      <xdr:rowOff>79136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94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109731</xdr:rowOff>
    </xdr:from>
    <xdr:to>
      <xdr:col>55</xdr:col>
      <xdr:colOff>0</xdr:colOff>
      <xdr:row>32</xdr:row>
      <xdr:rowOff>12126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5424681"/>
          <a:ext cx="838200" cy="7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138810</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39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160383</xdr:rowOff>
    </xdr:from>
    <xdr:to>
      <xdr:col>55</xdr:col>
      <xdr:colOff>50800</xdr:colOff>
      <xdr:row>36</xdr:row>
      <xdr:rowOff>90533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6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12126</xdr:rowOff>
    </xdr:from>
    <xdr:to>
      <xdr:col>50</xdr:col>
      <xdr:colOff>114300</xdr:colOff>
      <xdr:row>32</xdr:row>
      <xdr:rowOff>84699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5498526"/>
          <a:ext cx="889000" cy="7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36596</xdr:rowOff>
    </xdr:from>
    <xdr:to>
      <xdr:col>50</xdr:col>
      <xdr:colOff>165100</xdr:colOff>
      <xdr:row>36</xdr:row>
      <xdr:rowOff>138196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0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129323</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30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84699</xdr:rowOff>
    </xdr:from>
    <xdr:to>
      <xdr:col>45</xdr:col>
      <xdr:colOff>177800</xdr:colOff>
      <xdr:row>34</xdr:row>
      <xdr:rowOff>5679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571099"/>
          <a:ext cx="889000" cy="26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58900</xdr:rowOff>
    </xdr:from>
    <xdr:to>
      <xdr:col>46</xdr:col>
      <xdr:colOff>38100</xdr:colOff>
      <xdr:row>36</xdr:row>
      <xdr:rowOff>160500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3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151627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32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5679</xdr:rowOff>
    </xdr:from>
    <xdr:to>
      <xdr:col>41</xdr:col>
      <xdr:colOff>50800</xdr:colOff>
      <xdr:row>34</xdr:row>
      <xdr:rowOff>71890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834979"/>
          <a:ext cx="889000" cy="6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65781</xdr:rowOff>
    </xdr:from>
    <xdr:to>
      <xdr:col>41</xdr:col>
      <xdr:colOff>101600</xdr:colOff>
      <xdr:row>36</xdr:row>
      <xdr:rowOff>167381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3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158508</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33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74475</xdr:rowOff>
    </xdr:from>
    <xdr:to>
      <xdr:col>36</xdr:col>
      <xdr:colOff>165100</xdr:colOff>
      <xdr:row>37</xdr:row>
      <xdr:rowOff>4625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167202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3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58931</xdr:rowOff>
    </xdr:from>
    <xdr:to>
      <xdr:col>55</xdr:col>
      <xdr:colOff>50800</xdr:colOff>
      <xdr:row>31</xdr:row>
      <xdr:rowOff>160531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37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152814</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29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132776</xdr:rowOff>
    </xdr:from>
    <xdr:to>
      <xdr:col>50</xdr:col>
      <xdr:colOff>165100</xdr:colOff>
      <xdr:row>32</xdr:row>
      <xdr:rowOff>62926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44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79453</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222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33899</xdr:rowOff>
    </xdr:from>
    <xdr:to>
      <xdr:col>46</xdr:col>
      <xdr:colOff>38100</xdr:colOff>
      <xdr:row>32</xdr:row>
      <xdr:rowOff>135499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52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152026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29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126329</xdr:rowOff>
    </xdr:from>
    <xdr:to>
      <xdr:col>41</xdr:col>
      <xdr:colOff>101600</xdr:colOff>
      <xdr:row>34</xdr:row>
      <xdr:rowOff>56479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78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73006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55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21090</xdr:rowOff>
    </xdr:from>
    <xdr:to>
      <xdr:col>36</xdr:col>
      <xdr:colOff>165100</xdr:colOff>
      <xdr:row>34</xdr:row>
      <xdr:rowOff>122690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85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139217</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625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109342</xdr:rowOff>
    </xdr:from>
    <xdr:to>
      <xdr:col>54</xdr:col>
      <xdr:colOff>189865</xdr:colOff>
      <xdr:row>58</xdr:row>
      <xdr:rowOff>114474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53292"/>
          <a:ext cx="1270" cy="120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118301</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114474</xdr:rowOff>
    </xdr:from>
    <xdr:to>
      <xdr:col>55</xdr:col>
      <xdr:colOff>88900</xdr:colOff>
      <xdr:row>58</xdr:row>
      <xdr:rowOff>114474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58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56019</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2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109342</xdr:rowOff>
    </xdr:from>
    <xdr:to>
      <xdr:col>55</xdr:col>
      <xdr:colOff>88900</xdr:colOff>
      <xdr:row>51</xdr:row>
      <xdr:rowOff>109342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5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152193</xdr:rowOff>
    </xdr:from>
    <xdr:to>
      <xdr:col>55</xdr:col>
      <xdr:colOff>0</xdr:colOff>
      <xdr:row>57</xdr:row>
      <xdr:rowOff>169827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924843"/>
          <a:ext cx="838200" cy="1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112735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713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89858</xdr:rowOff>
    </xdr:from>
    <xdr:to>
      <xdr:col>55</xdr:col>
      <xdr:colOff>50800</xdr:colOff>
      <xdr:row>58</xdr:row>
      <xdr:rowOff>20008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86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169827</xdr:rowOff>
    </xdr:from>
    <xdr:to>
      <xdr:col>50</xdr:col>
      <xdr:colOff>114300</xdr:colOff>
      <xdr:row>58</xdr:row>
      <xdr:rowOff>32967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942477"/>
          <a:ext cx="889000" cy="3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100950</xdr:rowOff>
    </xdr:from>
    <xdr:to>
      <xdr:col>50</xdr:col>
      <xdr:colOff>165100</xdr:colOff>
      <xdr:row>58</xdr:row>
      <xdr:rowOff>31100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87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47627</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64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32967</xdr:rowOff>
    </xdr:from>
    <xdr:to>
      <xdr:col>45</xdr:col>
      <xdr:colOff>177800</xdr:colOff>
      <xdr:row>58</xdr:row>
      <xdr:rowOff>35255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977067"/>
          <a:ext cx="889000" cy="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103832</xdr:rowOff>
    </xdr:from>
    <xdr:to>
      <xdr:col>46</xdr:col>
      <xdr:colOff>38100</xdr:colOff>
      <xdr:row>58</xdr:row>
      <xdr:rowOff>33982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50509</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65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102431</xdr:rowOff>
    </xdr:from>
    <xdr:to>
      <xdr:col>41</xdr:col>
      <xdr:colOff>50800</xdr:colOff>
      <xdr:row>58</xdr:row>
      <xdr:rowOff>35255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875081"/>
          <a:ext cx="889000" cy="10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109758</xdr:rowOff>
    </xdr:from>
    <xdr:to>
      <xdr:col>41</xdr:col>
      <xdr:colOff>101600</xdr:colOff>
      <xdr:row>58</xdr:row>
      <xdr:rowOff>39908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8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56435</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65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73428</xdr:rowOff>
    </xdr:from>
    <xdr:to>
      <xdr:col>36</xdr:col>
      <xdr:colOff>165100</xdr:colOff>
      <xdr:row>58</xdr:row>
      <xdr:rowOff>3578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84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166155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93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101393</xdr:rowOff>
    </xdr:from>
    <xdr:to>
      <xdr:col>55</xdr:col>
      <xdr:colOff>50800</xdr:colOff>
      <xdr:row>58</xdr:row>
      <xdr:rowOff>31543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7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79820</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5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119027</xdr:rowOff>
    </xdr:from>
    <xdr:to>
      <xdr:col>50</xdr:col>
      <xdr:colOff>165100</xdr:colOff>
      <xdr:row>58</xdr:row>
      <xdr:rowOff>49177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9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40304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98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153617</xdr:rowOff>
    </xdr:from>
    <xdr:to>
      <xdr:col>46</xdr:col>
      <xdr:colOff>38100</xdr:colOff>
      <xdr:row>58</xdr:row>
      <xdr:rowOff>83767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2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74894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1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155905</xdr:rowOff>
    </xdr:from>
    <xdr:to>
      <xdr:col>41</xdr:col>
      <xdr:colOff>101600</xdr:colOff>
      <xdr:row>58</xdr:row>
      <xdr:rowOff>86055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77182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1002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51631</xdr:rowOff>
    </xdr:from>
    <xdr:to>
      <xdr:col>36</xdr:col>
      <xdr:colOff>165100</xdr:colOff>
      <xdr:row>57</xdr:row>
      <xdr:rowOff>153231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2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169758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59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144996</xdr:rowOff>
    </xdr:from>
    <xdr:to>
      <xdr:col>54</xdr:col>
      <xdr:colOff>189865</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1975046"/>
          <a:ext cx="1270" cy="1613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91673</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75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144996</xdr:rowOff>
    </xdr:from>
    <xdr:to>
      <xdr:col>55</xdr:col>
      <xdr:colOff>88900</xdr:colOff>
      <xdr:row>69</xdr:row>
      <xdr:rowOff>144996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197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23865</xdr:rowOff>
    </xdr:from>
    <xdr:to>
      <xdr:col>55</xdr:col>
      <xdr:colOff>0</xdr:colOff>
      <xdr:row>79</xdr:row>
      <xdr:rowOff>24718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568415"/>
          <a:ext cx="838200" cy="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108858</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310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85981</xdr:rowOff>
    </xdr:from>
    <xdr:to>
      <xdr:col>55</xdr:col>
      <xdr:colOff>50800</xdr:colOff>
      <xdr:row>79</xdr:row>
      <xdr:rowOff>16131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4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15562</xdr:rowOff>
    </xdr:from>
    <xdr:to>
      <xdr:col>50</xdr:col>
      <xdr:colOff>114300</xdr:colOff>
      <xdr:row>79</xdr:row>
      <xdr:rowOff>23865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560112"/>
          <a:ext cx="889000" cy="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87052</xdr:rowOff>
    </xdr:from>
    <xdr:to>
      <xdr:col>50</xdr:col>
      <xdr:colOff>165100</xdr:colOff>
      <xdr:row>79</xdr:row>
      <xdr:rowOff>17202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46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33729</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23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153694</xdr:rowOff>
    </xdr:from>
    <xdr:to>
      <xdr:col>45</xdr:col>
      <xdr:colOff>177800</xdr:colOff>
      <xdr:row>79</xdr:row>
      <xdr:rowOff>15562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526794"/>
          <a:ext cx="889000" cy="3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73766</xdr:rowOff>
    </xdr:from>
    <xdr:to>
      <xdr:col>46</xdr:col>
      <xdr:colOff>38100</xdr:colOff>
      <xdr:row>79</xdr:row>
      <xdr:rowOff>3916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4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20443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2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43890</xdr:rowOff>
    </xdr:from>
    <xdr:to>
      <xdr:col>41</xdr:col>
      <xdr:colOff>50800</xdr:colOff>
      <xdr:row>78</xdr:row>
      <xdr:rowOff>153694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416990"/>
          <a:ext cx="889000" cy="10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82370</xdr:rowOff>
    </xdr:from>
    <xdr:to>
      <xdr:col>41</xdr:col>
      <xdr:colOff>101600</xdr:colOff>
      <xdr:row>79</xdr:row>
      <xdr:rowOff>12520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5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29047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23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9275</xdr:rowOff>
    </xdr:from>
    <xdr:to>
      <xdr:col>36</xdr:col>
      <xdr:colOff>165100</xdr:colOff>
      <xdr:row>78</xdr:row>
      <xdr:rowOff>110875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38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102002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47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145368</xdr:rowOff>
    </xdr:from>
    <xdr:to>
      <xdr:col>55</xdr:col>
      <xdr:colOff>50800</xdr:colOff>
      <xdr:row>79</xdr:row>
      <xdr:rowOff>75518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51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64409</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43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144515</xdr:rowOff>
    </xdr:from>
    <xdr:to>
      <xdr:col>50</xdr:col>
      <xdr:colOff>165100</xdr:colOff>
      <xdr:row>79</xdr:row>
      <xdr:rowOff>74665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5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65792</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61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136212</xdr:rowOff>
    </xdr:from>
    <xdr:to>
      <xdr:col>46</xdr:col>
      <xdr:colOff>38100</xdr:colOff>
      <xdr:row>79</xdr:row>
      <xdr:rowOff>66362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50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57489</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60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102894</xdr:rowOff>
    </xdr:from>
    <xdr:to>
      <xdr:col>41</xdr:col>
      <xdr:colOff>101600</xdr:colOff>
      <xdr:row>79</xdr:row>
      <xdr:rowOff>33044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7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24171</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56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164540</xdr:rowOff>
    </xdr:from>
    <xdr:to>
      <xdr:col>36</xdr:col>
      <xdr:colOff>165100</xdr:colOff>
      <xdr:row>78</xdr:row>
      <xdr:rowOff>94690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36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111217</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14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75312</xdr:rowOff>
    </xdr:from>
    <xdr:to>
      <xdr:col>54</xdr:col>
      <xdr:colOff>189865</xdr:colOff>
      <xdr:row>99</xdr:row>
      <xdr:rowOff>75050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05812"/>
          <a:ext cx="1270" cy="1542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78877</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705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75050</xdr:rowOff>
    </xdr:from>
    <xdr:to>
      <xdr:col>55</xdr:col>
      <xdr:colOff>88900</xdr:colOff>
      <xdr:row>99</xdr:row>
      <xdr:rowOff>75050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70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21989</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81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75312</xdr:rowOff>
    </xdr:from>
    <xdr:to>
      <xdr:col>55</xdr:col>
      <xdr:colOff>88900</xdr:colOff>
      <xdr:row>90</xdr:row>
      <xdr:rowOff>75312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0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135499</xdr:rowOff>
    </xdr:from>
    <xdr:to>
      <xdr:col>55</xdr:col>
      <xdr:colOff>0</xdr:colOff>
      <xdr:row>98</xdr:row>
      <xdr:rowOff>75899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594699"/>
          <a:ext cx="838200" cy="28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71528</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530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93101</xdr:rowOff>
    </xdr:from>
    <xdr:to>
      <xdr:col>55</xdr:col>
      <xdr:colOff>50800</xdr:colOff>
      <xdr:row>97</xdr:row>
      <xdr:rowOff>23251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138905</xdr:rowOff>
    </xdr:from>
    <xdr:to>
      <xdr:col>50</xdr:col>
      <xdr:colOff>114300</xdr:colOff>
      <xdr:row>98</xdr:row>
      <xdr:rowOff>75899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769555"/>
          <a:ext cx="889000" cy="10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148140</xdr:rowOff>
    </xdr:from>
    <xdr:to>
      <xdr:col>50</xdr:col>
      <xdr:colOff>165100</xdr:colOff>
      <xdr:row>97</xdr:row>
      <xdr:rowOff>78290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60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94817</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38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138905</xdr:rowOff>
    </xdr:from>
    <xdr:to>
      <xdr:col>45</xdr:col>
      <xdr:colOff>177800</xdr:colOff>
      <xdr:row>98</xdr:row>
      <xdr:rowOff>39770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769555"/>
          <a:ext cx="889000" cy="7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31544</xdr:rowOff>
    </xdr:from>
    <xdr:to>
      <xdr:col>46</xdr:col>
      <xdr:colOff>38100</xdr:colOff>
      <xdr:row>97</xdr:row>
      <xdr:rowOff>133144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66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149671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43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39529</xdr:rowOff>
    </xdr:from>
    <xdr:to>
      <xdr:col>41</xdr:col>
      <xdr:colOff>50800</xdr:colOff>
      <xdr:row>98</xdr:row>
      <xdr:rowOff>39770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841629"/>
          <a:ext cx="889000" cy="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31477</xdr:rowOff>
    </xdr:from>
    <xdr:to>
      <xdr:col>41</xdr:col>
      <xdr:colOff>101600</xdr:colOff>
      <xdr:row>97</xdr:row>
      <xdr:rowOff>133077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662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149604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43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82152</xdr:rowOff>
    </xdr:from>
    <xdr:to>
      <xdr:col>36</xdr:col>
      <xdr:colOff>165100</xdr:colOff>
      <xdr:row>98</xdr:row>
      <xdr:rowOff>12302</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71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28829</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48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84699</xdr:rowOff>
    </xdr:from>
    <xdr:to>
      <xdr:col>55</xdr:col>
      <xdr:colOff>50800</xdr:colOff>
      <xdr:row>97</xdr:row>
      <xdr:rowOff>14849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54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107576</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39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25099</xdr:rowOff>
    </xdr:from>
    <xdr:to>
      <xdr:col>50</xdr:col>
      <xdr:colOff>165100</xdr:colOff>
      <xdr:row>98</xdr:row>
      <xdr:rowOff>126699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82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117826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91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88105</xdr:rowOff>
    </xdr:from>
    <xdr:to>
      <xdr:col>46</xdr:col>
      <xdr:colOff>38100</xdr:colOff>
      <xdr:row>98</xdr:row>
      <xdr:rowOff>18255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71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9382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81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160420</xdr:rowOff>
    </xdr:from>
    <xdr:to>
      <xdr:col>41</xdr:col>
      <xdr:colOff>101600</xdr:colOff>
      <xdr:row>98</xdr:row>
      <xdr:rowOff>90570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79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81697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88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160179</xdr:rowOff>
    </xdr:from>
    <xdr:to>
      <xdr:col>36</xdr:col>
      <xdr:colOff>165100</xdr:colOff>
      <xdr:row>98</xdr:row>
      <xdr:rowOff>90329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79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81456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88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65875</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209375"/>
          <a:ext cx="1269" cy="152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12552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4984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65875</xdr:rowOff>
    </xdr:from>
    <xdr:to>
      <xdr:col>86</xdr:col>
      <xdr:colOff>25400</xdr:colOff>
      <xdr:row>30</xdr:row>
      <xdr:rowOff>65875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20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108953</xdr:rowOff>
    </xdr:from>
    <xdr:to>
      <xdr:col>85</xdr:col>
      <xdr:colOff>127000</xdr:colOff>
      <xdr:row>37</xdr:row>
      <xdr:rowOff>140602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452603"/>
          <a:ext cx="838200" cy="3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62120</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77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83693</xdr:rowOff>
    </xdr:from>
    <xdr:to>
      <xdr:col>85</xdr:col>
      <xdr:colOff>177800</xdr:colOff>
      <xdr:row>39</xdr:row>
      <xdr:rowOff>13843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9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108953</xdr:rowOff>
    </xdr:from>
    <xdr:to>
      <xdr:col>81</xdr:col>
      <xdr:colOff>50800</xdr:colOff>
      <xdr:row>38</xdr:row>
      <xdr:rowOff>146241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452603"/>
          <a:ext cx="889000" cy="20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93129</xdr:rowOff>
    </xdr:from>
    <xdr:to>
      <xdr:col>81</xdr:col>
      <xdr:colOff>101600</xdr:colOff>
      <xdr:row>39</xdr:row>
      <xdr:rowOff>23279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0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14406</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70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146241</xdr:rowOff>
    </xdr:from>
    <xdr:to>
      <xdr:col>76</xdr:col>
      <xdr:colOff>114300</xdr:colOff>
      <xdr:row>39</xdr:row>
      <xdr:rowOff>36449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661341"/>
          <a:ext cx="889000" cy="6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107214</xdr:rowOff>
    </xdr:from>
    <xdr:to>
      <xdr:col>76</xdr:col>
      <xdr:colOff>165100</xdr:colOff>
      <xdr:row>39</xdr:row>
      <xdr:rowOff>37364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2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28491</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71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159398</xdr:rowOff>
    </xdr:from>
    <xdr:to>
      <xdr:col>71</xdr:col>
      <xdr:colOff>177800</xdr:colOff>
      <xdr:row>39</xdr:row>
      <xdr:rowOff>36449</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674498"/>
          <a:ext cx="889000" cy="4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140043</xdr:rowOff>
    </xdr:from>
    <xdr:to>
      <xdr:col>72</xdr:col>
      <xdr:colOff>38100</xdr:colOff>
      <xdr:row>39</xdr:row>
      <xdr:rowOff>70193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5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86720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43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128029</xdr:rowOff>
    </xdr:from>
    <xdr:to>
      <xdr:col>67</xdr:col>
      <xdr:colOff>101600</xdr:colOff>
      <xdr:row>39</xdr:row>
      <xdr:rowOff>58179</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4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49306</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73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89802</xdr:rowOff>
    </xdr:from>
    <xdr:to>
      <xdr:col>85</xdr:col>
      <xdr:colOff>177800</xdr:colOff>
      <xdr:row>38</xdr:row>
      <xdr:rowOff>19952</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43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112679</xdr:rowOff>
    </xdr:from>
    <xdr:ext cx="534377"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28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58153</xdr:rowOff>
    </xdr:from>
    <xdr:to>
      <xdr:col>81</xdr:col>
      <xdr:colOff>101600</xdr:colOff>
      <xdr:row>37</xdr:row>
      <xdr:rowOff>159753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40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4830</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617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95441</xdr:rowOff>
    </xdr:from>
    <xdr:to>
      <xdr:col>76</xdr:col>
      <xdr:colOff>165100</xdr:colOff>
      <xdr:row>39</xdr:row>
      <xdr:rowOff>25591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1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42118</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385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157099</xdr:rowOff>
    </xdr:from>
    <xdr:to>
      <xdr:col>72</xdr:col>
      <xdr:colOff>38100</xdr:colOff>
      <xdr:row>39</xdr:row>
      <xdr:rowOff>87249</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7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78376</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4017" y="6764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108598</xdr:rowOff>
    </xdr:from>
    <xdr:to>
      <xdr:col>67</xdr:col>
      <xdr:colOff>101600</xdr:colOff>
      <xdr:row>39</xdr:row>
      <xdr:rowOff>38748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2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55275</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39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165623</xdr:rowOff>
    </xdr:from>
    <xdr:to>
      <xdr:col>85</xdr:col>
      <xdr:colOff>126364</xdr:colOff>
      <xdr:row>78</xdr:row>
      <xdr:rowOff>103268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681473"/>
          <a:ext cx="1269" cy="79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107095</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8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103268</xdr:rowOff>
    </xdr:from>
    <xdr:to>
      <xdr:col>86</xdr:col>
      <xdr:colOff>25400</xdr:colOff>
      <xdr:row>78</xdr:row>
      <xdr:rowOff>103268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76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112300</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2456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73</xdr:row>
      <xdr:rowOff>165623</xdr:rowOff>
    </xdr:from>
    <xdr:to>
      <xdr:col>86</xdr:col>
      <xdr:colOff>25400</xdr:colOff>
      <xdr:row>73</xdr:row>
      <xdr:rowOff>165623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681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92418</xdr:rowOff>
    </xdr:from>
    <xdr:to>
      <xdr:col>85</xdr:col>
      <xdr:colOff>127000</xdr:colOff>
      <xdr:row>75</xdr:row>
      <xdr:rowOff>153927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2951168"/>
          <a:ext cx="838200" cy="6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93967</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3124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115540</xdr:rowOff>
    </xdr:from>
    <xdr:to>
      <xdr:col>85</xdr:col>
      <xdr:colOff>177800</xdr:colOff>
      <xdr:row>77</xdr:row>
      <xdr:rowOff>45690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14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83296</xdr:rowOff>
    </xdr:from>
    <xdr:to>
      <xdr:col>81</xdr:col>
      <xdr:colOff>50800</xdr:colOff>
      <xdr:row>75</xdr:row>
      <xdr:rowOff>92418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2770596"/>
          <a:ext cx="889000" cy="180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124250</xdr:rowOff>
    </xdr:from>
    <xdr:to>
      <xdr:col>81</xdr:col>
      <xdr:colOff>101600</xdr:colOff>
      <xdr:row>77</xdr:row>
      <xdr:rowOff>54400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15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45527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24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148806</xdr:rowOff>
    </xdr:from>
    <xdr:to>
      <xdr:col>76</xdr:col>
      <xdr:colOff>114300</xdr:colOff>
      <xdr:row>74</xdr:row>
      <xdr:rowOff>83296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2493206"/>
          <a:ext cx="889000" cy="27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119974</xdr:rowOff>
    </xdr:from>
    <xdr:to>
      <xdr:col>76</xdr:col>
      <xdr:colOff>165100</xdr:colOff>
      <xdr:row>77</xdr:row>
      <xdr:rowOff>50124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15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41251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24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130846</xdr:rowOff>
    </xdr:from>
    <xdr:to>
      <xdr:col>71</xdr:col>
      <xdr:colOff>177800</xdr:colOff>
      <xdr:row>72</xdr:row>
      <xdr:rowOff>148806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2303796"/>
          <a:ext cx="889000" cy="18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106975</xdr:rowOff>
    </xdr:from>
    <xdr:to>
      <xdr:col>72</xdr:col>
      <xdr:colOff>38100</xdr:colOff>
      <xdr:row>77</xdr:row>
      <xdr:rowOff>37125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1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28252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22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88054</xdr:rowOff>
    </xdr:from>
    <xdr:to>
      <xdr:col>67</xdr:col>
      <xdr:colOff>101600</xdr:colOff>
      <xdr:row>77</xdr:row>
      <xdr:rowOff>18204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11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9331</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21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103126</xdr:rowOff>
    </xdr:from>
    <xdr:to>
      <xdr:col>85</xdr:col>
      <xdr:colOff>177800</xdr:colOff>
      <xdr:row>76</xdr:row>
      <xdr:rowOff>33275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96187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126003</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81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41618</xdr:rowOff>
    </xdr:from>
    <xdr:to>
      <xdr:col>81</xdr:col>
      <xdr:colOff>101600</xdr:colOff>
      <xdr:row>75</xdr:row>
      <xdr:rowOff>143218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90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159745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67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32496</xdr:rowOff>
    </xdr:from>
    <xdr:to>
      <xdr:col>76</xdr:col>
      <xdr:colOff>165100</xdr:colOff>
      <xdr:row>74</xdr:row>
      <xdr:rowOff>134096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71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150623</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292795" y="1249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98006</xdr:rowOff>
    </xdr:from>
    <xdr:to>
      <xdr:col>72</xdr:col>
      <xdr:colOff>38100</xdr:colOff>
      <xdr:row>73</xdr:row>
      <xdr:rowOff>28156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44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44683</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03795" y="12217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80046</xdr:rowOff>
    </xdr:from>
    <xdr:to>
      <xdr:col>67</xdr:col>
      <xdr:colOff>101600</xdr:colOff>
      <xdr:row>72</xdr:row>
      <xdr:rowOff>10196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25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26723</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14795" y="1202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45786</xdr:rowOff>
    </xdr:from>
    <xdr:to>
      <xdr:col>85</xdr:col>
      <xdr:colOff>126364</xdr:colOff>
      <xdr:row>98</xdr:row>
      <xdr:rowOff>139650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47736"/>
          <a:ext cx="1269" cy="129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143477</xdr:rowOff>
    </xdr:from>
    <xdr:ext cx="313932"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455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139650</xdr:rowOff>
    </xdr:from>
    <xdr:to>
      <xdr:col>86</xdr:col>
      <xdr:colOff>25400</xdr:colOff>
      <xdr:row>98</xdr:row>
      <xdr:rowOff>139650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4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163913</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422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45786</xdr:rowOff>
    </xdr:from>
    <xdr:to>
      <xdr:col>86</xdr:col>
      <xdr:colOff>25400</xdr:colOff>
      <xdr:row>91</xdr:row>
      <xdr:rowOff>45786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47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43610</xdr:rowOff>
    </xdr:from>
    <xdr:to>
      <xdr:col>85</xdr:col>
      <xdr:colOff>127000</xdr:colOff>
      <xdr:row>97</xdr:row>
      <xdr:rowOff>103626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674260"/>
          <a:ext cx="838200" cy="6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168587</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799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18710</xdr:rowOff>
    </xdr:from>
    <xdr:to>
      <xdr:col>85</xdr:col>
      <xdr:colOff>177800</xdr:colOff>
      <xdr:row>98</xdr:row>
      <xdr:rowOff>120310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71837</xdr:rowOff>
    </xdr:from>
    <xdr:to>
      <xdr:col>81</xdr:col>
      <xdr:colOff>50800</xdr:colOff>
      <xdr:row>97</xdr:row>
      <xdr:rowOff>103626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188137"/>
          <a:ext cx="889000" cy="54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28811</xdr:rowOff>
    </xdr:from>
    <xdr:to>
      <xdr:col>81</xdr:col>
      <xdr:colOff>101600</xdr:colOff>
      <xdr:row>98</xdr:row>
      <xdr:rowOff>130411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3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121538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92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71837</xdr:rowOff>
    </xdr:from>
    <xdr:to>
      <xdr:col>76</xdr:col>
      <xdr:colOff>114300</xdr:colOff>
      <xdr:row>97</xdr:row>
      <xdr:rowOff>162761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188137"/>
          <a:ext cx="889000" cy="60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26908</xdr:rowOff>
    </xdr:from>
    <xdr:to>
      <xdr:col>76</xdr:col>
      <xdr:colOff>165100</xdr:colOff>
      <xdr:row>98</xdr:row>
      <xdr:rowOff>128508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119635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92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96687</xdr:rowOff>
    </xdr:from>
    <xdr:to>
      <xdr:col>71</xdr:col>
      <xdr:colOff>177800</xdr:colOff>
      <xdr:row>97</xdr:row>
      <xdr:rowOff>162761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6727337"/>
          <a:ext cx="889000" cy="6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32916</xdr:rowOff>
    </xdr:from>
    <xdr:to>
      <xdr:col>72</xdr:col>
      <xdr:colOff>38100</xdr:colOff>
      <xdr:row>98</xdr:row>
      <xdr:rowOff>134516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3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125643</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92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24626</xdr:rowOff>
    </xdr:from>
    <xdr:to>
      <xdr:col>67</xdr:col>
      <xdr:colOff>101600</xdr:colOff>
      <xdr:row>98</xdr:row>
      <xdr:rowOff>126226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2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117353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91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164260</xdr:rowOff>
    </xdr:from>
    <xdr:to>
      <xdr:col>85</xdr:col>
      <xdr:colOff>177800</xdr:colOff>
      <xdr:row>97</xdr:row>
      <xdr:rowOff>94410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62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15687</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47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52826</xdr:rowOff>
    </xdr:from>
    <xdr:to>
      <xdr:col>81</xdr:col>
      <xdr:colOff>101600</xdr:colOff>
      <xdr:row>97</xdr:row>
      <xdr:rowOff>154426</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68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170953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45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21037</xdr:rowOff>
    </xdr:from>
    <xdr:to>
      <xdr:col>76</xdr:col>
      <xdr:colOff>165100</xdr:colOff>
      <xdr:row>94</xdr:row>
      <xdr:rowOff>122637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13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139164</xdr:rowOff>
    </xdr:from>
    <xdr:ext cx="59901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292795" y="15912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111961</xdr:rowOff>
    </xdr:from>
    <xdr:to>
      <xdr:col>72</xdr:col>
      <xdr:colOff>38100</xdr:colOff>
      <xdr:row>98</xdr:row>
      <xdr:rowOff>42111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74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58638</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51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45887</xdr:rowOff>
    </xdr:from>
    <xdr:to>
      <xdr:col>67</xdr:col>
      <xdr:colOff>101600</xdr:colOff>
      <xdr:row>97</xdr:row>
      <xdr:rowOff>147487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67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164014</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45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37777</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352727"/>
          <a:ext cx="1269" cy="1432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155904</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12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37777</xdr:rowOff>
    </xdr:from>
    <xdr:to>
      <xdr:col>116</xdr:col>
      <xdr:colOff>152400</xdr:colOff>
      <xdr:row>31</xdr:row>
      <xdr:rowOff>37777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35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91727</xdr:rowOff>
    </xdr:from>
    <xdr:to>
      <xdr:col>116</xdr:col>
      <xdr:colOff>63500</xdr:colOff>
      <xdr:row>35</xdr:row>
      <xdr:rowOff>101001</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5749577"/>
          <a:ext cx="838200" cy="35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55374</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570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76947</xdr:rowOff>
    </xdr:from>
    <xdr:to>
      <xdr:col>116</xdr:col>
      <xdr:colOff>114300</xdr:colOff>
      <xdr:row>39</xdr:row>
      <xdr:rowOff>7097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49697</xdr:rowOff>
    </xdr:from>
    <xdr:to>
      <xdr:col>111</xdr:col>
      <xdr:colOff>177800</xdr:colOff>
      <xdr:row>33</xdr:row>
      <xdr:rowOff>91727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5193197"/>
          <a:ext cx="889000" cy="55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118880</xdr:rowOff>
    </xdr:from>
    <xdr:to>
      <xdr:col>112</xdr:col>
      <xdr:colOff>38100</xdr:colOff>
      <xdr:row>39</xdr:row>
      <xdr:rowOff>49030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6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40157</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72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49697</xdr:rowOff>
    </xdr:from>
    <xdr:to>
      <xdr:col>107</xdr:col>
      <xdr:colOff>50800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5193197"/>
          <a:ext cx="889000" cy="159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139943</xdr:rowOff>
    </xdr:from>
    <xdr:to>
      <xdr:col>107</xdr:col>
      <xdr:colOff>101600</xdr:colOff>
      <xdr:row>39</xdr:row>
      <xdr:rowOff>70093</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6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61220</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74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80689</xdr:rowOff>
    </xdr:from>
    <xdr:to>
      <xdr:col>102</xdr:col>
      <xdr:colOff>114300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67239"/>
          <a:ext cx="889000" cy="1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133020</xdr:rowOff>
    </xdr:from>
    <xdr:to>
      <xdr:col>102</xdr:col>
      <xdr:colOff>165100</xdr:colOff>
      <xdr:row>39</xdr:row>
      <xdr:rowOff>63170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6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79697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4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149152</xdr:rowOff>
    </xdr:from>
    <xdr:to>
      <xdr:col>98</xdr:col>
      <xdr:colOff>38100</xdr:colOff>
      <xdr:row>39</xdr:row>
      <xdr:rowOff>79302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66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95830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43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50201</xdr:rowOff>
    </xdr:from>
    <xdr:to>
      <xdr:col>116</xdr:col>
      <xdr:colOff>114300</xdr:colOff>
      <xdr:row>35</xdr:row>
      <xdr:rowOff>151801</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05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73078</xdr:rowOff>
    </xdr:from>
    <xdr:ext cx="534377"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590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40927</xdr:rowOff>
    </xdr:from>
    <xdr:to>
      <xdr:col>112</xdr:col>
      <xdr:colOff>38100</xdr:colOff>
      <xdr:row>33</xdr:row>
      <xdr:rowOff>142527</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569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31</xdr:row>
      <xdr:rowOff>159054</xdr:rowOff>
    </xdr:from>
    <xdr:ext cx="534377"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56111" y="547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29</xdr:row>
      <xdr:rowOff>170347</xdr:rowOff>
    </xdr:from>
    <xdr:to>
      <xdr:col>107</xdr:col>
      <xdr:colOff>101600</xdr:colOff>
      <xdr:row>30</xdr:row>
      <xdr:rowOff>100497</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514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28</xdr:row>
      <xdr:rowOff>117024</xdr:rowOff>
    </xdr:from>
    <xdr:ext cx="534377"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67111" y="491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29889</xdr:rowOff>
    </xdr:from>
    <xdr:to>
      <xdr:col>98</xdr:col>
      <xdr:colOff>38100</xdr:colOff>
      <xdr:row>39</xdr:row>
      <xdr:rowOff>131489</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71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122616</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7017" y="680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137643</xdr:rowOff>
    </xdr:from>
    <xdr:to>
      <xdr:col>116</xdr:col>
      <xdr:colOff>62864</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881593"/>
          <a:ext cx="1269" cy="1202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84320</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65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137643</xdr:rowOff>
    </xdr:from>
    <xdr:to>
      <xdr:col>116</xdr:col>
      <xdr:colOff>152400</xdr:colOff>
      <xdr:row>51</xdr:row>
      <xdr:rowOff>137643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881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98049</xdr:rowOff>
    </xdr:from>
    <xdr:to>
      <xdr:col>116</xdr:col>
      <xdr:colOff>63500</xdr:colOff>
      <xdr:row>58</xdr:row>
      <xdr:rowOff>98095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10042149"/>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56776</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657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33899</xdr:rowOff>
    </xdr:from>
    <xdr:to>
      <xdr:col>116</xdr:col>
      <xdr:colOff>114300</xdr:colOff>
      <xdr:row>57</xdr:row>
      <xdr:rowOff>135499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80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98049</xdr:rowOff>
    </xdr:from>
    <xdr:to>
      <xdr:col>111</xdr:col>
      <xdr:colOff>177800</xdr:colOff>
      <xdr:row>58</xdr:row>
      <xdr:rowOff>100381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0434300" y="10042149"/>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32024</xdr:rowOff>
    </xdr:from>
    <xdr:to>
      <xdr:col>112</xdr:col>
      <xdr:colOff>38100</xdr:colOff>
      <xdr:row>57</xdr:row>
      <xdr:rowOff>133624</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8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150151</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57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100381</xdr:rowOff>
    </xdr:from>
    <xdr:to>
      <xdr:col>107</xdr:col>
      <xdr:colOff>50800</xdr:colOff>
      <xdr:row>58</xdr:row>
      <xdr:rowOff>110896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9545300" y="10044481"/>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8387</xdr:rowOff>
    </xdr:from>
    <xdr:to>
      <xdr:col>107</xdr:col>
      <xdr:colOff>101600</xdr:colOff>
      <xdr:row>57</xdr:row>
      <xdr:rowOff>109987</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126514</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55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110896</xdr:rowOff>
    </xdr:from>
    <xdr:to>
      <xdr:col>102</xdr:col>
      <xdr:colOff>114300</xdr:colOff>
      <xdr:row>58</xdr:row>
      <xdr:rowOff>139700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10054996"/>
          <a:ext cx="8890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123739</xdr:rowOff>
    </xdr:from>
    <xdr:to>
      <xdr:col>102</xdr:col>
      <xdr:colOff>165100</xdr:colOff>
      <xdr:row>57</xdr:row>
      <xdr:rowOff>53889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70416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50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114274</xdr:rowOff>
    </xdr:from>
    <xdr:to>
      <xdr:col>98</xdr:col>
      <xdr:colOff>38100</xdr:colOff>
      <xdr:row>57</xdr:row>
      <xdr:rowOff>44424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60951</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49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47295</xdr:rowOff>
    </xdr:from>
    <xdr:to>
      <xdr:col>116</xdr:col>
      <xdr:colOff>114300</xdr:colOff>
      <xdr:row>58</xdr:row>
      <xdr:rowOff>148895</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9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133672</xdr:rowOff>
    </xdr:from>
    <xdr:ext cx="378565"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906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47249</xdr:rowOff>
    </xdr:from>
    <xdr:to>
      <xdr:col>112</xdr:col>
      <xdr:colOff>38100</xdr:colOff>
      <xdr:row>58</xdr:row>
      <xdr:rowOff>148849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99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139976</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4017" y="10084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49581</xdr:rowOff>
    </xdr:from>
    <xdr:to>
      <xdr:col>107</xdr:col>
      <xdr:colOff>101600</xdr:colOff>
      <xdr:row>58</xdr:row>
      <xdr:rowOff>151181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99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142308</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5017" y="10086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60096</xdr:rowOff>
    </xdr:from>
    <xdr:to>
      <xdr:col>102</xdr:col>
      <xdr:colOff>165100</xdr:colOff>
      <xdr:row>58</xdr:row>
      <xdr:rowOff>161696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00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152823</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6017" y="10096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52451</xdr:rowOff>
    </xdr:from>
    <xdr:to>
      <xdr:col>116</xdr:col>
      <xdr:colOff>62864</xdr:colOff>
      <xdr:row>79</xdr:row>
      <xdr:rowOff>5893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25401"/>
          <a:ext cx="1269"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9720</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5893</xdr:rowOff>
    </xdr:from>
    <xdr:to>
      <xdr:col>116</xdr:col>
      <xdr:colOff>152400</xdr:colOff>
      <xdr:row>79</xdr:row>
      <xdr:rowOff>5893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5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170578</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200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52451</xdr:rowOff>
    </xdr:from>
    <xdr:to>
      <xdr:col>116</xdr:col>
      <xdr:colOff>152400</xdr:colOff>
      <xdr:row>71</xdr:row>
      <xdr:rowOff>52451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25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171418</xdr:rowOff>
    </xdr:from>
    <xdr:to>
      <xdr:col>116</xdr:col>
      <xdr:colOff>63500</xdr:colOff>
      <xdr:row>75</xdr:row>
      <xdr:rowOff>24390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2858718"/>
          <a:ext cx="838200" cy="2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112513</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971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134086</xdr:rowOff>
    </xdr:from>
    <xdr:to>
      <xdr:col>116</xdr:col>
      <xdr:colOff>114300</xdr:colOff>
      <xdr:row>76</xdr:row>
      <xdr:rowOff>64236</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171418</xdr:rowOff>
    </xdr:from>
    <xdr:to>
      <xdr:col>111</xdr:col>
      <xdr:colOff>177800</xdr:colOff>
      <xdr:row>75</xdr:row>
      <xdr:rowOff>74720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858718"/>
          <a:ext cx="889000" cy="7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110827</xdr:rowOff>
    </xdr:from>
    <xdr:to>
      <xdr:col>112</xdr:col>
      <xdr:colOff>38100</xdr:colOff>
      <xdr:row>76</xdr:row>
      <xdr:rowOff>40977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32103</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0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5683</xdr:rowOff>
    </xdr:from>
    <xdr:to>
      <xdr:col>107</xdr:col>
      <xdr:colOff>50800</xdr:colOff>
      <xdr:row>75</xdr:row>
      <xdr:rowOff>74720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2007183"/>
          <a:ext cx="889000" cy="92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66383</xdr:rowOff>
    </xdr:from>
    <xdr:to>
      <xdr:col>107</xdr:col>
      <xdr:colOff>101600</xdr:colOff>
      <xdr:row>75</xdr:row>
      <xdr:rowOff>167984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159111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5683</xdr:rowOff>
    </xdr:from>
    <xdr:to>
      <xdr:col>102</xdr:col>
      <xdr:colOff>114300</xdr:colOff>
      <xdr:row>70</xdr:row>
      <xdr:rowOff>25705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007183"/>
          <a:ext cx="889000" cy="2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42742</xdr:rowOff>
    </xdr:from>
    <xdr:to>
      <xdr:col>102</xdr:col>
      <xdr:colOff>165100</xdr:colOff>
      <xdr:row>75</xdr:row>
      <xdr:rowOff>144342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135469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9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45104</xdr:rowOff>
    </xdr:from>
    <xdr:to>
      <xdr:col>98</xdr:col>
      <xdr:colOff>38100</xdr:colOff>
      <xdr:row>75</xdr:row>
      <xdr:rowOff>146704</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137831</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99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145040</xdr:rowOff>
    </xdr:from>
    <xdr:to>
      <xdr:col>116</xdr:col>
      <xdr:colOff>114300</xdr:colOff>
      <xdr:row>75</xdr:row>
      <xdr:rowOff>75190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83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167917</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68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120618</xdr:rowOff>
    </xdr:from>
    <xdr:to>
      <xdr:col>112</xdr:col>
      <xdr:colOff>38100</xdr:colOff>
      <xdr:row>75</xdr:row>
      <xdr:rowOff>50768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80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67295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58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23920</xdr:rowOff>
    </xdr:from>
    <xdr:to>
      <xdr:col>107</xdr:col>
      <xdr:colOff>101600</xdr:colOff>
      <xdr:row>75</xdr:row>
      <xdr:rowOff>125520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88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142047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65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69</xdr:row>
      <xdr:rowOff>126333</xdr:rowOff>
    </xdr:from>
    <xdr:to>
      <xdr:col>102</xdr:col>
      <xdr:colOff>165100</xdr:colOff>
      <xdr:row>70</xdr:row>
      <xdr:rowOff>56483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195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68</xdr:row>
      <xdr:rowOff>73010</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45795" y="1173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69</xdr:row>
      <xdr:rowOff>146355</xdr:rowOff>
    </xdr:from>
    <xdr:to>
      <xdr:col>98</xdr:col>
      <xdr:colOff>38100</xdr:colOff>
      <xdr:row>70</xdr:row>
      <xdr:rowOff>76505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197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68</xdr:row>
      <xdr:rowOff>93032</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56795" y="1175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96</xdr:row>
      <xdr:rowOff>35577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49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91</xdr:row>
      <xdr:rowOff>130827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573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89</xdr:row>
      <xdr:rowOff>92727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5351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96</xdr:row>
      <xdr:rowOff>127000</xdr:rowOff>
    </xdr:from>
    <xdr:to>
      <xdr:col>107</xdr:col>
      <xdr:colOff>101600</xdr:colOff>
      <xdr:row>97</xdr:row>
      <xdr:rowOff>57150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73677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91</xdr:row>
      <xdr:rowOff>31750</xdr:rowOff>
    </xdr:from>
    <xdr:to>
      <xdr:col>102</xdr:col>
      <xdr:colOff>165100</xdr:colOff>
      <xdr:row>91</xdr:row>
      <xdr:rowOff>133350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89</xdr:row>
      <xdr:rowOff>149877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歳出決算総額は住民一人あたり</a:t>
          </a:r>
          <a:r>
            <a:rPr kumimoji="1" lang="en-US" altLang="ja-JP" sz="1300">
              <a:latin typeface="ＭＳ Ｐゴシック" panose="020B0600070205080204" pitchFamily="50" charset="-128"/>
              <a:ea typeface="ＭＳ Ｐゴシック" panose="020B0600070205080204" pitchFamily="50" charset="-128"/>
            </a:rPr>
            <a:t>771,226</a:t>
          </a:r>
          <a:r>
            <a:rPr kumimoji="1" lang="ja-JP" altLang="en-US" sz="1300">
              <a:latin typeface="ＭＳ Ｐゴシック" panose="020B0600070205080204" pitchFamily="50" charset="-128"/>
              <a:ea typeface="ＭＳ Ｐゴシック" panose="020B0600070205080204" pitchFamily="50" charset="-128"/>
            </a:rPr>
            <a:t>円で類似団体平均の</a:t>
          </a:r>
          <a:r>
            <a:rPr kumimoji="1" lang="en-US" altLang="ja-JP" sz="1300">
              <a:latin typeface="ＭＳ Ｐゴシック" panose="020B0600070205080204" pitchFamily="50" charset="-128"/>
              <a:ea typeface="ＭＳ Ｐゴシック" panose="020B0600070205080204" pitchFamily="50" charset="-128"/>
            </a:rPr>
            <a:t>504,939</a:t>
          </a:r>
          <a:r>
            <a:rPr kumimoji="1" lang="ja-JP" altLang="en-US" sz="1300">
              <a:latin typeface="ＭＳ Ｐゴシック" panose="020B0600070205080204" pitchFamily="50" charset="-128"/>
              <a:ea typeface="ＭＳ Ｐゴシック" panose="020B0600070205080204" pitchFamily="50" charset="-128"/>
            </a:rPr>
            <a:t>円を</a:t>
          </a:r>
          <a:r>
            <a:rPr kumimoji="1" lang="en-US" altLang="ja-JP" sz="1300">
              <a:latin typeface="ＭＳ Ｐゴシック" panose="020B0600070205080204" pitchFamily="50" charset="-128"/>
              <a:ea typeface="ＭＳ Ｐゴシック" panose="020B0600070205080204" pitchFamily="50" charset="-128"/>
            </a:rPr>
            <a:t>266,287</a:t>
          </a:r>
          <a:r>
            <a:rPr kumimoji="1" lang="ja-JP" altLang="en-US" sz="1300">
              <a:latin typeface="ＭＳ Ｐゴシック" panose="020B0600070205080204" pitchFamily="50" charset="-128"/>
              <a:ea typeface="ＭＳ Ｐゴシック" panose="020B0600070205080204" pitchFamily="50" charset="-128"/>
            </a:rPr>
            <a:t>円上回り、普通建設事業費と貸付金を除いて類似団体平均を上回っている。これは当市が合併団体であり、市域面積が広大で集落が点在していることなどから、類似団体と比べて行政コストが高くなっていることが要因だと考えられる。</a:t>
          </a:r>
        </a:p>
        <a:p>
          <a:r>
            <a:rPr kumimoji="1" lang="ja-JP" altLang="en-US" sz="1300">
              <a:latin typeface="ＭＳ Ｐゴシック" panose="020B0600070205080204" pitchFamily="50" charset="-128"/>
              <a:ea typeface="ＭＳ Ｐゴシック" panose="020B0600070205080204" pitchFamily="50" charset="-128"/>
            </a:rPr>
            <a:t>　「普通建設事業費（うち更新整備）」は文化会館等建設事業の本工事費が増となったことなどにより前年度と比べて大きく増額となっている。「災害復旧事業費」は、令和元年度の災害発生は無かったものの、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月豪雨及び台風</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号等の災害からの復旧事業を実施したため、類似団体より高くなっている。</a:t>
          </a:r>
        </a:p>
        <a:p>
          <a:r>
            <a:rPr kumimoji="1" lang="ja-JP" altLang="en-US" sz="1300">
              <a:latin typeface="ＭＳ Ｐゴシック" panose="020B0600070205080204" pitchFamily="50" charset="-128"/>
              <a:ea typeface="ＭＳ Ｐゴシック" panose="020B0600070205080204" pitchFamily="50" charset="-128"/>
            </a:rPr>
            <a:t>　「投資及び出資金」が大きく減額している要因は、水道事業会計において企業債の繰上償還額の減額によるものである。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引き続き第４次行政改革大綱による行財政改革、公共施設等総合管理計画による公共施設等の適正管理及び定員管理計画による職員数の適正化等により、引き続き行政コストの削減に努めていく。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兵庫県養父市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23,229
23,110
422.91
18,840,927
17,914,812
735,163
11,570,097
15,685,070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133495</xdr:rowOff>
    </xdr:from>
    <xdr:to>
      <xdr:col>24</xdr:col>
      <xdr:colOff>62865</xdr:colOff>
      <xdr:row>39</xdr:row>
      <xdr:rowOff>8418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76995"/>
          <a:ext cx="1270" cy="141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12245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9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8418</xdr:rowOff>
    </xdr:from>
    <xdr:to>
      <xdr:col>24</xdr:col>
      <xdr:colOff>152400</xdr:colOff>
      <xdr:row>39</xdr:row>
      <xdr:rowOff>8418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94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80172</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52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133495</xdr:rowOff>
    </xdr:from>
    <xdr:to>
      <xdr:col>24</xdr:col>
      <xdr:colOff>152400</xdr:colOff>
      <xdr:row>30</xdr:row>
      <xdr:rowOff>133495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76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11684</xdr:rowOff>
    </xdr:from>
    <xdr:to>
      <xdr:col>24</xdr:col>
      <xdr:colOff>63500</xdr:colOff>
      <xdr:row>33</xdr:row>
      <xdr:rowOff>69814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669534"/>
          <a:ext cx="838200" cy="5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161706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62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11829</xdr:rowOff>
    </xdr:from>
    <xdr:to>
      <xdr:col>24</xdr:col>
      <xdr:colOff>114300</xdr:colOff>
      <xdr:row>36</xdr:row>
      <xdr:rowOff>113429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66548</xdr:rowOff>
    </xdr:from>
    <xdr:to>
      <xdr:col>19</xdr:col>
      <xdr:colOff>177800</xdr:colOff>
      <xdr:row>33</xdr:row>
      <xdr:rowOff>69814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72439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19993</xdr:rowOff>
    </xdr:from>
    <xdr:to>
      <xdr:col>20</xdr:col>
      <xdr:colOff>38100</xdr:colOff>
      <xdr:row>36</xdr:row>
      <xdr:rowOff>121593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112720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8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66548</xdr:rowOff>
    </xdr:from>
    <xdr:to>
      <xdr:col>15</xdr:col>
      <xdr:colOff>50800</xdr:colOff>
      <xdr:row>33</xdr:row>
      <xdr:rowOff>154722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724398"/>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7910</xdr:rowOff>
    </xdr:from>
    <xdr:to>
      <xdr:col>15</xdr:col>
      <xdr:colOff>101600</xdr:colOff>
      <xdr:row>36</xdr:row>
      <xdr:rowOff>109510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100637</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144599</xdr:rowOff>
    </xdr:from>
    <xdr:to>
      <xdr:col>10</xdr:col>
      <xdr:colOff>114300</xdr:colOff>
      <xdr:row>33</xdr:row>
      <xdr:rowOff>154722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630999"/>
          <a:ext cx="889000" cy="18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166951</xdr:rowOff>
    </xdr:from>
    <xdr:to>
      <xdr:col>10</xdr:col>
      <xdr:colOff>165100</xdr:colOff>
      <xdr:row>36</xdr:row>
      <xdr:rowOff>97101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88228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6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53957</xdr:rowOff>
    </xdr:from>
    <xdr:to>
      <xdr:col>6</xdr:col>
      <xdr:colOff>38100</xdr:colOff>
      <xdr:row>35</xdr:row>
      <xdr:rowOff>155557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146684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4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132334</xdr:rowOff>
    </xdr:from>
    <xdr:to>
      <xdr:col>24</xdr:col>
      <xdr:colOff>114300</xdr:colOff>
      <xdr:row>33</xdr:row>
      <xdr:rowOff>62484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61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155211</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47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19014</xdr:rowOff>
    </xdr:from>
    <xdr:to>
      <xdr:col>20</xdr:col>
      <xdr:colOff>38100</xdr:colOff>
      <xdr:row>33</xdr:row>
      <xdr:rowOff>120614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67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137141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452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15748</xdr:rowOff>
    </xdr:from>
    <xdr:to>
      <xdr:col>15</xdr:col>
      <xdr:colOff>101600</xdr:colOff>
      <xdr:row>33</xdr:row>
      <xdr:rowOff>117348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67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133875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448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103922</xdr:rowOff>
    </xdr:from>
    <xdr:to>
      <xdr:col>10</xdr:col>
      <xdr:colOff>165100</xdr:colOff>
      <xdr:row>34</xdr:row>
      <xdr:rowOff>34072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76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50599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53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93799</xdr:rowOff>
    </xdr:from>
    <xdr:to>
      <xdr:col>6</xdr:col>
      <xdr:colOff>38100</xdr:colOff>
      <xdr:row>33</xdr:row>
      <xdr:rowOff>23949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58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40476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35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51402</xdr:rowOff>
    </xdr:from>
    <xdr:to>
      <xdr:col>24</xdr:col>
      <xdr:colOff>62865</xdr:colOff>
      <xdr:row>58</xdr:row>
      <xdr:rowOff>159650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795352"/>
          <a:ext cx="1270" cy="1308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163477</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0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159650</xdr:rowOff>
    </xdr:from>
    <xdr:to>
      <xdr:col>24</xdr:col>
      <xdr:colOff>152400</xdr:colOff>
      <xdr:row>58</xdr:row>
      <xdr:rowOff>159650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169529</xdr:rowOff>
    </xdr:from>
    <xdr:ext cx="599010"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57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51402</xdr:rowOff>
    </xdr:from>
    <xdr:to>
      <xdr:col>24</xdr:col>
      <xdr:colOff>152400</xdr:colOff>
      <xdr:row>51</xdr:row>
      <xdr:rowOff>51402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795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146104</xdr:rowOff>
    </xdr:from>
    <xdr:to>
      <xdr:col>24</xdr:col>
      <xdr:colOff>63500</xdr:colOff>
      <xdr:row>57</xdr:row>
      <xdr:rowOff>17386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747304"/>
          <a:ext cx="838200" cy="4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121342</xdr:rowOff>
    </xdr:from>
    <xdr:ext cx="534377"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893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142915</xdr:rowOff>
    </xdr:from>
    <xdr:to>
      <xdr:col>24</xdr:col>
      <xdr:colOff>114300</xdr:colOff>
      <xdr:row>58</xdr:row>
      <xdr:rowOff>73065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143168</xdr:rowOff>
    </xdr:from>
    <xdr:to>
      <xdr:col>19</xdr:col>
      <xdr:colOff>177800</xdr:colOff>
      <xdr:row>57</xdr:row>
      <xdr:rowOff>17386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908300" y="9401468"/>
          <a:ext cx="889000" cy="38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169635</xdr:rowOff>
    </xdr:from>
    <xdr:to>
      <xdr:col>20</xdr:col>
      <xdr:colOff>38100</xdr:colOff>
      <xdr:row>58</xdr:row>
      <xdr:rowOff>99785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4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90912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530111" y="1003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143168</xdr:rowOff>
    </xdr:from>
    <xdr:to>
      <xdr:col>15</xdr:col>
      <xdr:colOff>50800</xdr:colOff>
      <xdr:row>57</xdr:row>
      <xdr:rowOff>73566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2019300" y="9401468"/>
          <a:ext cx="889000" cy="44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10320</xdr:rowOff>
    </xdr:from>
    <xdr:to>
      <xdr:col>15</xdr:col>
      <xdr:colOff>101600</xdr:colOff>
      <xdr:row>58</xdr:row>
      <xdr:rowOff>111920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103047</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41111" y="1004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170816</xdr:rowOff>
    </xdr:from>
    <xdr:to>
      <xdr:col>10</xdr:col>
      <xdr:colOff>114300</xdr:colOff>
      <xdr:row>57</xdr:row>
      <xdr:rowOff>73566</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a:off x="1130300" y="9772016"/>
          <a:ext cx="889000" cy="7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4273</xdr:rowOff>
    </xdr:from>
    <xdr:to>
      <xdr:col>10</xdr:col>
      <xdr:colOff>165100</xdr:colOff>
      <xdr:row>58</xdr:row>
      <xdr:rowOff>105873</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9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97000</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52111" y="1004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1115</xdr:rowOff>
    </xdr:from>
    <xdr:to>
      <xdr:col>6</xdr:col>
      <xdr:colOff>38100</xdr:colOff>
      <xdr:row>58</xdr:row>
      <xdr:rowOff>102715</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4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93842</xdr:rowOff>
    </xdr:from>
    <xdr:ext cx="534377"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63111" y="1003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95304</xdr:rowOff>
    </xdr:from>
    <xdr:to>
      <xdr:col>24</xdr:col>
      <xdr:colOff>114300</xdr:colOff>
      <xdr:row>57</xdr:row>
      <xdr:rowOff>25454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69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118181</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547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138036</xdr:rowOff>
    </xdr:from>
    <xdr:to>
      <xdr:col>20</xdr:col>
      <xdr:colOff>38100</xdr:colOff>
      <xdr:row>57</xdr:row>
      <xdr:rowOff>68186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73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84713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9514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92368</xdr:rowOff>
    </xdr:from>
    <xdr:to>
      <xdr:col>15</xdr:col>
      <xdr:colOff>101600</xdr:colOff>
      <xdr:row>55</xdr:row>
      <xdr:rowOff>22518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35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39045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912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22766</xdr:rowOff>
    </xdr:from>
    <xdr:to>
      <xdr:col>10</xdr:col>
      <xdr:colOff>165100</xdr:colOff>
      <xdr:row>57</xdr:row>
      <xdr:rowOff>124366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79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140893</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9570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120016</xdr:rowOff>
    </xdr:from>
    <xdr:to>
      <xdr:col>6</xdr:col>
      <xdr:colOff>38100</xdr:colOff>
      <xdr:row>57</xdr:row>
      <xdr:rowOff>50166</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72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66693</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9496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a:extLst>
            <a:ext uri="{FF2B5EF4-FFF2-40B4-BE49-F238E27FC236}">
              <a16:creationId xmlns:a16="http://schemas.microsoft.com/office/drawing/2014/main" id="{00000000-0008-0000-07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19620</xdr:rowOff>
    </xdr:from>
    <xdr:to>
      <xdr:col>24</xdr:col>
      <xdr:colOff>62865</xdr:colOff>
      <xdr:row>79</xdr:row>
      <xdr:rowOff>52620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4633595" y="12192570"/>
          <a:ext cx="1270" cy="140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56447</xdr:rowOff>
    </xdr:from>
    <xdr:ext cx="599010" cy="259045"/>
    <xdr:sp macro="" textlink="">
      <xdr:nvSpPr>
        <xdr:cNvPr id="178" name="民生費最小値テキスト">
          <a:extLst>
            <a:ext uri="{FF2B5EF4-FFF2-40B4-BE49-F238E27FC236}">
              <a16:creationId xmlns:a16="http://schemas.microsoft.com/office/drawing/2014/main" id="{00000000-0008-0000-0700-0000B2000000}"/>
            </a:ext>
          </a:extLst>
        </xdr:cNvPr>
        <xdr:cNvSpPr txBox="1"/>
      </xdr:nvSpPr>
      <xdr:spPr>
        <a:xfrm>
          <a:off x="4686300" y="13600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52620</xdr:rowOff>
    </xdr:from>
    <xdr:to>
      <xdr:col>24</xdr:col>
      <xdr:colOff>152400</xdr:colOff>
      <xdr:row>79</xdr:row>
      <xdr:rowOff>52620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3597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137747</xdr:rowOff>
    </xdr:from>
    <xdr:ext cx="599010" cy="259045"/>
    <xdr:sp macro="" textlink="">
      <xdr:nvSpPr>
        <xdr:cNvPr id="180" name="民生費最大値テキスト">
          <a:extLst>
            <a:ext uri="{FF2B5EF4-FFF2-40B4-BE49-F238E27FC236}">
              <a16:creationId xmlns:a16="http://schemas.microsoft.com/office/drawing/2014/main" id="{00000000-0008-0000-0700-0000B4000000}"/>
            </a:ext>
          </a:extLst>
        </xdr:cNvPr>
        <xdr:cNvSpPr txBox="1"/>
      </xdr:nvSpPr>
      <xdr:spPr>
        <a:xfrm>
          <a:off x="4686300" y="1196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208,854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19620</xdr:rowOff>
    </xdr:from>
    <xdr:to>
      <xdr:col>24</xdr:col>
      <xdr:colOff>152400</xdr:colOff>
      <xdr:row>71</xdr:row>
      <xdr:rowOff>19620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4546600" y="12192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105802</xdr:rowOff>
    </xdr:from>
    <xdr:to>
      <xdr:col>24</xdr:col>
      <xdr:colOff>63500</xdr:colOff>
      <xdr:row>73</xdr:row>
      <xdr:rowOff>91531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3797300" y="12450202"/>
          <a:ext cx="838200" cy="157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26652</xdr:rowOff>
    </xdr:from>
    <xdr:ext cx="599010" cy="259045"/>
    <xdr:sp macro="" textlink="">
      <xdr:nvSpPr>
        <xdr:cNvPr id="183" name="民生費平均値テキスト">
          <a:extLst>
            <a:ext uri="{FF2B5EF4-FFF2-40B4-BE49-F238E27FC236}">
              <a16:creationId xmlns:a16="http://schemas.microsoft.com/office/drawing/2014/main" id="{00000000-0008-0000-0700-0000B7000000}"/>
            </a:ext>
          </a:extLst>
        </xdr:cNvPr>
        <xdr:cNvSpPr txBox="1"/>
      </xdr:nvSpPr>
      <xdr:spPr>
        <a:xfrm>
          <a:off x="4686300" y="130568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48225</xdr:rowOff>
    </xdr:from>
    <xdr:to>
      <xdr:col>24</xdr:col>
      <xdr:colOff>114300</xdr:colOff>
      <xdr:row>76</xdr:row>
      <xdr:rowOff>149825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4584700" y="1307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91531</xdr:rowOff>
    </xdr:from>
    <xdr:to>
      <xdr:col>19</xdr:col>
      <xdr:colOff>177800</xdr:colOff>
      <xdr:row>74</xdr:row>
      <xdr:rowOff>42333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908300" y="12607381"/>
          <a:ext cx="889000" cy="12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125329</xdr:rowOff>
    </xdr:from>
    <xdr:to>
      <xdr:col>20</xdr:col>
      <xdr:colOff>38100</xdr:colOff>
      <xdr:row>77</xdr:row>
      <xdr:rowOff>55479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3746500" y="13155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46606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497795" y="13248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42333</xdr:rowOff>
    </xdr:from>
    <xdr:to>
      <xdr:col>15</xdr:col>
      <xdr:colOff>50800</xdr:colOff>
      <xdr:row>74</xdr:row>
      <xdr:rowOff>45093</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2019300" y="12729633"/>
          <a:ext cx="889000" cy="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87790</xdr:rowOff>
    </xdr:from>
    <xdr:to>
      <xdr:col>15</xdr:col>
      <xdr:colOff>101600</xdr:colOff>
      <xdr:row>77</xdr:row>
      <xdr:rowOff>17940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2857500" y="1311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9067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608795" y="13210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45093</xdr:rowOff>
    </xdr:from>
    <xdr:to>
      <xdr:col>10</xdr:col>
      <xdr:colOff>114300</xdr:colOff>
      <xdr:row>74</xdr:row>
      <xdr:rowOff>136582</xdr:rowOff>
    </xdr:to>
    <xdr:cxnSp macro="">
      <xdr:nvCxnSpPr>
        <xdr:cNvPr id="191" name="直線コネクタ 190">
          <a:extLst>
            <a:ext uri="{FF2B5EF4-FFF2-40B4-BE49-F238E27FC236}">
              <a16:creationId xmlns:a16="http://schemas.microsoft.com/office/drawing/2014/main" id="{00000000-0008-0000-0700-0000BF000000}"/>
            </a:ext>
          </a:extLst>
        </xdr:cNvPr>
        <xdr:cNvCxnSpPr/>
      </xdr:nvCxnSpPr>
      <xdr:spPr>
        <a:xfrm flipV="1">
          <a:off x="1130300" y="12732393"/>
          <a:ext cx="889000" cy="9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91055</xdr:rowOff>
    </xdr:from>
    <xdr:to>
      <xdr:col>10</xdr:col>
      <xdr:colOff>165100</xdr:colOff>
      <xdr:row>77</xdr:row>
      <xdr:rowOff>21205</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968500" y="1312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12332</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719795" y="1321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155994</xdr:rowOff>
    </xdr:from>
    <xdr:to>
      <xdr:col>6</xdr:col>
      <xdr:colOff>38100</xdr:colOff>
      <xdr:row>77</xdr:row>
      <xdr:rowOff>86144</xdr:rowOff>
    </xdr:to>
    <xdr:sp macro="" textlink="">
      <xdr:nvSpPr>
        <xdr:cNvPr id="194" name="フローチャート: 判断 193">
          <a:extLst>
            <a:ext uri="{FF2B5EF4-FFF2-40B4-BE49-F238E27FC236}">
              <a16:creationId xmlns:a16="http://schemas.microsoft.com/office/drawing/2014/main" id="{00000000-0008-0000-0700-0000C2000000}"/>
            </a:ext>
          </a:extLst>
        </xdr:cNvPr>
        <xdr:cNvSpPr/>
      </xdr:nvSpPr>
      <xdr:spPr>
        <a:xfrm>
          <a:off x="1079500" y="13186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77271</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830795" y="1327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55002</xdr:rowOff>
    </xdr:from>
    <xdr:to>
      <xdr:col>24</xdr:col>
      <xdr:colOff>114300</xdr:colOff>
      <xdr:row>72</xdr:row>
      <xdr:rowOff>156602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4584700" y="1239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77879</xdr:rowOff>
    </xdr:from>
    <xdr:ext cx="599010" cy="259045"/>
    <xdr:sp macro="" textlink="">
      <xdr:nvSpPr>
        <xdr:cNvPr id="202" name="民生費該当値テキスト">
          <a:extLst>
            <a:ext uri="{FF2B5EF4-FFF2-40B4-BE49-F238E27FC236}">
              <a16:creationId xmlns:a16="http://schemas.microsoft.com/office/drawing/2014/main" id="{00000000-0008-0000-0700-0000CA000000}"/>
            </a:ext>
          </a:extLst>
        </xdr:cNvPr>
        <xdr:cNvSpPr txBox="1"/>
      </xdr:nvSpPr>
      <xdr:spPr>
        <a:xfrm>
          <a:off x="4686300" y="12250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40731</xdr:rowOff>
    </xdr:from>
    <xdr:to>
      <xdr:col>20</xdr:col>
      <xdr:colOff>38100</xdr:colOff>
      <xdr:row>73</xdr:row>
      <xdr:rowOff>142331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3746500" y="1255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158858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3497795" y="1233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162983</xdr:rowOff>
    </xdr:from>
    <xdr:to>
      <xdr:col>15</xdr:col>
      <xdr:colOff>101600</xdr:colOff>
      <xdr:row>74</xdr:row>
      <xdr:rowOff>93133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2857500" y="1267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109660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2608795" y="12454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165743</xdr:rowOff>
    </xdr:from>
    <xdr:to>
      <xdr:col>10</xdr:col>
      <xdr:colOff>165100</xdr:colOff>
      <xdr:row>74</xdr:row>
      <xdr:rowOff>95893</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968500" y="1268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112420</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1719795" y="1245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85782</xdr:rowOff>
    </xdr:from>
    <xdr:to>
      <xdr:col>6</xdr:col>
      <xdr:colOff>38100</xdr:colOff>
      <xdr:row>75</xdr:row>
      <xdr:rowOff>15932</xdr:rowOff>
    </xdr:to>
    <xdr:sp macro="" textlink="">
      <xdr:nvSpPr>
        <xdr:cNvPr id="209" name="楕円 208">
          <a:extLst>
            <a:ext uri="{FF2B5EF4-FFF2-40B4-BE49-F238E27FC236}">
              <a16:creationId xmlns:a16="http://schemas.microsoft.com/office/drawing/2014/main" id="{00000000-0008-0000-0700-0000D1000000}"/>
            </a:ext>
          </a:extLst>
        </xdr:cNvPr>
        <xdr:cNvSpPr/>
      </xdr:nvSpPr>
      <xdr:spPr>
        <a:xfrm>
          <a:off x="1079500" y="1277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32459</xdr:rowOff>
    </xdr:from>
    <xdr:ext cx="599010"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830795" y="12548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129192</xdr:rowOff>
    </xdr:from>
    <xdr:to>
      <xdr:col>24</xdr:col>
      <xdr:colOff>62865</xdr:colOff>
      <xdr:row>98</xdr:row>
      <xdr:rowOff>41334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59692"/>
          <a:ext cx="1270" cy="1283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45161</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84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41334</xdr:rowOff>
    </xdr:from>
    <xdr:to>
      <xdr:col>24</xdr:col>
      <xdr:colOff>152400</xdr:colOff>
      <xdr:row>98</xdr:row>
      <xdr:rowOff>41334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84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75869</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3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191,379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129192</xdr:rowOff>
    </xdr:from>
    <xdr:to>
      <xdr:col>24</xdr:col>
      <xdr:colOff>152400</xdr:colOff>
      <xdr:row>90</xdr:row>
      <xdr:rowOff>129192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59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106637</xdr:rowOff>
    </xdr:from>
    <xdr:to>
      <xdr:col>24</xdr:col>
      <xdr:colOff>63500</xdr:colOff>
      <xdr:row>94</xdr:row>
      <xdr:rowOff>159764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222937"/>
          <a:ext cx="838200" cy="5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124111</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583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145684</xdr:rowOff>
    </xdr:from>
    <xdr:to>
      <xdr:col>24</xdr:col>
      <xdr:colOff>114300</xdr:colOff>
      <xdr:row>97</xdr:row>
      <xdr:rowOff>75834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60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163672</xdr:rowOff>
    </xdr:from>
    <xdr:to>
      <xdr:col>19</xdr:col>
      <xdr:colOff>177800</xdr:colOff>
      <xdr:row>94</xdr:row>
      <xdr:rowOff>106637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108522"/>
          <a:ext cx="889000" cy="11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386</xdr:rowOff>
    </xdr:from>
    <xdr:to>
      <xdr:col>20</xdr:col>
      <xdr:colOff>38100</xdr:colOff>
      <xdr:row>97</xdr:row>
      <xdr:rowOff>101986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63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93113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72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163672</xdr:rowOff>
    </xdr:from>
    <xdr:to>
      <xdr:col>15</xdr:col>
      <xdr:colOff>50800</xdr:colOff>
      <xdr:row>95</xdr:row>
      <xdr:rowOff>68590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108522"/>
          <a:ext cx="889000" cy="24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30469</xdr:rowOff>
    </xdr:from>
    <xdr:to>
      <xdr:col>15</xdr:col>
      <xdr:colOff>101600</xdr:colOff>
      <xdr:row>97</xdr:row>
      <xdr:rowOff>132069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6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123196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75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51955</xdr:rowOff>
    </xdr:from>
    <xdr:to>
      <xdr:col>10</xdr:col>
      <xdr:colOff>114300</xdr:colOff>
      <xdr:row>95</xdr:row>
      <xdr:rowOff>68590</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a:off x="1130300" y="16339705"/>
          <a:ext cx="889000" cy="1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24305</xdr:rowOff>
    </xdr:from>
    <xdr:to>
      <xdr:col>10</xdr:col>
      <xdr:colOff>165100</xdr:colOff>
      <xdr:row>97</xdr:row>
      <xdr:rowOff>125905</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65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117032</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74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170145</xdr:rowOff>
    </xdr:from>
    <xdr:to>
      <xdr:col>6</xdr:col>
      <xdr:colOff>38100</xdr:colOff>
      <xdr:row>97</xdr:row>
      <xdr:rowOff>100295</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62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91422</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72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108964</xdr:rowOff>
    </xdr:from>
    <xdr:to>
      <xdr:col>24</xdr:col>
      <xdr:colOff>114300</xdr:colOff>
      <xdr:row>95</xdr:row>
      <xdr:rowOff>39114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22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131841</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076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55837</xdr:rowOff>
    </xdr:from>
    <xdr:to>
      <xdr:col>20</xdr:col>
      <xdr:colOff>38100</xdr:colOff>
      <xdr:row>94</xdr:row>
      <xdr:rowOff>157437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17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2514</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497795" y="15947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112872</xdr:rowOff>
    </xdr:from>
    <xdr:to>
      <xdr:col>15</xdr:col>
      <xdr:colOff>101600</xdr:colOff>
      <xdr:row>94</xdr:row>
      <xdr:rowOff>43022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05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59549</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08795" y="1583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17790</xdr:rowOff>
    </xdr:from>
    <xdr:to>
      <xdr:col>10</xdr:col>
      <xdr:colOff>165100</xdr:colOff>
      <xdr:row>95</xdr:row>
      <xdr:rowOff>119390</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30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135917</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08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1155</xdr:rowOff>
    </xdr:from>
    <xdr:to>
      <xdr:col>6</xdr:col>
      <xdr:colOff>38100</xdr:colOff>
      <xdr:row>95</xdr:row>
      <xdr:rowOff>102755</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2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119282</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06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89081</xdr:rowOff>
    </xdr:from>
    <xdr:to>
      <xdr:col>55</xdr:col>
      <xdr:colOff>0</xdr:colOff>
      <xdr:row>38</xdr:row>
      <xdr:rowOff>93980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9639300" y="6604181"/>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78793</xdr:rowOff>
    </xdr:from>
    <xdr:ext cx="469744"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2509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55916</xdr:rowOff>
    </xdr:from>
    <xdr:to>
      <xdr:col>55</xdr:col>
      <xdr:colOff>50800</xdr:colOff>
      <xdr:row>37</xdr:row>
      <xdr:rowOff>157516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93980</xdr:rowOff>
    </xdr:from>
    <xdr:to>
      <xdr:col>50</xdr:col>
      <xdr:colOff>114300</xdr:colOff>
      <xdr:row>38</xdr:row>
      <xdr:rowOff>99205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8750300" y="6609080"/>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38608</xdr:rowOff>
    </xdr:from>
    <xdr:to>
      <xdr:col>50</xdr:col>
      <xdr:colOff>165100</xdr:colOff>
      <xdr:row>37</xdr:row>
      <xdr:rowOff>140208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156735</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04428" y="6157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143945</xdr:rowOff>
    </xdr:from>
    <xdr:to>
      <xdr:col>45</xdr:col>
      <xdr:colOff>177800</xdr:colOff>
      <xdr:row>38</xdr:row>
      <xdr:rowOff>99205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7861300" y="6487595"/>
          <a:ext cx="889000" cy="12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170869</xdr:rowOff>
    </xdr:from>
    <xdr:to>
      <xdr:col>46</xdr:col>
      <xdr:colOff>38100</xdr:colOff>
      <xdr:row>37</xdr:row>
      <xdr:rowOff>101019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34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117546</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15428" y="611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77978</xdr:rowOff>
    </xdr:from>
    <xdr:to>
      <xdr:col>41</xdr:col>
      <xdr:colOff>50800</xdr:colOff>
      <xdr:row>37</xdr:row>
      <xdr:rowOff>143945</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a:off x="6972300" y="6421628"/>
          <a:ext cx="889000" cy="6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169563</xdr:rowOff>
    </xdr:from>
    <xdr:to>
      <xdr:col>41</xdr:col>
      <xdr:colOff>101600</xdr:colOff>
      <xdr:row>37</xdr:row>
      <xdr:rowOff>99713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34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116240</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26428" y="611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108494</xdr:rowOff>
    </xdr:from>
    <xdr:to>
      <xdr:col>36</xdr:col>
      <xdr:colOff>165100</xdr:colOff>
      <xdr:row>37</xdr:row>
      <xdr:rowOff>38644</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55171</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37428"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38281</xdr:rowOff>
    </xdr:from>
    <xdr:to>
      <xdr:col>55</xdr:col>
      <xdr:colOff>50800</xdr:colOff>
      <xdr:row>38</xdr:row>
      <xdr:rowOff>139881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655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16708</xdr:rowOff>
    </xdr:from>
    <xdr:ext cx="378565"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653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43180</xdr:rowOff>
    </xdr:from>
    <xdr:to>
      <xdr:col>50</xdr:col>
      <xdr:colOff>165100</xdr:colOff>
      <xdr:row>38</xdr:row>
      <xdr:rowOff>144780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135907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50017" y="6651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48405</xdr:rowOff>
    </xdr:from>
    <xdr:to>
      <xdr:col>46</xdr:col>
      <xdr:colOff>38100</xdr:colOff>
      <xdr:row>38</xdr:row>
      <xdr:rowOff>150005</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656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141132</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61017" y="6656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93145</xdr:rowOff>
    </xdr:from>
    <xdr:to>
      <xdr:col>41</xdr:col>
      <xdr:colOff>101600</xdr:colOff>
      <xdr:row>38</xdr:row>
      <xdr:rowOff>23295</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643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14422</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72017" y="6529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27178</xdr:rowOff>
    </xdr:from>
    <xdr:to>
      <xdr:col>36</xdr:col>
      <xdr:colOff>165100</xdr:colOff>
      <xdr:row>37</xdr:row>
      <xdr:rowOff>128778</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637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119905</xdr:rowOff>
    </xdr:from>
    <xdr:ext cx="469744"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37428" y="6463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a:extLst>
            <a:ext uri="{FF2B5EF4-FFF2-40B4-BE49-F238E27FC236}">
              <a16:creationId xmlns:a16="http://schemas.microsoft.com/office/drawing/2014/main" id="{00000000-0008-0000-07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90450</xdr:rowOff>
    </xdr:from>
    <xdr:to>
      <xdr:col>54</xdr:col>
      <xdr:colOff>189865</xdr:colOff>
      <xdr:row>59</xdr:row>
      <xdr:rowOff>30683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10475595" y="8834400"/>
          <a:ext cx="1270" cy="1311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34510</xdr:rowOff>
    </xdr:from>
    <xdr:ext cx="469744" cy="259045"/>
    <xdr:sp macro="" textlink="">
      <xdr:nvSpPr>
        <xdr:cNvPr id="351" name="農林水産業費最小値テキスト">
          <a:extLst>
            <a:ext uri="{FF2B5EF4-FFF2-40B4-BE49-F238E27FC236}">
              <a16:creationId xmlns:a16="http://schemas.microsoft.com/office/drawing/2014/main" id="{00000000-0008-0000-0700-00005F010000}"/>
            </a:ext>
          </a:extLst>
        </xdr:cNvPr>
        <xdr:cNvSpPr txBox="1"/>
      </xdr:nvSpPr>
      <xdr:spPr>
        <a:xfrm>
          <a:off x="10528300" y="1015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30683</xdr:rowOff>
    </xdr:from>
    <xdr:to>
      <xdr:col>55</xdr:col>
      <xdr:colOff>88900</xdr:colOff>
      <xdr:row>59</xdr:row>
      <xdr:rowOff>30683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10146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37127</xdr:rowOff>
    </xdr:from>
    <xdr:ext cx="599010" cy="259045"/>
    <xdr:sp macro="" textlink="">
      <xdr:nvSpPr>
        <xdr:cNvPr id="353" name="農林水産業費最大値テキスト">
          <a:extLst>
            <a:ext uri="{FF2B5EF4-FFF2-40B4-BE49-F238E27FC236}">
              <a16:creationId xmlns:a16="http://schemas.microsoft.com/office/drawing/2014/main" id="{00000000-0008-0000-0700-000061010000}"/>
            </a:ext>
          </a:extLst>
        </xdr:cNvPr>
        <xdr:cNvSpPr txBox="1"/>
      </xdr:nvSpPr>
      <xdr:spPr>
        <a:xfrm>
          <a:off x="10528300" y="8609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90450</xdr:rowOff>
    </xdr:from>
    <xdr:to>
      <xdr:col>55</xdr:col>
      <xdr:colOff>88900</xdr:colOff>
      <xdr:row>51</xdr:row>
      <xdr:rowOff>90450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88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168402</xdr:rowOff>
    </xdr:from>
    <xdr:to>
      <xdr:col>55</xdr:col>
      <xdr:colOff>0</xdr:colOff>
      <xdr:row>55</xdr:row>
      <xdr:rowOff>59677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9639300" y="9426702"/>
          <a:ext cx="838200" cy="6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40505</xdr:rowOff>
    </xdr:from>
    <xdr:ext cx="534377" cy="259045"/>
    <xdr:sp macro="" textlink="">
      <xdr:nvSpPr>
        <xdr:cNvPr id="356" name="農林水産業費平均値テキスト">
          <a:extLst>
            <a:ext uri="{FF2B5EF4-FFF2-40B4-BE49-F238E27FC236}">
              <a16:creationId xmlns:a16="http://schemas.microsoft.com/office/drawing/2014/main" id="{00000000-0008-0000-0700-000064010000}"/>
            </a:ext>
          </a:extLst>
        </xdr:cNvPr>
        <xdr:cNvSpPr txBox="1"/>
      </xdr:nvSpPr>
      <xdr:spPr>
        <a:xfrm>
          <a:off x="10528300" y="9813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62078</xdr:rowOff>
    </xdr:from>
    <xdr:to>
      <xdr:col>55</xdr:col>
      <xdr:colOff>50800</xdr:colOff>
      <xdr:row>57</xdr:row>
      <xdr:rowOff>163678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10426700" y="983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59677</xdr:rowOff>
    </xdr:from>
    <xdr:to>
      <xdr:col>50</xdr:col>
      <xdr:colOff>114300</xdr:colOff>
      <xdr:row>55</xdr:row>
      <xdr:rowOff>82639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8750300" y="9489427"/>
          <a:ext cx="889000" cy="2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85039</xdr:rowOff>
    </xdr:from>
    <xdr:to>
      <xdr:col>50</xdr:col>
      <xdr:colOff>165100</xdr:colOff>
      <xdr:row>58</xdr:row>
      <xdr:rowOff>15189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9588500" y="985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6316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372111" y="995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82639</xdr:rowOff>
    </xdr:from>
    <xdr:to>
      <xdr:col>45</xdr:col>
      <xdr:colOff>177800</xdr:colOff>
      <xdr:row>55</xdr:row>
      <xdr:rowOff>147333</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7861300" y="9512389"/>
          <a:ext cx="889000" cy="6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81445</xdr:rowOff>
    </xdr:from>
    <xdr:to>
      <xdr:col>46</xdr:col>
      <xdr:colOff>38100</xdr:colOff>
      <xdr:row>58</xdr:row>
      <xdr:rowOff>11595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8699500" y="985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2722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94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147333</xdr:rowOff>
    </xdr:from>
    <xdr:to>
      <xdr:col>41</xdr:col>
      <xdr:colOff>50800</xdr:colOff>
      <xdr:row>56</xdr:row>
      <xdr:rowOff>88341</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flipV="1">
          <a:off x="6972300" y="9577083"/>
          <a:ext cx="889000" cy="11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85319</xdr:rowOff>
    </xdr:from>
    <xdr:to>
      <xdr:col>41</xdr:col>
      <xdr:colOff>101600</xdr:colOff>
      <xdr:row>58</xdr:row>
      <xdr:rowOff>15469</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7810500" y="985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6596</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594111" y="995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74905</xdr:rowOff>
    </xdr:from>
    <xdr:to>
      <xdr:col>36</xdr:col>
      <xdr:colOff>165100</xdr:colOff>
      <xdr:row>58</xdr:row>
      <xdr:rowOff>5055</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6921500" y="98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167632</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05111" y="994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117602</xdr:rowOff>
    </xdr:from>
    <xdr:to>
      <xdr:col>55</xdr:col>
      <xdr:colOff>50800</xdr:colOff>
      <xdr:row>55</xdr:row>
      <xdr:rowOff>47752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10426700" y="937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140479</xdr:rowOff>
    </xdr:from>
    <xdr:ext cx="534377" cy="259045"/>
    <xdr:sp macro="" textlink="">
      <xdr:nvSpPr>
        <xdr:cNvPr id="375" name="農林水産業費該当値テキスト">
          <a:extLst>
            <a:ext uri="{FF2B5EF4-FFF2-40B4-BE49-F238E27FC236}">
              <a16:creationId xmlns:a16="http://schemas.microsoft.com/office/drawing/2014/main" id="{00000000-0008-0000-0700-000077010000}"/>
            </a:ext>
          </a:extLst>
        </xdr:cNvPr>
        <xdr:cNvSpPr txBox="1"/>
      </xdr:nvSpPr>
      <xdr:spPr>
        <a:xfrm>
          <a:off x="10528300" y="922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8877</xdr:rowOff>
    </xdr:from>
    <xdr:to>
      <xdr:col>50</xdr:col>
      <xdr:colOff>165100</xdr:colOff>
      <xdr:row>55</xdr:row>
      <xdr:rowOff>110477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9588500" y="943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127004</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9372111" y="921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31839</xdr:rowOff>
    </xdr:from>
    <xdr:to>
      <xdr:col>46</xdr:col>
      <xdr:colOff>38100</xdr:colOff>
      <xdr:row>55</xdr:row>
      <xdr:rowOff>133439</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8699500" y="946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149966</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8483111" y="923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96533</xdr:rowOff>
    </xdr:from>
    <xdr:to>
      <xdr:col>41</xdr:col>
      <xdr:colOff>101600</xdr:colOff>
      <xdr:row>56</xdr:row>
      <xdr:rowOff>26683</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7810500" y="952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43210</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7594111" y="930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37541</xdr:rowOff>
    </xdr:from>
    <xdr:to>
      <xdr:col>36</xdr:col>
      <xdr:colOff>165100</xdr:colOff>
      <xdr:row>56</xdr:row>
      <xdr:rowOff>139141</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6921500" y="963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155668</xdr:rowOff>
    </xdr:from>
    <xdr:ext cx="534377"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705111" y="9413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商工費グラフ枠">
          <a:extLst>
            <a:ext uri="{FF2B5EF4-FFF2-40B4-BE49-F238E27FC236}">
              <a16:creationId xmlns:a16="http://schemas.microsoft.com/office/drawing/2014/main" id="{00000000-0008-0000-07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62140</xdr:rowOff>
    </xdr:from>
    <xdr:to>
      <xdr:col>54</xdr:col>
      <xdr:colOff>189865</xdr:colOff>
      <xdr:row>79</xdr:row>
      <xdr:rowOff>49011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10475595" y="12063640"/>
          <a:ext cx="1270" cy="1529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52838</xdr:rowOff>
    </xdr:from>
    <xdr:ext cx="469744" cy="259045"/>
    <xdr:sp macro="" textlink="">
      <xdr:nvSpPr>
        <xdr:cNvPr id="410" name="商工費最小値テキスト">
          <a:extLst>
            <a:ext uri="{FF2B5EF4-FFF2-40B4-BE49-F238E27FC236}">
              <a16:creationId xmlns:a16="http://schemas.microsoft.com/office/drawing/2014/main" id="{00000000-0008-0000-0700-00009A010000}"/>
            </a:ext>
          </a:extLst>
        </xdr:cNvPr>
        <xdr:cNvSpPr txBox="1"/>
      </xdr:nvSpPr>
      <xdr:spPr>
        <a:xfrm>
          <a:off x="10528300" y="1359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49011</xdr:rowOff>
    </xdr:from>
    <xdr:to>
      <xdr:col>55</xdr:col>
      <xdr:colOff>88900</xdr:colOff>
      <xdr:row>79</xdr:row>
      <xdr:rowOff>49011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359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8817</xdr:rowOff>
    </xdr:from>
    <xdr:ext cx="534377" cy="259045"/>
    <xdr:sp macro="" textlink="">
      <xdr:nvSpPr>
        <xdr:cNvPr id="412" name="商工費最大値テキスト">
          <a:extLst>
            <a:ext uri="{FF2B5EF4-FFF2-40B4-BE49-F238E27FC236}">
              <a16:creationId xmlns:a16="http://schemas.microsoft.com/office/drawing/2014/main" id="{00000000-0008-0000-0700-00009C010000}"/>
            </a:ext>
          </a:extLst>
        </xdr:cNvPr>
        <xdr:cNvSpPr txBox="1"/>
      </xdr:nvSpPr>
      <xdr:spPr>
        <a:xfrm>
          <a:off x="10528300" y="1183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48,375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62140</xdr:rowOff>
    </xdr:from>
    <xdr:to>
      <xdr:col>55</xdr:col>
      <xdr:colOff>88900</xdr:colOff>
      <xdr:row>70</xdr:row>
      <xdr:rowOff>62140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10388600" y="12063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90323</xdr:rowOff>
    </xdr:from>
    <xdr:to>
      <xdr:col>55</xdr:col>
      <xdr:colOff>0</xdr:colOff>
      <xdr:row>76</xdr:row>
      <xdr:rowOff>141594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9639300" y="13120523"/>
          <a:ext cx="838200" cy="5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53089</xdr:rowOff>
    </xdr:from>
    <xdr:ext cx="534377" cy="259045"/>
    <xdr:sp macro="" textlink="">
      <xdr:nvSpPr>
        <xdr:cNvPr id="415" name="商工費平均値テキスト">
          <a:extLst>
            <a:ext uri="{FF2B5EF4-FFF2-40B4-BE49-F238E27FC236}">
              <a16:creationId xmlns:a16="http://schemas.microsoft.com/office/drawing/2014/main" id="{00000000-0008-0000-0700-00009F010000}"/>
            </a:ext>
          </a:extLst>
        </xdr:cNvPr>
        <xdr:cNvSpPr txBox="1"/>
      </xdr:nvSpPr>
      <xdr:spPr>
        <a:xfrm>
          <a:off x="10528300" y="13083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74662</xdr:rowOff>
    </xdr:from>
    <xdr:to>
      <xdr:col>55</xdr:col>
      <xdr:colOff>50800</xdr:colOff>
      <xdr:row>77</xdr:row>
      <xdr:rowOff>4812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10426700" y="1310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49273</xdr:rowOff>
    </xdr:from>
    <xdr:to>
      <xdr:col>50</xdr:col>
      <xdr:colOff>114300</xdr:colOff>
      <xdr:row>76</xdr:row>
      <xdr:rowOff>141594</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8750300" y="13079473"/>
          <a:ext cx="889000" cy="9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105849</xdr:rowOff>
    </xdr:from>
    <xdr:to>
      <xdr:col>50</xdr:col>
      <xdr:colOff>165100</xdr:colOff>
      <xdr:row>77</xdr:row>
      <xdr:rowOff>35999</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9588500" y="1313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27126</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372111" y="1322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73471</xdr:rowOff>
    </xdr:from>
    <xdr:to>
      <xdr:col>45</xdr:col>
      <xdr:colOff>177800</xdr:colOff>
      <xdr:row>76</xdr:row>
      <xdr:rowOff>49273</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a:off x="7861300" y="12932221"/>
          <a:ext cx="889000" cy="147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50887</xdr:rowOff>
    </xdr:from>
    <xdr:to>
      <xdr:col>46</xdr:col>
      <xdr:colOff>38100</xdr:colOff>
      <xdr:row>76</xdr:row>
      <xdr:rowOff>152487</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8699500" y="1308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143614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17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72557</xdr:rowOff>
    </xdr:from>
    <xdr:to>
      <xdr:col>41</xdr:col>
      <xdr:colOff>50800</xdr:colOff>
      <xdr:row>75</xdr:row>
      <xdr:rowOff>73471</xdr:rowOff>
    </xdr:to>
    <xdr:cxnSp macro="">
      <xdr:nvCxnSpPr>
        <xdr:cNvPr id="423" name="直線コネクタ 422">
          <a:extLst>
            <a:ext uri="{FF2B5EF4-FFF2-40B4-BE49-F238E27FC236}">
              <a16:creationId xmlns:a16="http://schemas.microsoft.com/office/drawing/2014/main" id="{00000000-0008-0000-0700-0000A7010000}"/>
            </a:ext>
          </a:extLst>
        </xdr:cNvPr>
        <xdr:cNvCxnSpPr/>
      </xdr:nvCxnSpPr>
      <xdr:spPr>
        <a:xfrm>
          <a:off x="6972300" y="12931307"/>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68456</xdr:rowOff>
    </xdr:from>
    <xdr:to>
      <xdr:col>41</xdr:col>
      <xdr:colOff>101600</xdr:colOff>
      <xdr:row>76</xdr:row>
      <xdr:rowOff>170056</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7810500" y="1309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161183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319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38836</xdr:rowOff>
    </xdr:from>
    <xdr:to>
      <xdr:col>36</xdr:col>
      <xdr:colOff>165100</xdr:colOff>
      <xdr:row>76</xdr:row>
      <xdr:rowOff>140436</xdr:rowOff>
    </xdr:to>
    <xdr:sp macro="" textlink="">
      <xdr:nvSpPr>
        <xdr:cNvPr id="426" name="フローチャート: 判断 425">
          <a:extLst>
            <a:ext uri="{FF2B5EF4-FFF2-40B4-BE49-F238E27FC236}">
              <a16:creationId xmlns:a16="http://schemas.microsoft.com/office/drawing/2014/main" id="{00000000-0008-0000-0700-0000AA010000}"/>
            </a:ext>
          </a:extLst>
        </xdr:cNvPr>
        <xdr:cNvSpPr/>
      </xdr:nvSpPr>
      <xdr:spPr>
        <a:xfrm>
          <a:off x="6921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131563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316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39523</xdr:rowOff>
    </xdr:from>
    <xdr:to>
      <xdr:col>55</xdr:col>
      <xdr:colOff>50800</xdr:colOff>
      <xdr:row>76</xdr:row>
      <xdr:rowOff>141123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10426700" y="1306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62399</xdr:rowOff>
    </xdr:from>
    <xdr:ext cx="534377" cy="259045"/>
    <xdr:sp macro="" textlink="">
      <xdr:nvSpPr>
        <xdr:cNvPr id="434" name="商工費該当値テキスト">
          <a:extLst>
            <a:ext uri="{FF2B5EF4-FFF2-40B4-BE49-F238E27FC236}">
              <a16:creationId xmlns:a16="http://schemas.microsoft.com/office/drawing/2014/main" id="{00000000-0008-0000-0700-0000B2010000}"/>
            </a:ext>
          </a:extLst>
        </xdr:cNvPr>
        <xdr:cNvSpPr txBox="1"/>
      </xdr:nvSpPr>
      <xdr:spPr>
        <a:xfrm>
          <a:off x="10528300" y="1292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90794</xdr:rowOff>
    </xdr:from>
    <xdr:to>
      <xdr:col>50</xdr:col>
      <xdr:colOff>165100</xdr:colOff>
      <xdr:row>77</xdr:row>
      <xdr:rowOff>20944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9588500" y="1312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37471</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9372111" y="1289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169923</xdr:rowOff>
    </xdr:from>
    <xdr:to>
      <xdr:col>46</xdr:col>
      <xdr:colOff>38100</xdr:colOff>
      <xdr:row>76</xdr:row>
      <xdr:rowOff>100073</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8699500" y="1302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116599</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8483111" y="128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22671</xdr:rowOff>
    </xdr:from>
    <xdr:to>
      <xdr:col>41</xdr:col>
      <xdr:colOff>101600</xdr:colOff>
      <xdr:row>75</xdr:row>
      <xdr:rowOff>124271</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7810500" y="1288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140798</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7594111" y="1265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21757</xdr:rowOff>
    </xdr:from>
    <xdr:to>
      <xdr:col>36</xdr:col>
      <xdr:colOff>165100</xdr:colOff>
      <xdr:row>75</xdr:row>
      <xdr:rowOff>123357</xdr:rowOff>
    </xdr:to>
    <xdr:sp macro="" textlink="">
      <xdr:nvSpPr>
        <xdr:cNvPr id="441" name="楕円 440">
          <a:extLst>
            <a:ext uri="{FF2B5EF4-FFF2-40B4-BE49-F238E27FC236}">
              <a16:creationId xmlns:a16="http://schemas.microsoft.com/office/drawing/2014/main" id="{00000000-0008-0000-0700-0000B9010000}"/>
            </a:ext>
          </a:extLst>
        </xdr:cNvPr>
        <xdr:cNvSpPr/>
      </xdr:nvSpPr>
      <xdr:spPr>
        <a:xfrm>
          <a:off x="6921500" y="1288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139884</xdr:rowOff>
    </xdr:from>
    <xdr:ext cx="534377"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705111" y="1265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a:extLst>
            <a:ext uri="{FF2B5EF4-FFF2-40B4-BE49-F238E27FC236}">
              <a16:creationId xmlns:a16="http://schemas.microsoft.com/office/drawing/2014/main" id="{00000000-0008-0000-07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58499</xdr:rowOff>
    </xdr:from>
    <xdr:to>
      <xdr:col>54</xdr:col>
      <xdr:colOff>189865</xdr:colOff>
      <xdr:row>99</xdr:row>
      <xdr:rowOff>47251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10475595" y="15660449"/>
          <a:ext cx="1270" cy="1360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51078</xdr:rowOff>
    </xdr:from>
    <xdr:ext cx="534377" cy="259045"/>
    <xdr:sp macro="" textlink="">
      <xdr:nvSpPr>
        <xdr:cNvPr id="469" name="土木費最小値テキスト">
          <a:extLst>
            <a:ext uri="{FF2B5EF4-FFF2-40B4-BE49-F238E27FC236}">
              <a16:creationId xmlns:a16="http://schemas.microsoft.com/office/drawing/2014/main" id="{00000000-0008-0000-0700-0000D5010000}"/>
            </a:ext>
          </a:extLst>
        </xdr:cNvPr>
        <xdr:cNvSpPr txBox="1"/>
      </xdr:nvSpPr>
      <xdr:spPr>
        <a:xfrm>
          <a:off x="10528300" y="1702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47251</xdr:rowOff>
    </xdr:from>
    <xdr:to>
      <xdr:col>55</xdr:col>
      <xdr:colOff>88900</xdr:colOff>
      <xdr:row>99</xdr:row>
      <xdr:rowOff>47251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10388600" y="17020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5176</xdr:rowOff>
    </xdr:from>
    <xdr:ext cx="599010" cy="259045"/>
    <xdr:sp macro="" textlink="">
      <xdr:nvSpPr>
        <xdr:cNvPr id="471" name="土木費最大値テキスト">
          <a:extLst>
            <a:ext uri="{FF2B5EF4-FFF2-40B4-BE49-F238E27FC236}">
              <a16:creationId xmlns:a16="http://schemas.microsoft.com/office/drawing/2014/main" id="{00000000-0008-0000-0700-0000D7010000}"/>
            </a:ext>
          </a:extLst>
        </xdr:cNvPr>
        <xdr:cNvSpPr txBox="1"/>
      </xdr:nvSpPr>
      <xdr:spPr>
        <a:xfrm>
          <a:off x="10528300" y="15435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432,365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58499</xdr:rowOff>
    </xdr:from>
    <xdr:to>
      <xdr:col>55</xdr:col>
      <xdr:colOff>88900</xdr:colOff>
      <xdr:row>91</xdr:row>
      <xdr:rowOff>58499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10388600" y="15660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73631</xdr:rowOff>
    </xdr:from>
    <xdr:to>
      <xdr:col>55</xdr:col>
      <xdr:colOff>0</xdr:colOff>
      <xdr:row>98</xdr:row>
      <xdr:rowOff>103101</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9639300" y="16875731"/>
          <a:ext cx="838200" cy="2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29399</xdr:rowOff>
    </xdr:from>
    <xdr:ext cx="534377" cy="259045"/>
    <xdr:sp macro="" textlink="">
      <xdr:nvSpPr>
        <xdr:cNvPr id="474" name="土木費平均値テキスト">
          <a:extLst>
            <a:ext uri="{FF2B5EF4-FFF2-40B4-BE49-F238E27FC236}">
              <a16:creationId xmlns:a16="http://schemas.microsoft.com/office/drawing/2014/main" id="{00000000-0008-0000-0700-0000DA010000}"/>
            </a:ext>
          </a:extLst>
        </xdr:cNvPr>
        <xdr:cNvSpPr txBox="1"/>
      </xdr:nvSpPr>
      <xdr:spPr>
        <a:xfrm>
          <a:off x="10528300" y="16831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50972</xdr:rowOff>
    </xdr:from>
    <xdr:to>
      <xdr:col>55</xdr:col>
      <xdr:colOff>50800</xdr:colOff>
      <xdr:row>98</xdr:row>
      <xdr:rowOff>152572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10426700" y="1685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70075</xdr:rowOff>
    </xdr:from>
    <xdr:to>
      <xdr:col>50</xdr:col>
      <xdr:colOff>114300</xdr:colOff>
      <xdr:row>98</xdr:row>
      <xdr:rowOff>103101</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8750300" y="16872175"/>
          <a:ext cx="889000" cy="3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42070</xdr:rowOff>
    </xdr:from>
    <xdr:to>
      <xdr:col>50</xdr:col>
      <xdr:colOff>165100</xdr:colOff>
      <xdr:row>98</xdr:row>
      <xdr:rowOff>143670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9588500" y="1684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160197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61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70075</xdr:rowOff>
    </xdr:from>
    <xdr:to>
      <xdr:col>45</xdr:col>
      <xdr:colOff>177800</xdr:colOff>
      <xdr:row>98</xdr:row>
      <xdr:rowOff>85097</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7861300" y="16872175"/>
          <a:ext cx="8890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31972</xdr:rowOff>
    </xdr:from>
    <xdr:to>
      <xdr:col>46</xdr:col>
      <xdr:colOff>38100</xdr:colOff>
      <xdr:row>98</xdr:row>
      <xdr:rowOff>133572</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8699500" y="1683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124699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92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76851</xdr:rowOff>
    </xdr:from>
    <xdr:to>
      <xdr:col>41</xdr:col>
      <xdr:colOff>50800</xdr:colOff>
      <xdr:row>98</xdr:row>
      <xdr:rowOff>85097</xdr:rowOff>
    </xdr:to>
    <xdr:cxnSp macro="">
      <xdr:nvCxnSpPr>
        <xdr:cNvPr id="482" name="直線コネクタ 481">
          <a:extLst>
            <a:ext uri="{FF2B5EF4-FFF2-40B4-BE49-F238E27FC236}">
              <a16:creationId xmlns:a16="http://schemas.microsoft.com/office/drawing/2014/main" id="{00000000-0008-0000-0700-0000E2010000}"/>
            </a:ext>
          </a:extLst>
        </xdr:cNvPr>
        <xdr:cNvCxnSpPr/>
      </xdr:nvCxnSpPr>
      <xdr:spPr>
        <a:xfrm>
          <a:off x="6972300" y="16878951"/>
          <a:ext cx="889000" cy="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52206</xdr:rowOff>
    </xdr:from>
    <xdr:to>
      <xdr:col>41</xdr:col>
      <xdr:colOff>101600</xdr:colOff>
      <xdr:row>98</xdr:row>
      <xdr:rowOff>153806</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7810500" y="1685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144933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94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24791</xdr:rowOff>
    </xdr:from>
    <xdr:to>
      <xdr:col>36</xdr:col>
      <xdr:colOff>165100</xdr:colOff>
      <xdr:row>98</xdr:row>
      <xdr:rowOff>126391</xdr:rowOff>
    </xdr:to>
    <xdr:sp macro="" textlink="">
      <xdr:nvSpPr>
        <xdr:cNvPr id="485" name="フローチャート: 判断 484">
          <a:extLst>
            <a:ext uri="{FF2B5EF4-FFF2-40B4-BE49-F238E27FC236}">
              <a16:creationId xmlns:a16="http://schemas.microsoft.com/office/drawing/2014/main" id="{00000000-0008-0000-0700-0000E5010000}"/>
            </a:ext>
          </a:extLst>
        </xdr:cNvPr>
        <xdr:cNvSpPr/>
      </xdr:nvSpPr>
      <xdr:spPr>
        <a:xfrm>
          <a:off x="6921500" y="1682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142918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60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22831</xdr:rowOff>
    </xdr:from>
    <xdr:to>
      <xdr:col>55</xdr:col>
      <xdr:colOff>50800</xdr:colOff>
      <xdr:row>98</xdr:row>
      <xdr:rowOff>124431</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10426700" y="1682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45708</xdr:rowOff>
    </xdr:from>
    <xdr:ext cx="534377" cy="259045"/>
    <xdr:sp macro="" textlink="">
      <xdr:nvSpPr>
        <xdr:cNvPr id="493" name="土木費該当値テキスト">
          <a:extLst>
            <a:ext uri="{FF2B5EF4-FFF2-40B4-BE49-F238E27FC236}">
              <a16:creationId xmlns:a16="http://schemas.microsoft.com/office/drawing/2014/main" id="{00000000-0008-0000-0700-0000ED010000}"/>
            </a:ext>
          </a:extLst>
        </xdr:cNvPr>
        <xdr:cNvSpPr txBox="1"/>
      </xdr:nvSpPr>
      <xdr:spPr>
        <a:xfrm>
          <a:off x="10528300" y="1667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52301</xdr:rowOff>
    </xdr:from>
    <xdr:to>
      <xdr:col>50</xdr:col>
      <xdr:colOff>165100</xdr:colOff>
      <xdr:row>98</xdr:row>
      <xdr:rowOff>153901</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9588500" y="1685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145028</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9372111" y="1694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19275</xdr:rowOff>
    </xdr:from>
    <xdr:to>
      <xdr:col>46</xdr:col>
      <xdr:colOff>38100</xdr:colOff>
      <xdr:row>98</xdr:row>
      <xdr:rowOff>120875</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8699500" y="1682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137402</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8483111" y="1659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34297</xdr:rowOff>
    </xdr:from>
    <xdr:to>
      <xdr:col>41</xdr:col>
      <xdr:colOff>101600</xdr:colOff>
      <xdr:row>98</xdr:row>
      <xdr:rowOff>135897</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7810500" y="1683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152424</xdr:rowOff>
    </xdr:from>
    <xdr:ext cx="534377"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7594111" y="1661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26051</xdr:rowOff>
    </xdr:from>
    <xdr:to>
      <xdr:col>36</xdr:col>
      <xdr:colOff>165100</xdr:colOff>
      <xdr:row>98</xdr:row>
      <xdr:rowOff>127651</xdr:rowOff>
    </xdr:to>
    <xdr:sp macro="" textlink="">
      <xdr:nvSpPr>
        <xdr:cNvPr id="500" name="楕円 499">
          <a:extLst>
            <a:ext uri="{FF2B5EF4-FFF2-40B4-BE49-F238E27FC236}">
              <a16:creationId xmlns:a16="http://schemas.microsoft.com/office/drawing/2014/main" id="{00000000-0008-0000-0700-0000F4010000}"/>
            </a:ext>
          </a:extLst>
        </xdr:cNvPr>
        <xdr:cNvSpPr/>
      </xdr:nvSpPr>
      <xdr:spPr>
        <a:xfrm>
          <a:off x="6921500" y="1682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118778</xdr:rowOff>
    </xdr:from>
    <xdr:ext cx="534377"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6705111" y="1692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7" name="消防費グラフ枠">
          <a:extLst>
            <a:ext uri="{FF2B5EF4-FFF2-40B4-BE49-F238E27FC236}">
              <a16:creationId xmlns:a16="http://schemas.microsoft.com/office/drawing/2014/main" id="{00000000-0008-0000-0700-00000F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169516</xdr:rowOff>
    </xdr:from>
    <xdr:to>
      <xdr:col>85</xdr:col>
      <xdr:colOff>126364</xdr:colOff>
      <xdr:row>39</xdr:row>
      <xdr:rowOff>70075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6317595" y="5141566"/>
          <a:ext cx="1269" cy="1615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73902</xdr:rowOff>
    </xdr:from>
    <xdr:ext cx="534377" cy="259045"/>
    <xdr:sp macro="" textlink="">
      <xdr:nvSpPr>
        <xdr:cNvPr id="529" name="消防費最小値テキスト">
          <a:extLst>
            <a:ext uri="{FF2B5EF4-FFF2-40B4-BE49-F238E27FC236}">
              <a16:creationId xmlns:a16="http://schemas.microsoft.com/office/drawing/2014/main" id="{00000000-0008-0000-0700-000011020000}"/>
            </a:ext>
          </a:extLst>
        </xdr:cNvPr>
        <xdr:cNvSpPr txBox="1"/>
      </xdr:nvSpPr>
      <xdr:spPr>
        <a:xfrm>
          <a:off x="16370300" y="676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70075</xdr:rowOff>
    </xdr:from>
    <xdr:to>
      <xdr:col>86</xdr:col>
      <xdr:colOff>25400</xdr:colOff>
      <xdr:row>39</xdr:row>
      <xdr:rowOff>70075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6230600" y="675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116193</xdr:rowOff>
    </xdr:from>
    <xdr:ext cx="534377" cy="259045"/>
    <xdr:sp macro="" textlink="">
      <xdr:nvSpPr>
        <xdr:cNvPr id="531" name="消防費最大値テキスト">
          <a:extLst>
            <a:ext uri="{FF2B5EF4-FFF2-40B4-BE49-F238E27FC236}">
              <a16:creationId xmlns:a16="http://schemas.microsoft.com/office/drawing/2014/main" id="{00000000-0008-0000-0700-000013020000}"/>
            </a:ext>
          </a:extLst>
        </xdr:cNvPr>
        <xdr:cNvSpPr txBox="1"/>
      </xdr:nvSpPr>
      <xdr:spPr>
        <a:xfrm>
          <a:off x="16370300" y="491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169516</xdr:rowOff>
    </xdr:from>
    <xdr:to>
      <xdr:col>86</xdr:col>
      <xdr:colOff>25400</xdr:colOff>
      <xdr:row>29</xdr:row>
      <xdr:rowOff>169516</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6230600" y="514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26</xdr:rowOff>
    </xdr:from>
    <xdr:to>
      <xdr:col>85</xdr:col>
      <xdr:colOff>127000</xdr:colOff>
      <xdr:row>36</xdr:row>
      <xdr:rowOff>28862</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5481300" y="6172226"/>
          <a:ext cx="838200" cy="2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13769</xdr:rowOff>
    </xdr:from>
    <xdr:ext cx="534377" cy="259045"/>
    <xdr:sp macro="" textlink="">
      <xdr:nvSpPr>
        <xdr:cNvPr id="534" name="消防費平均値テキスト">
          <a:extLst>
            <a:ext uri="{FF2B5EF4-FFF2-40B4-BE49-F238E27FC236}">
              <a16:creationId xmlns:a16="http://schemas.microsoft.com/office/drawing/2014/main" id="{00000000-0008-0000-0700-000016020000}"/>
            </a:ext>
          </a:extLst>
        </xdr:cNvPr>
        <xdr:cNvSpPr txBox="1"/>
      </xdr:nvSpPr>
      <xdr:spPr>
        <a:xfrm>
          <a:off x="16370300" y="6357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35342</xdr:rowOff>
    </xdr:from>
    <xdr:to>
      <xdr:col>85</xdr:col>
      <xdr:colOff>177800</xdr:colOff>
      <xdr:row>37</xdr:row>
      <xdr:rowOff>136942</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6268700" y="637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26</xdr:rowOff>
    </xdr:from>
    <xdr:to>
      <xdr:col>81</xdr:col>
      <xdr:colOff>50800</xdr:colOff>
      <xdr:row>36</xdr:row>
      <xdr:rowOff>53551</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4592300" y="6172226"/>
          <a:ext cx="889000" cy="5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80376</xdr:rowOff>
    </xdr:from>
    <xdr:to>
      <xdr:col>81</xdr:col>
      <xdr:colOff>101600</xdr:colOff>
      <xdr:row>38</xdr:row>
      <xdr:rowOff>10526</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5430500" y="642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1653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51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135161</xdr:rowOff>
    </xdr:from>
    <xdr:to>
      <xdr:col>76</xdr:col>
      <xdr:colOff>114300</xdr:colOff>
      <xdr:row>36</xdr:row>
      <xdr:rowOff>53551</xdr:rowOff>
    </xdr:to>
    <xdr:cxnSp macro="">
      <xdr:nvCxnSpPr>
        <xdr:cNvPr id="539" name="直線コネクタ 538">
          <a:extLst>
            <a:ext uri="{FF2B5EF4-FFF2-40B4-BE49-F238E27FC236}">
              <a16:creationId xmlns:a16="http://schemas.microsoft.com/office/drawing/2014/main" id="{00000000-0008-0000-0700-00001B020000}"/>
            </a:ext>
          </a:extLst>
        </xdr:cNvPr>
        <xdr:cNvCxnSpPr/>
      </xdr:nvCxnSpPr>
      <xdr:spPr>
        <a:xfrm>
          <a:off x="13703300" y="5964461"/>
          <a:ext cx="889000" cy="26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76327</xdr:rowOff>
    </xdr:from>
    <xdr:to>
      <xdr:col>76</xdr:col>
      <xdr:colOff>165100</xdr:colOff>
      <xdr:row>38</xdr:row>
      <xdr:rowOff>6477</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4541500" y="641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169054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1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126768</xdr:rowOff>
    </xdr:from>
    <xdr:to>
      <xdr:col>71</xdr:col>
      <xdr:colOff>177800</xdr:colOff>
      <xdr:row>34</xdr:row>
      <xdr:rowOff>135161</xdr:rowOff>
    </xdr:to>
    <xdr:cxnSp macro="">
      <xdr:nvCxnSpPr>
        <xdr:cNvPr id="542" name="直線コネクタ 541">
          <a:extLst>
            <a:ext uri="{FF2B5EF4-FFF2-40B4-BE49-F238E27FC236}">
              <a16:creationId xmlns:a16="http://schemas.microsoft.com/office/drawing/2014/main" id="{00000000-0008-0000-0700-00001E020000}"/>
            </a:ext>
          </a:extLst>
        </xdr:cNvPr>
        <xdr:cNvCxnSpPr/>
      </xdr:nvCxnSpPr>
      <xdr:spPr>
        <a:xfrm>
          <a:off x="12814300" y="5613168"/>
          <a:ext cx="889000" cy="35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77699</xdr:rowOff>
    </xdr:from>
    <xdr:to>
      <xdr:col>72</xdr:col>
      <xdr:colOff>38100</xdr:colOff>
      <xdr:row>38</xdr:row>
      <xdr:rowOff>7849</xdr:rowOff>
    </xdr:to>
    <xdr:sp macro="" textlink="">
      <xdr:nvSpPr>
        <xdr:cNvPr id="543" name="フローチャート: 判断 542">
          <a:extLst>
            <a:ext uri="{FF2B5EF4-FFF2-40B4-BE49-F238E27FC236}">
              <a16:creationId xmlns:a16="http://schemas.microsoft.com/office/drawing/2014/main" id="{00000000-0008-0000-0700-00001F020000}"/>
            </a:ext>
          </a:extLst>
        </xdr:cNvPr>
        <xdr:cNvSpPr/>
      </xdr:nvSpPr>
      <xdr:spPr>
        <a:xfrm>
          <a:off x="13652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170425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5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18981</xdr:rowOff>
    </xdr:from>
    <xdr:to>
      <xdr:col>67</xdr:col>
      <xdr:colOff>101600</xdr:colOff>
      <xdr:row>37</xdr:row>
      <xdr:rowOff>120581</xdr:rowOff>
    </xdr:to>
    <xdr:sp macro="" textlink="">
      <xdr:nvSpPr>
        <xdr:cNvPr id="545" name="フローチャート: 判断 544">
          <a:extLst>
            <a:ext uri="{FF2B5EF4-FFF2-40B4-BE49-F238E27FC236}">
              <a16:creationId xmlns:a16="http://schemas.microsoft.com/office/drawing/2014/main" id="{00000000-0008-0000-0700-000021020000}"/>
            </a:ext>
          </a:extLst>
        </xdr:cNvPr>
        <xdr:cNvSpPr/>
      </xdr:nvSpPr>
      <xdr:spPr>
        <a:xfrm>
          <a:off x="12763500" y="63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111708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4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149512</xdr:rowOff>
    </xdr:from>
    <xdr:to>
      <xdr:col>85</xdr:col>
      <xdr:colOff>177800</xdr:colOff>
      <xdr:row>36</xdr:row>
      <xdr:rowOff>79662</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6268700" y="615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939</xdr:rowOff>
    </xdr:from>
    <xdr:ext cx="534377" cy="259045"/>
    <xdr:sp macro="" textlink="">
      <xdr:nvSpPr>
        <xdr:cNvPr id="553" name="消防費該当値テキスト">
          <a:extLst>
            <a:ext uri="{FF2B5EF4-FFF2-40B4-BE49-F238E27FC236}">
              <a16:creationId xmlns:a16="http://schemas.microsoft.com/office/drawing/2014/main" id="{00000000-0008-0000-0700-000029020000}"/>
            </a:ext>
          </a:extLst>
        </xdr:cNvPr>
        <xdr:cNvSpPr txBox="1"/>
      </xdr:nvSpPr>
      <xdr:spPr>
        <a:xfrm>
          <a:off x="16370300" y="600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120676</xdr:rowOff>
    </xdr:from>
    <xdr:to>
      <xdr:col>81</xdr:col>
      <xdr:colOff>101600</xdr:colOff>
      <xdr:row>36</xdr:row>
      <xdr:rowOff>50826</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5430500" y="612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67353</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5214111" y="589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2751</xdr:rowOff>
    </xdr:from>
    <xdr:to>
      <xdr:col>76</xdr:col>
      <xdr:colOff>165100</xdr:colOff>
      <xdr:row>36</xdr:row>
      <xdr:rowOff>104351</xdr:rowOff>
    </xdr:to>
    <xdr:sp macro="" textlink="">
      <xdr:nvSpPr>
        <xdr:cNvPr id="556" name="楕円 555">
          <a:extLst>
            <a:ext uri="{FF2B5EF4-FFF2-40B4-BE49-F238E27FC236}">
              <a16:creationId xmlns:a16="http://schemas.microsoft.com/office/drawing/2014/main" id="{00000000-0008-0000-0700-00002C020000}"/>
            </a:ext>
          </a:extLst>
        </xdr:cNvPr>
        <xdr:cNvSpPr/>
      </xdr:nvSpPr>
      <xdr:spPr>
        <a:xfrm>
          <a:off x="14541500" y="617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120878</xdr:rowOff>
    </xdr:from>
    <xdr:ext cx="534377"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4325111" y="595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84361</xdr:rowOff>
    </xdr:from>
    <xdr:to>
      <xdr:col>72</xdr:col>
      <xdr:colOff>38100</xdr:colOff>
      <xdr:row>35</xdr:row>
      <xdr:rowOff>14511</xdr:rowOff>
    </xdr:to>
    <xdr:sp macro="" textlink="">
      <xdr:nvSpPr>
        <xdr:cNvPr id="558" name="楕円 557">
          <a:extLst>
            <a:ext uri="{FF2B5EF4-FFF2-40B4-BE49-F238E27FC236}">
              <a16:creationId xmlns:a16="http://schemas.microsoft.com/office/drawing/2014/main" id="{00000000-0008-0000-0700-00002E020000}"/>
            </a:ext>
          </a:extLst>
        </xdr:cNvPr>
        <xdr:cNvSpPr/>
      </xdr:nvSpPr>
      <xdr:spPr>
        <a:xfrm>
          <a:off x="13652500" y="591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31038</xdr:rowOff>
    </xdr:from>
    <xdr:ext cx="534377"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3436111" y="568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75968</xdr:rowOff>
    </xdr:from>
    <xdr:to>
      <xdr:col>67</xdr:col>
      <xdr:colOff>101600</xdr:colOff>
      <xdr:row>33</xdr:row>
      <xdr:rowOff>6118</xdr:rowOff>
    </xdr:to>
    <xdr:sp macro="" textlink="">
      <xdr:nvSpPr>
        <xdr:cNvPr id="560" name="楕円 559">
          <a:extLst>
            <a:ext uri="{FF2B5EF4-FFF2-40B4-BE49-F238E27FC236}">
              <a16:creationId xmlns:a16="http://schemas.microsoft.com/office/drawing/2014/main" id="{00000000-0008-0000-0700-000030020000}"/>
            </a:ext>
          </a:extLst>
        </xdr:cNvPr>
        <xdr:cNvSpPr/>
      </xdr:nvSpPr>
      <xdr:spPr>
        <a:xfrm>
          <a:off x="12763500" y="556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22645</xdr:rowOff>
    </xdr:from>
    <xdr:ext cx="534377"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547111" y="533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7" name="正方形/長方形 566">
          <a:extLst>
            <a:ext uri="{FF2B5EF4-FFF2-40B4-BE49-F238E27FC236}">
              <a16:creationId xmlns:a16="http://schemas.microsoft.com/office/drawing/2014/main" id="{00000000-0008-0000-0700-00003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8" name="正方形/長方形 567">
          <a:extLst>
            <a:ext uri="{FF2B5EF4-FFF2-40B4-BE49-F238E27FC236}">
              <a16:creationId xmlns:a16="http://schemas.microsoft.com/office/drawing/2014/main" id="{00000000-0008-0000-0700-00003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9" name="正方形/長方形 568">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a:extLst>
            <a:ext uri="{FF2B5EF4-FFF2-40B4-BE49-F238E27FC236}">
              <a16:creationId xmlns:a16="http://schemas.microsoft.com/office/drawing/2014/main" id="{00000000-0008-0000-0700-00004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79667</xdr:rowOff>
    </xdr:from>
    <xdr:to>
      <xdr:col>85</xdr:col>
      <xdr:colOff>126364</xdr:colOff>
      <xdr:row>59</xdr:row>
      <xdr:rowOff>85572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6317595" y="8823617"/>
          <a:ext cx="1269" cy="1377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89399</xdr:rowOff>
    </xdr:from>
    <xdr:ext cx="534377" cy="259045"/>
    <xdr:sp macro="" textlink="">
      <xdr:nvSpPr>
        <xdr:cNvPr id="587" name="教育費最小値テキスト">
          <a:extLst>
            <a:ext uri="{FF2B5EF4-FFF2-40B4-BE49-F238E27FC236}">
              <a16:creationId xmlns:a16="http://schemas.microsoft.com/office/drawing/2014/main" id="{00000000-0008-0000-0700-00004B020000}"/>
            </a:ext>
          </a:extLst>
        </xdr:cNvPr>
        <xdr:cNvSpPr txBox="1"/>
      </xdr:nvSpPr>
      <xdr:spPr>
        <a:xfrm>
          <a:off x="16370300" y="1020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85572</xdr:rowOff>
    </xdr:from>
    <xdr:to>
      <xdr:col>86</xdr:col>
      <xdr:colOff>25400</xdr:colOff>
      <xdr:row>59</xdr:row>
      <xdr:rowOff>85572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6230600" y="10201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26344</xdr:rowOff>
    </xdr:from>
    <xdr:ext cx="599010" cy="259045"/>
    <xdr:sp macro="" textlink="">
      <xdr:nvSpPr>
        <xdr:cNvPr id="589" name="教育費最大値テキスト">
          <a:extLst>
            <a:ext uri="{FF2B5EF4-FFF2-40B4-BE49-F238E27FC236}">
              <a16:creationId xmlns:a16="http://schemas.microsoft.com/office/drawing/2014/main" id="{00000000-0008-0000-0700-00004D020000}"/>
            </a:ext>
          </a:extLst>
        </xdr:cNvPr>
        <xdr:cNvSpPr txBox="1"/>
      </xdr:nvSpPr>
      <xdr:spPr>
        <a:xfrm>
          <a:off x="16370300" y="8598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135,227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79667</xdr:rowOff>
    </xdr:from>
    <xdr:to>
      <xdr:col>86</xdr:col>
      <xdr:colOff>25400</xdr:colOff>
      <xdr:row>51</xdr:row>
      <xdr:rowOff>79667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6230600" y="882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36068</xdr:rowOff>
    </xdr:from>
    <xdr:to>
      <xdr:col>85</xdr:col>
      <xdr:colOff>127000</xdr:colOff>
      <xdr:row>56</xdr:row>
      <xdr:rowOff>2095</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5481300" y="9465818"/>
          <a:ext cx="838200" cy="13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140695</xdr:rowOff>
    </xdr:from>
    <xdr:ext cx="534377" cy="259045"/>
    <xdr:sp macro="" textlink="">
      <xdr:nvSpPr>
        <xdr:cNvPr id="592" name="教育費平均値テキスト">
          <a:extLst>
            <a:ext uri="{FF2B5EF4-FFF2-40B4-BE49-F238E27FC236}">
              <a16:creationId xmlns:a16="http://schemas.microsoft.com/office/drawing/2014/main" id="{00000000-0008-0000-0700-000050020000}"/>
            </a:ext>
          </a:extLst>
        </xdr:cNvPr>
        <xdr:cNvSpPr txBox="1"/>
      </xdr:nvSpPr>
      <xdr:spPr>
        <a:xfrm>
          <a:off x="16370300" y="9741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162268</xdr:rowOff>
    </xdr:from>
    <xdr:to>
      <xdr:col>85</xdr:col>
      <xdr:colOff>177800</xdr:colOff>
      <xdr:row>57</xdr:row>
      <xdr:rowOff>92418</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6268700" y="976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36068</xdr:rowOff>
    </xdr:from>
    <xdr:to>
      <xdr:col>81</xdr:col>
      <xdr:colOff>50800</xdr:colOff>
      <xdr:row>57</xdr:row>
      <xdr:rowOff>77013</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4592300" y="9465818"/>
          <a:ext cx="889000" cy="38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48628</xdr:rowOff>
    </xdr:from>
    <xdr:to>
      <xdr:col>81</xdr:col>
      <xdr:colOff>101600</xdr:colOff>
      <xdr:row>57</xdr:row>
      <xdr:rowOff>150228</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5430500" y="982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141355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91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77013</xdr:rowOff>
    </xdr:from>
    <xdr:to>
      <xdr:col>76</xdr:col>
      <xdr:colOff>114300</xdr:colOff>
      <xdr:row>57</xdr:row>
      <xdr:rowOff>162661</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flipV="1">
          <a:off x="13703300" y="9849663"/>
          <a:ext cx="889000" cy="8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25946</xdr:rowOff>
    </xdr:from>
    <xdr:to>
      <xdr:col>76</xdr:col>
      <xdr:colOff>165100</xdr:colOff>
      <xdr:row>57</xdr:row>
      <xdr:rowOff>127546</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4541500" y="97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144073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57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102438</xdr:rowOff>
    </xdr:from>
    <xdr:to>
      <xdr:col>71</xdr:col>
      <xdr:colOff>177800</xdr:colOff>
      <xdr:row>57</xdr:row>
      <xdr:rowOff>162661</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814300" y="9875088"/>
          <a:ext cx="889000" cy="6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51701</xdr:rowOff>
    </xdr:from>
    <xdr:to>
      <xdr:col>72</xdr:col>
      <xdr:colOff>38100</xdr:colOff>
      <xdr:row>57</xdr:row>
      <xdr:rowOff>153301</xdr:rowOff>
    </xdr:to>
    <xdr:sp macro="" textlink="">
      <xdr:nvSpPr>
        <xdr:cNvPr id="601" name="フローチャート: 判断 600">
          <a:extLst>
            <a:ext uri="{FF2B5EF4-FFF2-40B4-BE49-F238E27FC236}">
              <a16:creationId xmlns:a16="http://schemas.microsoft.com/office/drawing/2014/main" id="{00000000-0008-0000-0700-000059020000}"/>
            </a:ext>
          </a:extLst>
        </xdr:cNvPr>
        <xdr:cNvSpPr/>
      </xdr:nvSpPr>
      <xdr:spPr>
        <a:xfrm>
          <a:off x="13652500" y="982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169828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59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169659</xdr:rowOff>
    </xdr:from>
    <xdr:to>
      <xdr:col>67</xdr:col>
      <xdr:colOff>101600</xdr:colOff>
      <xdr:row>57</xdr:row>
      <xdr:rowOff>99809</xdr:rowOff>
    </xdr:to>
    <xdr:sp macro="" textlink="">
      <xdr:nvSpPr>
        <xdr:cNvPr id="603" name="フローチャート: 判断 602">
          <a:extLst>
            <a:ext uri="{FF2B5EF4-FFF2-40B4-BE49-F238E27FC236}">
              <a16:creationId xmlns:a16="http://schemas.microsoft.com/office/drawing/2014/main" id="{00000000-0008-0000-0700-00005B020000}"/>
            </a:ext>
          </a:extLst>
        </xdr:cNvPr>
        <xdr:cNvSpPr/>
      </xdr:nvSpPr>
      <xdr:spPr>
        <a:xfrm>
          <a:off x="12763500" y="977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116336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54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122745</xdr:rowOff>
    </xdr:from>
    <xdr:to>
      <xdr:col>85</xdr:col>
      <xdr:colOff>177800</xdr:colOff>
      <xdr:row>56</xdr:row>
      <xdr:rowOff>52895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6268700" y="955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145622</xdr:rowOff>
    </xdr:from>
    <xdr:ext cx="534377" cy="259045"/>
    <xdr:sp macro="" textlink="">
      <xdr:nvSpPr>
        <xdr:cNvPr id="611" name="教育費該当値テキスト">
          <a:extLst>
            <a:ext uri="{FF2B5EF4-FFF2-40B4-BE49-F238E27FC236}">
              <a16:creationId xmlns:a16="http://schemas.microsoft.com/office/drawing/2014/main" id="{00000000-0008-0000-0700-000063020000}"/>
            </a:ext>
          </a:extLst>
        </xdr:cNvPr>
        <xdr:cNvSpPr txBox="1"/>
      </xdr:nvSpPr>
      <xdr:spPr>
        <a:xfrm>
          <a:off x="16370300" y="940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156718</xdr:rowOff>
    </xdr:from>
    <xdr:to>
      <xdr:col>81</xdr:col>
      <xdr:colOff>101600</xdr:colOff>
      <xdr:row>55</xdr:row>
      <xdr:rowOff>86868</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5430500" y="941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103395</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5214111" y="919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26213</xdr:rowOff>
    </xdr:from>
    <xdr:to>
      <xdr:col>76</xdr:col>
      <xdr:colOff>165100</xdr:colOff>
      <xdr:row>57</xdr:row>
      <xdr:rowOff>127813</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4541500" y="979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118940</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4325111" y="989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111861</xdr:rowOff>
    </xdr:from>
    <xdr:to>
      <xdr:col>72</xdr:col>
      <xdr:colOff>38100</xdr:colOff>
      <xdr:row>58</xdr:row>
      <xdr:rowOff>42011</xdr:rowOff>
    </xdr:to>
    <xdr:sp macro="" textlink="">
      <xdr:nvSpPr>
        <xdr:cNvPr id="616" name="楕円 615">
          <a:extLst>
            <a:ext uri="{FF2B5EF4-FFF2-40B4-BE49-F238E27FC236}">
              <a16:creationId xmlns:a16="http://schemas.microsoft.com/office/drawing/2014/main" id="{00000000-0008-0000-0700-000068020000}"/>
            </a:ext>
          </a:extLst>
        </xdr:cNvPr>
        <xdr:cNvSpPr/>
      </xdr:nvSpPr>
      <xdr:spPr>
        <a:xfrm>
          <a:off x="13652500" y="988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33138</xdr:rowOff>
    </xdr:from>
    <xdr:ext cx="534377"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3436111" y="997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51638</xdr:rowOff>
    </xdr:from>
    <xdr:to>
      <xdr:col>67</xdr:col>
      <xdr:colOff>101600</xdr:colOff>
      <xdr:row>57</xdr:row>
      <xdr:rowOff>153238</xdr:rowOff>
    </xdr:to>
    <xdr:sp macro="" textlink="">
      <xdr:nvSpPr>
        <xdr:cNvPr id="618" name="楕円 617">
          <a:extLst>
            <a:ext uri="{FF2B5EF4-FFF2-40B4-BE49-F238E27FC236}">
              <a16:creationId xmlns:a16="http://schemas.microsoft.com/office/drawing/2014/main" id="{00000000-0008-0000-0700-00006A020000}"/>
            </a:ext>
          </a:extLst>
        </xdr:cNvPr>
        <xdr:cNvSpPr/>
      </xdr:nvSpPr>
      <xdr:spPr>
        <a:xfrm>
          <a:off x="12763500" y="982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144365</xdr:rowOff>
    </xdr:from>
    <xdr:ext cx="534377"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547111" y="991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a:extLst>
            <a:ext uri="{FF2B5EF4-FFF2-40B4-BE49-F238E27FC236}">
              <a16:creationId xmlns:a16="http://schemas.microsoft.com/office/drawing/2014/main" id="{00000000-0008-0000-0700-00007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a:extLst>
            <a:ext uri="{FF2B5EF4-FFF2-40B4-BE49-F238E27FC236}">
              <a16:creationId xmlns:a16="http://schemas.microsoft.com/office/drawing/2014/main" id="{00000000-0008-0000-0700-00007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a:extLst>
            <a:ext uri="{FF2B5EF4-FFF2-40B4-BE49-F238E27FC236}">
              <a16:creationId xmlns:a16="http://schemas.microsoft.com/office/drawing/2014/main" id="{00000000-0008-0000-0700-00008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65875</xdr:rowOff>
    </xdr:from>
    <xdr:to>
      <xdr:col>85</xdr:col>
      <xdr:colOff>126364</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6317595" y="12067375"/>
          <a:ext cx="1269" cy="152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4" name="災害復旧費最小値テキスト">
          <a:extLst>
            <a:ext uri="{FF2B5EF4-FFF2-40B4-BE49-F238E27FC236}">
              <a16:creationId xmlns:a16="http://schemas.microsoft.com/office/drawing/2014/main" id="{00000000-0008-0000-0700-00008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12552</xdr:rowOff>
    </xdr:from>
    <xdr:ext cx="599010" cy="259045"/>
    <xdr:sp macro="" textlink="">
      <xdr:nvSpPr>
        <xdr:cNvPr id="646" name="災害復旧費最大値テキスト">
          <a:extLst>
            <a:ext uri="{FF2B5EF4-FFF2-40B4-BE49-F238E27FC236}">
              <a16:creationId xmlns:a16="http://schemas.microsoft.com/office/drawing/2014/main" id="{00000000-0008-0000-0700-000086020000}"/>
            </a:ext>
          </a:extLst>
        </xdr:cNvPr>
        <xdr:cNvSpPr txBox="1"/>
      </xdr:nvSpPr>
      <xdr:spPr>
        <a:xfrm>
          <a:off x="16370300" y="1184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65875</xdr:rowOff>
    </xdr:from>
    <xdr:to>
      <xdr:col>86</xdr:col>
      <xdr:colOff>25400</xdr:colOff>
      <xdr:row>70</xdr:row>
      <xdr:rowOff>65875</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6230600" y="120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108953</xdr:rowOff>
    </xdr:from>
    <xdr:to>
      <xdr:col>85</xdr:col>
      <xdr:colOff>127000</xdr:colOff>
      <xdr:row>77</xdr:row>
      <xdr:rowOff>140602</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5481300" y="13310603"/>
          <a:ext cx="838200" cy="3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62006</xdr:rowOff>
    </xdr:from>
    <xdr:ext cx="469744" cy="259045"/>
    <xdr:sp macro="" textlink="">
      <xdr:nvSpPr>
        <xdr:cNvPr id="649" name="災害復旧費平均値テキスト">
          <a:extLst>
            <a:ext uri="{FF2B5EF4-FFF2-40B4-BE49-F238E27FC236}">
              <a16:creationId xmlns:a16="http://schemas.microsoft.com/office/drawing/2014/main" id="{00000000-0008-0000-0700-000089020000}"/>
            </a:ext>
          </a:extLst>
        </xdr:cNvPr>
        <xdr:cNvSpPr txBox="1"/>
      </xdr:nvSpPr>
      <xdr:spPr>
        <a:xfrm>
          <a:off x="16370300" y="13435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83579</xdr:rowOff>
    </xdr:from>
    <xdr:to>
      <xdr:col>85</xdr:col>
      <xdr:colOff>177800</xdr:colOff>
      <xdr:row>79</xdr:row>
      <xdr:rowOff>13729</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6268700" y="1345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108953</xdr:rowOff>
    </xdr:from>
    <xdr:to>
      <xdr:col>81</xdr:col>
      <xdr:colOff>50800</xdr:colOff>
      <xdr:row>78</xdr:row>
      <xdr:rowOff>146241</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4592300" y="13310603"/>
          <a:ext cx="889000" cy="20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93090</xdr:rowOff>
    </xdr:from>
    <xdr:to>
      <xdr:col>81</xdr:col>
      <xdr:colOff>101600</xdr:colOff>
      <xdr:row>79</xdr:row>
      <xdr:rowOff>23240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5430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14367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55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146241</xdr:rowOff>
    </xdr:from>
    <xdr:to>
      <xdr:col>76</xdr:col>
      <xdr:colOff>114300</xdr:colOff>
      <xdr:row>79</xdr:row>
      <xdr:rowOff>36449</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flipV="1">
          <a:off x="13703300" y="13519341"/>
          <a:ext cx="889000" cy="6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107214</xdr:rowOff>
    </xdr:from>
    <xdr:to>
      <xdr:col>76</xdr:col>
      <xdr:colOff>165100</xdr:colOff>
      <xdr:row>79</xdr:row>
      <xdr:rowOff>37364</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4541500" y="13480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28491</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573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159398</xdr:rowOff>
    </xdr:from>
    <xdr:to>
      <xdr:col>71</xdr:col>
      <xdr:colOff>177800</xdr:colOff>
      <xdr:row>79</xdr:row>
      <xdr:rowOff>36449</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814300" y="13532498"/>
          <a:ext cx="889000" cy="4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139928</xdr:rowOff>
    </xdr:from>
    <xdr:to>
      <xdr:col>72</xdr:col>
      <xdr:colOff>38100</xdr:colOff>
      <xdr:row>79</xdr:row>
      <xdr:rowOff>70078</xdr:rowOff>
    </xdr:to>
    <xdr:sp macro="" textlink="">
      <xdr:nvSpPr>
        <xdr:cNvPr id="658" name="フローチャート: 判断 657">
          <a:extLst>
            <a:ext uri="{FF2B5EF4-FFF2-40B4-BE49-F238E27FC236}">
              <a16:creationId xmlns:a16="http://schemas.microsoft.com/office/drawing/2014/main" id="{00000000-0008-0000-0700-000092020000}"/>
            </a:ext>
          </a:extLst>
        </xdr:cNvPr>
        <xdr:cNvSpPr/>
      </xdr:nvSpPr>
      <xdr:spPr>
        <a:xfrm>
          <a:off x="13652500" y="135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86605</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28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128029</xdr:rowOff>
    </xdr:from>
    <xdr:to>
      <xdr:col>67</xdr:col>
      <xdr:colOff>101600</xdr:colOff>
      <xdr:row>79</xdr:row>
      <xdr:rowOff>58179</xdr:rowOff>
    </xdr:to>
    <xdr:sp macro="" textlink="">
      <xdr:nvSpPr>
        <xdr:cNvPr id="660" name="フローチャート: 判断 659">
          <a:extLst>
            <a:ext uri="{FF2B5EF4-FFF2-40B4-BE49-F238E27FC236}">
              <a16:creationId xmlns:a16="http://schemas.microsoft.com/office/drawing/2014/main" id="{00000000-0008-0000-0700-000094020000}"/>
            </a:ext>
          </a:extLst>
        </xdr:cNvPr>
        <xdr:cNvSpPr/>
      </xdr:nvSpPr>
      <xdr:spPr>
        <a:xfrm>
          <a:off x="12763500" y="135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49306</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79428" y="135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89802</xdr:rowOff>
    </xdr:from>
    <xdr:to>
      <xdr:col>85</xdr:col>
      <xdr:colOff>177800</xdr:colOff>
      <xdr:row>78</xdr:row>
      <xdr:rowOff>19952</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6268700" y="1329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112679</xdr:rowOff>
    </xdr:from>
    <xdr:ext cx="534377" cy="259045"/>
    <xdr:sp macro="" textlink="">
      <xdr:nvSpPr>
        <xdr:cNvPr id="668" name="災害復旧費該当値テキスト">
          <a:extLst>
            <a:ext uri="{FF2B5EF4-FFF2-40B4-BE49-F238E27FC236}">
              <a16:creationId xmlns:a16="http://schemas.microsoft.com/office/drawing/2014/main" id="{00000000-0008-0000-0700-00009C020000}"/>
            </a:ext>
          </a:extLst>
        </xdr:cNvPr>
        <xdr:cNvSpPr txBox="1"/>
      </xdr:nvSpPr>
      <xdr:spPr>
        <a:xfrm>
          <a:off x="16370300" y="1314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58153</xdr:rowOff>
    </xdr:from>
    <xdr:to>
      <xdr:col>81</xdr:col>
      <xdr:colOff>101600</xdr:colOff>
      <xdr:row>77</xdr:row>
      <xdr:rowOff>159753</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5430500" y="1325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4830</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5214111" y="1303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95441</xdr:rowOff>
    </xdr:from>
    <xdr:to>
      <xdr:col>76</xdr:col>
      <xdr:colOff>165100</xdr:colOff>
      <xdr:row>79</xdr:row>
      <xdr:rowOff>25591</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4541500" y="1346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42118</xdr:rowOff>
    </xdr:from>
    <xdr:ext cx="469744"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4357428" y="1324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157099</xdr:rowOff>
    </xdr:from>
    <xdr:to>
      <xdr:col>72</xdr:col>
      <xdr:colOff>38100</xdr:colOff>
      <xdr:row>79</xdr:row>
      <xdr:rowOff>87249</xdr:rowOff>
    </xdr:to>
    <xdr:sp macro="" textlink="">
      <xdr:nvSpPr>
        <xdr:cNvPr id="673" name="楕円 672">
          <a:extLst>
            <a:ext uri="{FF2B5EF4-FFF2-40B4-BE49-F238E27FC236}">
              <a16:creationId xmlns:a16="http://schemas.microsoft.com/office/drawing/2014/main" id="{00000000-0008-0000-0700-0000A1020000}"/>
            </a:ext>
          </a:extLst>
        </xdr:cNvPr>
        <xdr:cNvSpPr/>
      </xdr:nvSpPr>
      <xdr:spPr>
        <a:xfrm>
          <a:off x="13652500" y="1353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78376</xdr:rowOff>
    </xdr:from>
    <xdr:ext cx="378565"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3514017" y="13622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108598</xdr:rowOff>
    </xdr:from>
    <xdr:to>
      <xdr:col>67</xdr:col>
      <xdr:colOff>101600</xdr:colOff>
      <xdr:row>79</xdr:row>
      <xdr:rowOff>38748</xdr:rowOff>
    </xdr:to>
    <xdr:sp macro="" textlink="">
      <xdr:nvSpPr>
        <xdr:cNvPr id="675" name="楕円 674">
          <a:extLst>
            <a:ext uri="{FF2B5EF4-FFF2-40B4-BE49-F238E27FC236}">
              <a16:creationId xmlns:a16="http://schemas.microsoft.com/office/drawing/2014/main" id="{00000000-0008-0000-0700-0000A3020000}"/>
            </a:ext>
          </a:extLst>
        </xdr:cNvPr>
        <xdr:cNvSpPr/>
      </xdr:nvSpPr>
      <xdr:spPr>
        <a:xfrm>
          <a:off x="12763500" y="1348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55275</xdr:rowOff>
    </xdr:from>
    <xdr:ext cx="469744"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579428" y="13256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a:extLst>
            <a:ext uri="{FF2B5EF4-FFF2-40B4-BE49-F238E27FC236}">
              <a16:creationId xmlns:a16="http://schemas.microsoft.com/office/drawing/2014/main" id="{00000000-0008-0000-0700-0000B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93</xdr:row>
      <xdr:rowOff>165624</xdr:rowOff>
    </xdr:from>
    <xdr:to>
      <xdr:col>85</xdr:col>
      <xdr:colOff>126364</xdr:colOff>
      <xdr:row>98</xdr:row>
      <xdr:rowOff>103268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6317595" y="16110474"/>
          <a:ext cx="1269" cy="794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107095</xdr:rowOff>
    </xdr:from>
    <xdr:ext cx="534377" cy="259045"/>
    <xdr:sp macro="" textlink="">
      <xdr:nvSpPr>
        <xdr:cNvPr id="701" name="公債費最小値テキスト">
          <a:extLst>
            <a:ext uri="{FF2B5EF4-FFF2-40B4-BE49-F238E27FC236}">
              <a16:creationId xmlns:a16="http://schemas.microsoft.com/office/drawing/2014/main" id="{00000000-0008-0000-0700-0000BD020000}"/>
            </a:ext>
          </a:extLst>
        </xdr:cNvPr>
        <xdr:cNvSpPr txBox="1"/>
      </xdr:nvSpPr>
      <xdr:spPr>
        <a:xfrm>
          <a:off x="16370300" y="1690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103268</xdr:rowOff>
    </xdr:from>
    <xdr:to>
      <xdr:col>86</xdr:col>
      <xdr:colOff>25400</xdr:colOff>
      <xdr:row>98</xdr:row>
      <xdr:rowOff>103268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690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112301</xdr:rowOff>
    </xdr:from>
    <xdr:ext cx="599010" cy="259045"/>
    <xdr:sp macro="" textlink="">
      <xdr:nvSpPr>
        <xdr:cNvPr id="703" name="公債費最大値テキスト">
          <a:extLst>
            <a:ext uri="{FF2B5EF4-FFF2-40B4-BE49-F238E27FC236}">
              <a16:creationId xmlns:a16="http://schemas.microsoft.com/office/drawing/2014/main" id="{00000000-0008-0000-0700-0000BF020000}"/>
            </a:ext>
          </a:extLst>
        </xdr:cNvPr>
        <xdr:cNvSpPr txBox="1"/>
      </xdr:nvSpPr>
      <xdr:spPr>
        <a:xfrm>
          <a:off x="16370300" y="15885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93</xdr:row>
      <xdr:rowOff>165624</xdr:rowOff>
    </xdr:from>
    <xdr:to>
      <xdr:col>86</xdr:col>
      <xdr:colOff>25400</xdr:colOff>
      <xdr:row>93</xdr:row>
      <xdr:rowOff>165624</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6230600" y="16110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92418</xdr:rowOff>
    </xdr:from>
    <xdr:to>
      <xdr:col>85</xdr:col>
      <xdr:colOff>127000</xdr:colOff>
      <xdr:row>95</xdr:row>
      <xdr:rowOff>153927</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5481300" y="16380168"/>
          <a:ext cx="838200" cy="6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93967</xdr:rowOff>
    </xdr:from>
    <xdr:ext cx="534377" cy="259045"/>
    <xdr:sp macro="" textlink="">
      <xdr:nvSpPr>
        <xdr:cNvPr id="706" name="公債費平均値テキスト">
          <a:extLst>
            <a:ext uri="{FF2B5EF4-FFF2-40B4-BE49-F238E27FC236}">
              <a16:creationId xmlns:a16="http://schemas.microsoft.com/office/drawing/2014/main" id="{00000000-0008-0000-0700-0000C2020000}"/>
            </a:ext>
          </a:extLst>
        </xdr:cNvPr>
        <xdr:cNvSpPr txBox="1"/>
      </xdr:nvSpPr>
      <xdr:spPr>
        <a:xfrm>
          <a:off x="16370300" y="16553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115540</xdr:rowOff>
    </xdr:from>
    <xdr:to>
      <xdr:col>85</xdr:col>
      <xdr:colOff>177800</xdr:colOff>
      <xdr:row>97</xdr:row>
      <xdr:rowOff>45690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6268700" y="165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81773</xdr:rowOff>
    </xdr:from>
    <xdr:to>
      <xdr:col>81</xdr:col>
      <xdr:colOff>50800</xdr:colOff>
      <xdr:row>95</xdr:row>
      <xdr:rowOff>92418</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4592300" y="16198073"/>
          <a:ext cx="889000" cy="18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124227</xdr:rowOff>
    </xdr:from>
    <xdr:to>
      <xdr:col>81</xdr:col>
      <xdr:colOff>101600</xdr:colOff>
      <xdr:row>97</xdr:row>
      <xdr:rowOff>54377</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5430500" y="1658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45504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67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136051</xdr:rowOff>
    </xdr:from>
    <xdr:to>
      <xdr:col>76</xdr:col>
      <xdr:colOff>114300</xdr:colOff>
      <xdr:row>94</xdr:row>
      <xdr:rowOff>81773</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3703300" y="15909451"/>
          <a:ext cx="889000" cy="28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119974</xdr:rowOff>
    </xdr:from>
    <xdr:to>
      <xdr:col>76</xdr:col>
      <xdr:colOff>165100</xdr:colOff>
      <xdr:row>97</xdr:row>
      <xdr:rowOff>50124</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4541500" y="1657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41251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67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111765</xdr:rowOff>
    </xdr:from>
    <xdr:to>
      <xdr:col>71</xdr:col>
      <xdr:colOff>177800</xdr:colOff>
      <xdr:row>92</xdr:row>
      <xdr:rowOff>136051</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2814300" y="15713715"/>
          <a:ext cx="889000" cy="19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106837</xdr:rowOff>
    </xdr:from>
    <xdr:to>
      <xdr:col>72</xdr:col>
      <xdr:colOff>38100</xdr:colOff>
      <xdr:row>97</xdr:row>
      <xdr:rowOff>36987</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3652500" y="1656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28114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65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87833</xdr:rowOff>
    </xdr:from>
    <xdr:to>
      <xdr:col>67</xdr:col>
      <xdr:colOff>101600</xdr:colOff>
      <xdr:row>97</xdr:row>
      <xdr:rowOff>17983</xdr:rowOff>
    </xdr:to>
    <xdr:sp macro="" textlink="">
      <xdr:nvSpPr>
        <xdr:cNvPr id="717" name="フローチャート: 判断 716">
          <a:extLst>
            <a:ext uri="{FF2B5EF4-FFF2-40B4-BE49-F238E27FC236}">
              <a16:creationId xmlns:a16="http://schemas.microsoft.com/office/drawing/2014/main" id="{00000000-0008-0000-0700-0000CD020000}"/>
            </a:ext>
          </a:extLst>
        </xdr:cNvPr>
        <xdr:cNvSpPr/>
      </xdr:nvSpPr>
      <xdr:spPr>
        <a:xfrm>
          <a:off x="12763500" y="1654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9110</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63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103127</xdr:rowOff>
    </xdr:from>
    <xdr:to>
      <xdr:col>85</xdr:col>
      <xdr:colOff>177800</xdr:colOff>
      <xdr:row>96</xdr:row>
      <xdr:rowOff>33277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6268700" y="1639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126004</xdr:rowOff>
    </xdr:from>
    <xdr:ext cx="534377" cy="259045"/>
    <xdr:sp macro="" textlink="">
      <xdr:nvSpPr>
        <xdr:cNvPr id="725" name="公債費該当値テキスト">
          <a:extLst>
            <a:ext uri="{FF2B5EF4-FFF2-40B4-BE49-F238E27FC236}">
              <a16:creationId xmlns:a16="http://schemas.microsoft.com/office/drawing/2014/main" id="{00000000-0008-0000-0700-0000D5020000}"/>
            </a:ext>
          </a:extLst>
        </xdr:cNvPr>
        <xdr:cNvSpPr txBox="1"/>
      </xdr:nvSpPr>
      <xdr:spPr>
        <a:xfrm>
          <a:off x="16370300" y="1624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41618</xdr:rowOff>
    </xdr:from>
    <xdr:to>
      <xdr:col>81</xdr:col>
      <xdr:colOff>101600</xdr:colOff>
      <xdr:row>95</xdr:row>
      <xdr:rowOff>143218</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5430500" y="1632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159745</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5214111" y="1610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30973</xdr:rowOff>
    </xdr:from>
    <xdr:to>
      <xdr:col>76</xdr:col>
      <xdr:colOff>165100</xdr:colOff>
      <xdr:row>94</xdr:row>
      <xdr:rowOff>132573</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4541500" y="1614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149100</xdr:rowOff>
    </xdr:from>
    <xdr:ext cx="599010"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4292795" y="1592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85251</xdr:rowOff>
    </xdr:from>
    <xdr:to>
      <xdr:col>72</xdr:col>
      <xdr:colOff>38100</xdr:colOff>
      <xdr:row>93</xdr:row>
      <xdr:rowOff>15401</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3652500" y="1585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31928</xdr:rowOff>
    </xdr:from>
    <xdr:ext cx="599010"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3403795" y="15633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60965</xdr:rowOff>
    </xdr:from>
    <xdr:to>
      <xdr:col>67</xdr:col>
      <xdr:colOff>101600</xdr:colOff>
      <xdr:row>91</xdr:row>
      <xdr:rowOff>162565</xdr:rowOff>
    </xdr:to>
    <xdr:sp macro="" textlink="">
      <xdr:nvSpPr>
        <xdr:cNvPr id="732" name="楕円 731">
          <a:extLst>
            <a:ext uri="{FF2B5EF4-FFF2-40B4-BE49-F238E27FC236}">
              <a16:creationId xmlns:a16="http://schemas.microsoft.com/office/drawing/2014/main" id="{00000000-0008-0000-0700-0000DC020000}"/>
            </a:ext>
          </a:extLst>
        </xdr:cNvPr>
        <xdr:cNvSpPr/>
      </xdr:nvSpPr>
      <xdr:spPr>
        <a:xfrm>
          <a:off x="12763500" y="1566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7642</xdr:rowOff>
    </xdr:from>
    <xdr:ext cx="599010"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2514795" y="15438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a:extLst>
            <a:ext uri="{FF2B5EF4-FFF2-40B4-BE49-F238E27FC236}">
              <a16:creationId xmlns:a16="http://schemas.microsoft.com/office/drawing/2014/main" id="{00000000-0008-0000-0700-0000F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74778</xdr:rowOff>
    </xdr:from>
    <xdr:to>
      <xdr:col>116</xdr:col>
      <xdr:colOff>62864</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2159595" y="5218278"/>
          <a:ext cx="1269" cy="1436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168724</xdr:rowOff>
    </xdr:from>
    <xdr:ext cx="249299" cy="259045"/>
    <xdr:sp macro="" textlink="">
      <xdr:nvSpPr>
        <xdr:cNvPr id="756" name="諸支出金最小値テキスト">
          <a:extLst>
            <a:ext uri="{FF2B5EF4-FFF2-40B4-BE49-F238E27FC236}">
              <a16:creationId xmlns:a16="http://schemas.microsoft.com/office/drawing/2014/main" id="{00000000-0008-0000-0700-0000F4020000}"/>
            </a:ext>
          </a:extLst>
        </xdr:cNvPr>
        <xdr:cNvSpPr txBox="1"/>
      </xdr:nvSpPr>
      <xdr:spPr>
        <a:xfrm>
          <a:off x="22212300" y="66838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21455</xdr:rowOff>
    </xdr:from>
    <xdr:ext cx="469744" cy="259045"/>
    <xdr:sp macro="" textlink="">
      <xdr:nvSpPr>
        <xdr:cNvPr id="758" name="諸支出金最大値テキスト">
          <a:extLst>
            <a:ext uri="{FF2B5EF4-FFF2-40B4-BE49-F238E27FC236}">
              <a16:creationId xmlns:a16="http://schemas.microsoft.com/office/drawing/2014/main" id="{00000000-0008-0000-0700-0000F6020000}"/>
            </a:ext>
          </a:extLst>
        </xdr:cNvPr>
        <xdr:cNvSpPr txBox="1"/>
      </xdr:nvSpPr>
      <xdr:spPr>
        <a:xfrm>
          <a:off x="22212300" y="499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74778</xdr:rowOff>
    </xdr:from>
    <xdr:to>
      <xdr:col>116</xdr:col>
      <xdr:colOff>152400</xdr:colOff>
      <xdr:row>30</xdr:row>
      <xdr:rowOff>74778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521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86174</xdr:rowOff>
    </xdr:from>
    <xdr:ext cx="313932" cy="259045"/>
    <xdr:sp macro="" textlink="">
      <xdr:nvSpPr>
        <xdr:cNvPr id="761" name="諸支出金平均値テキスト">
          <a:extLst>
            <a:ext uri="{FF2B5EF4-FFF2-40B4-BE49-F238E27FC236}">
              <a16:creationId xmlns:a16="http://schemas.microsoft.com/office/drawing/2014/main" id="{00000000-0008-0000-0700-0000F9020000}"/>
            </a:ext>
          </a:extLst>
        </xdr:cNvPr>
        <xdr:cNvSpPr txBox="1"/>
      </xdr:nvSpPr>
      <xdr:spPr>
        <a:xfrm>
          <a:off x="22212300" y="642982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63297</xdr:rowOff>
    </xdr:from>
    <xdr:to>
      <xdr:col>116</xdr:col>
      <xdr:colOff>114300</xdr:colOff>
      <xdr:row>38</xdr:row>
      <xdr:rowOff>164897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2110700" y="657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36779</xdr:rowOff>
    </xdr:from>
    <xdr:to>
      <xdr:col>112</xdr:col>
      <xdr:colOff>38100</xdr:colOff>
      <xdr:row>38</xdr:row>
      <xdr:rowOff>138379</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1272500" y="65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154906</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66333" y="63271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158852</xdr:rowOff>
    </xdr:from>
    <xdr:to>
      <xdr:col>107</xdr:col>
      <xdr:colOff>101600</xdr:colOff>
      <xdr:row>38</xdr:row>
      <xdr:rowOff>89002</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0383500" y="650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105529</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5017" y="6277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140107</xdr:rowOff>
    </xdr:from>
    <xdr:to>
      <xdr:col>102</xdr:col>
      <xdr:colOff>165100</xdr:colOff>
      <xdr:row>37</xdr:row>
      <xdr:rowOff>70257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9494500" y="631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86784</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6017" y="6087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94843</xdr:rowOff>
    </xdr:from>
    <xdr:to>
      <xdr:col>98</xdr:col>
      <xdr:colOff>38100</xdr:colOff>
      <xdr:row>38</xdr:row>
      <xdr:rowOff>24994</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8605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41520</xdr:rowOff>
    </xdr:from>
    <xdr:ext cx="378565"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7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41724</xdr:rowOff>
    </xdr:from>
    <xdr:ext cx="249299" cy="259045"/>
    <xdr:sp macro="" textlink="">
      <xdr:nvSpPr>
        <xdr:cNvPr id="780" name="諸支出金該当値テキスト">
          <a:extLst>
            <a:ext uri="{FF2B5EF4-FFF2-40B4-BE49-F238E27FC236}">
              <a16:creationId xmlns:a16="http://schemas.microsoft.com/office/drawing/2014/main" id="{00000000-0008-0000-0700-00000C030000}"/>
            </a:ext>
          </a:extLst>
        </xdr:cNvPr>
        <xdr:cNvSpPr txBox="1"/>
      </xdr:nvSpPr>
      <xdr:spPr>
        <a:xfrm>
          <a:off x="22212300" y="65568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56</xdr:row>
      <xdr:rowOff>35577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51</xdr:row>
      <xdr:rowOff>130827</xdr:rowOff>
    </xdr:from>
    <xdr:ext cx="248786"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039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49</xdr:row>
      <xdr:rowOff>92727</xdr:rowOff>
    </xdr:from>
    <xdr:ext cx="248786"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039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1" name="前年度繰上充用金グラフ枠">
          <a:extLst>
            <a:ext uri="{FF2B5EF4-FFF2-40B4-BE49-F238E27FC236}">
              <a16:creationId xmlns:a16="http://schemas.microsoft.com/office/drawing/2014/main" id="{00000000-0008-0000-0700-00002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813" name="前年度繰上充用金最小値テキスト">
          <a:extLst>
            <a:ext uri="{FF2B5EF4-FFF2-40B4-BE49-F238E27FC236}">
              <a16:creationId xmlns:a16="http://schemas.microsoft.com/office/drawing/2014/main" id="{00000000-0008-0000-0700-00002D030000}"/>
            </a:ext>
          </a:extLst>
        </xdr:cNvPr>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15" name="前年度繰上充用金最大値テキスト">
          <a:extLst>
            <a:ext uri="{FF2B5EF4-FFF2-40B4-BE49-F238E27FC236}">
              <a16:creationId xmlns:a16="http://schemas.microsoft.com/office/drawing/2014/main" id="{00000000-0008-0000-0700-00002F030000}"/>
            </a:ext>
          </a:extLst>
        </xdr:cNvPr>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18" name="前年度繰上充用金平均値テキスト">
          <a:extLst>
            <a:ext uri="{FF2B5EF4-FFF2-40B4-BE49-F238E27FC236}">
              <a16:creationId xmlns:a16="http://schemas.microsoft.com/office/drawing/2014/main" id="{00000000-0008-0000-0700-000032030000}"/>
            </a:ext>
          </a:extLst>
        </xdr:cNvPr>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20" name="直線コネクタ 819">
          <a:extLst>
            <a:ext uri="{FF2B5EF4-FFF2-40B4-BE49-F238E27FC236}">
              <a16:creationId xmlns:a16="http://schemas.microsoft.com/office/drawing/2014/main" id="{00000000-0008-0000-0700-000034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3" name="直線コネクタ 822">
          <a:extLst>
            <a:ext uri="{FF2B5EF4-FFF2-40B4-BE49-F238E27FC236}">
              <a16:creationId xmlns:a16="http://schemas.microsoft.com/office/drawing/2014/main" id="{00000000-0008-0000-0700-000037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127000</xdr:rowOff>
    </xdr:from>
    <xdr:to>
      <xdr:col>107</xdr:col>
      <xdr:colOff>101600</xdr:colOff>
      <xdr:row>57</xdr:row>
      <xdr:rowOff>57150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2038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73677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6" name="直線コネクタ 825">
          <a:extLst>
            <a:ext uri="{FF2B5EF4-FFF2-40B4-BE49-F238E27FC236}">
              <a16:creationId xmlns:a16="http://schemas.microsoft.com/office/drawing/2014/main" id="{00000000-0008-0000-0700-00003A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51</xdr:row>
      <xdr:rowOff>31750</xdr:rowOff>
    </xdr:from>
    <xdr:to>
      <xdr:col>102</xdr:col>
      <xdr:colOff>165100</xdr:colOff>
      <xdr:row>51</xdr:row>
      <xdr:rowOff>133350</xdr:rowOff>
    </xdr:to>
    <xdr:sp macro="" textlink="">
      <xdr:nvSpPr>
        <xdr:cNvPr id="827" name="フローチャート: 判断 826">
          <a:extLst>
            <a:ext uri="{FF2B5EF4-FFF2-40B4-BE49-F238E27FC236}">
              <a16:creationId xmlns:a16="http://schemas.microsoft.com/office/drawing/2014/main" id="{00000000-0008-0000-0700-00003B030000}"/>
            </a:ext>
          </a:extLst>
        </xdr:cNvPr>
        <xdr:cNvSpPr/>
      </xdr:nvSpPr>
      <xdr:spPr>
        <a:xfrm>
          <a:off x="19494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49</xdr:row>
      <xdr:rowOff>149877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9" name="フローチャート: 判断 828">
          <a:extLst>
            <a:ext uri="{FF2B5EF4-FFF2-40B4-BE49-F238E27FC236}">
              <a16:creationId xmlns:a16="http://schemas.microsoft.com/office/drawing/2014/main" id="{00000000-0008-0000-0700-00003D030000}"/>
            </a:ext>
          </a:extLst>
        </xdr:cNvPr>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37" name="前年度繰上充用金該当値テキスト">
          <a:extLst>
            <a:ext uri="{FF2B5EF4-FFF2-40B4-BE49-F238E27FC236}">
              <a16:creationId xmlns:a16="http://schemas.microsoft.com/office/drawing/2014/main" id="{00000000-0008-0000-0700-000045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2" name="楕円 841">
          <a:extLst>
            <a:ext uri="{FF2B5EF4-FFF2-40B4-BE49-F238E27FC236}">
              <a16:creationId xmlns:a16="http://schemas.microsoft.com/office/drawing/2014/main" id="{00000000-0008-0000-0700-00004A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4" name="楕円 843">
          <a:extLst>
            <a:ext uri="{FF2B5EF4-FFF2-40B4-BE49-F238E27FC236}">
              <a16:creationId xmlns:a16="http://schemas.microsoft.com/office/drawing/2014/main" id="{00000000-0008-0000-0700-00004C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6" name="正方形/長方形 845">
          <a:extLst>
            <a:ext uri="{FF2B5EF4-FFF2-40B4-BE49-F238E27FC236}">
              <a16:creationId xmlns:a16="http://schemas.microsoft.com/office/drawing/2014/main" id="{00000000-0008-0000-0700-00004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7" name="正方形/長方形 846">
          <a:extLst>
            <a:ext uri="{FF2B5EF4-FFF2-40B4-BE49-F238E27FC236}">
              <a16:creationId xmlns:a16="http://schemas.microsoft.com/office/drawing/2014/main" id="{00000000-0008-0000-0700-00004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8" name="テキスト ボックス 847">
          <a:extLst>
            <a:ext uri="{FF2B5EF4-FFF2-40B4-BE49-F238E27FC236}">
              <a16:creationId xmlns:a16="http://schemas.microsoft.com/office/drawing/2014/main" id="{00000000-0008-0000-0700-00005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性質別歳出決算分析表と同様に、全体的に類似団体平均と比べて高い水準となっている。この要因は、性質別歳出決算分析表に記載のとおりである。</a:t>
          </a:r>
        </a:p>
        <a:p>
          <a:r>
            <a:rPr kumimoji="1" lang="ja-JP" altLang="en-US" sz="1300">
              <a:latin typeface="ＭＳ Ｐゴシック" panose="020B0600070205080204" pitchFamily="50" charset="-128"/>
              <a:ea typeface="ＭＳ Ｐゴシック" panose="020B0600070205080204" pitchFamily="50" charset="-128"/>
            </a:rPr>
            <a:t>　「民生費」は、私立認定こども園の園舎増築工事に係る補助金やプレミアム付商品券事業費の増などにより前年度より大きく増額したが、一時的なものである。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の減額は、水道事業会計において企業債の繰上償還額の減に伴い、一般会計からの出資金が減額となったことが主な要因である。「公債費」は下げ止まりで、令和３年度から上昇に転じる見込みである。</a:t>
          </a:r>
        </a:p>
        <a:p>
          <a:r>
            <a:rPr kumimoji="1" lang="ja-JP" altLang="en-US" sz="1300">
              <a:latin typeface="ＭＳ Ｐゴシック" panose="020B0600070205080204" pitchFamily="50" charset="-128"/>
              <a:ea typeface="ＭＳ Ｐゴシック" panose="020B0600070205080204" pitchFamily="50" charset="-128"/>
            </a:rPr>
            <a:t>　「教育費」は文化会館等建設事業の実施により、「災害復旧費」は平成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年７月豪雨及び台風</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号の災害復旧の実施により、引き続き高い水準となっている。</a:t>
          </a:r>
        </a:p>
        <a:p>
          <a:r>
            <a:rPr kumimoji="1" lang="ja-JP" altLang="en-US" sz="1300">
              <a:latin typeface="ＭＳ Ｐゴシック" panose="020B0600070205080204" pitchFamily="50" charset="-128"/>
              <a:ea typeface="ＭＳ Ｐゴシック" panose="020B0600070205080204" pitchFamily="50" charset="-128"/>
            </a:rPr>
            <a:t>　第４次行政改革大綱による行財政改革、公共施設等総合管理計画による公共施設等の適正管理及び定員管理計画による職員数の適正化等により、引き続き行政コストの削減に努めていく。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兵庫県養父市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令和元年度は適切な財源の確保等により財政調整基金を取り崩すことなく黒字となった。引き続き、安定的な財政運営に努めていく。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なお、平成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年度は将来的な公共施設等の更新や除却費用の財源として活用するため財政調整基金から公共施設等整備基金に</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億円振り替えたことにより実質単年度収支が赤字になっている。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兵庫県養父市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全ての会計において、歳出の削減に努めていることや一般会計の繰出金等により、黒字決算となっている。</a:t>
          </a:r>
        </a:p>
        <a:p>
          <a:r>
            <a:rPr kumimoji="1" lang="ja-JP" altLang="en-US" sz="1400">
              <a:latin typeface="ＭＳ ゴシック" pitchFamily="49" charset="-128"/>
              <a:ea typeface="ＭＳ ゴシック" pitchFamily="49" charset="-128"/>
            </a:rPr>
            <a:t>　今後も引き続きコスト削減に努め、安定的な財政運営を行っていく。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18840927</v>
      </c>
      <c r="BO4" s="462"/>
      <c r="BP4" s="462"/>
      <c r="BQ4" s="462"/>
      <c r="BR4" s="462"/>
      <c r="BS4" s="462"/>
      <c r="BT4" s="462"/>
      <c r="BU4" s="463"/>
      <c r="BV4" s="461">
        <v>18855666</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6.4</v>
      </c>
      <c r="CU4" s="646"/>
      <c r="CV4" s="646"/>
      <c r="CW4" s="646"/>
      <c r="CX4" s="646"/>
      <c r="CY4" s="646"/>
      <c r="CZ4" s="646"/>
      <c r="DA4" s="647"/>
      <c r="DB4" s="645">
        <v>6</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17914812</v>
      </c>
      <c r="BO5" s="467"/>
      <c r="BP5" s="467"/>
      <c r="BQ5" s="467"/>
      <c r="BR5" s="467"/>
      <c r="BS5" s="467"/>
      <c r="BT5" s="467"/>
      <c r="BU5" s="468"/>
      <c r="BV5" s="466">
        <v>18077742</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89.2</v>
      </c>
      <c r="CU5" s="437"/>
      <c r="CV5" s="437"/>
      <c r="CW5" s="437"/>
      <c r="CX5" s="437"/>
      <c r="CY5" s="437"/>
      <c r="CZ5" s="437"/>
      <c r="DA5" s="438"/>
      <c r="DB5" s="436">
        <v>88.8</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102</v>
      </c>
      <c r="AV6" s="524"/>
      <c r="AW6" s="524"/>
      <c r="AX6" s="524"/>
      <c r="AY6" s="446" t="s">
        <v>103</v>
      </c>
      <c r="AZ6" s="447"/>
      <c r="BA6" s="447"/>
      <c r="BB6" s="447"/>
      <c r="BC6" s="447"/>
      <c r="BD6" s="447"/>
      <c r="BE6" s="447"/>
      <c r="BF6" s="447"/>
      <c r="BG6" s="447"/>
      <c r="BH6" s="447"/>
      <c r="BI6" s="447"/>
      <c r="BJ6" s="447"/>
      <c r="BK6" s="447"/>
      <c r="BL6" s="447"/>
      <c r="BM6" s="448"/>
      <c r="BN6" s="466">
        <v>926115</v>
      </c>
      <c r="BO6" s="467"/>
      <c r="BP6" s="467"/>
      <c r="BQ6" s="467"/>
      <c r="BR6" s="467"/>
      <c r="BS6" s="467"/>
      <c r="BT6" s="467"/>
      <c r="BU6" s="468"/>
      <c r="BV6" s="466">
        <v>777924</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9">
        <v>91.8</v>
      </c>
      <c r="CU6" s="620"/>
      <c r="CV6" s="620"/>
      <c r="CW6" s="620"/>
      <c r="CX6" s="620"/>
      <c r="CY6" s="620"/>
      <c r="CZ6" s="620"/>
      <c r="DA6" s="621"/>
      <c r="DB6" s="619">
        <v>92.5</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105</v>
      </c>
      <c r="AN7" s="440"/>
      <c r="AO7" s="440"/>
      <c r="AP7" s="440"/>
      <c r="AQ7" s="440"/>
      <c r="AR7" s="440"/>
      <c r="AS7" s="440"/>
      <c r="AT7" s="441"/>
      <c r="AU7" s="523" t="s">
        <v>102</v>
      </c>
      <c r="AV7" s="524"/>
      <c r="AW7" s="524"/>
      <c r="AX7" s="524"/>
      <c r="AY7" s="446" t="s">
        <v>106</v>
      </c>
      <c r="AZ7" s="447"/>
      <c r="BA7" s="447"/>
      <c r="BB7" s="447"/>
      <c r="BC7" s="447"/>
      <c r="BD7" s="447"/>
      <c r="BE7" s="447"/>
      <c r="BF7" s="447"/>
      <c r="BG7" s="447"/>
      <c r="BH7" s="447"/>
      <c r="BI7" s="447"/>
      <c r="BJ7" s="447"/>
      <c r="BK7" s="447"/>
      <c r="BL7" s="447"/>
      <c r="BM7" s="448"/>
      <c r="BN7" s="466">
        <v>190952</v>
      </c>
      <c r="BO7" s="467"/>
      <c r="BP7" s="467"/>
      <c r="BQ7" s="467"/>
      <c r="BR7" s="467"/>
      <c r="BS7" s="467"/>
      <c r="BT7" s="467"/>
      <c r="BU7" s="468"/>
      <c r="BV7" s="466">
        <v>77086</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11570097</v>
      </c>
      <c r="CU7" s="467"/>
      <c r="CV7" s="467"/>
      <c r="CW7" s="467"/>
      <c r="CX7" s="467"/>
      <c r="CY7" s="467"/>
      <c r="CZ7" s="467"/>
      <c r="DA7" s="468"/>
      <c r="DB7" s="466">
        <v>11677231</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109</v>
      </c>
      <c r="AV8" s="524"/>
      <c r="AW8" s="524"/>
      <c r="AX8" s="524"/>
      <c r="AY8" s="446" t="s">
        <v>110</v>
      </c>
      <c r="AZ8" s="447"/>
      <c r="BA8" s="447"/>
      <c r="BB8" s="447"/>
      <c r="BC8" s="447"/>
      <c r="BD8" s="447"/>
      <c r="BE8" s="447"/>
      <c r="BF8" s="447"/>
      <c r="BG8" s="447"/>
      <c r="BH8" s="447"/>
      <c r="BI8" s="447"/>
      <c r="BJ8" s="447"/>
      <c r="BK8" s="447"/>
      <c r="BL8" s="447"/>
      <c r="BM8" s="448"/>
      <c r="BN8" s="466">
        <v>735163</v>
      </c>
      <c r="BO8" s="467"/>
      <c r="BP8" s="467"/>
      <c r="BQ8" s="467"/>
      <c r="BR8" s="467"/>
      <c r="BS8" s="467"/>
      <c r="BT8" s="467"/>
      <c r="BU8" s="468"/>
      <c r="BV8" s="466">
        <v>700838</v>
      </c>
      <c r="BW8" s="467"/>
      <c r="BX8" s="467"/>
      <c r="BY8" s="467"/>
      <c r="BZ8" s="467"/>
      <c r="CA8" s="467"/>
      <c r="CB8" s="467"/>
      <c r="CC8" s="468"/>
      <c r="CD8" s="475" t="s">
        <v>111</v>
      </c>
      <c r="CE8" s="476"/>
      <c r="CF8" s="476"/>
      <c r="CG8" s="476"/>
      <c r="CH8" s="476"/>
      <c r="CI8" s="476"/>
      <c r="CJ8" s="476"/>
      <c r="CK8" s="476"/>
      <c r="CL8" s="476"/>
      <c r="CM8" s="476"/>
      <c r="CN8" s="476"/>
      <c r="CO8" s="476"/>
      <c r="CP8" s="476"/>
      <c r="CQ8" s="476"/>
      <c r="CR8" s="476"/>
      <c r="CS8" s="477"/>
      <c r="CT8" s="579">
        <v>0.23</v>
      </c>
      <c r="CU8" s="580"/>
      <c r="CV8" s="580"/>
      <c r="CW8" s="580"/>
      <c r="CX8" s="580"/>
      <c r="CY8" s="580"/>
      <c r="CZ8" s="580"/>
      <c r="DA8" s="581"/>
      <c r="DB8" s="579">
        <v>0.23</v>
      </c>
      <c r="DC8" s="580"/>
      <c r="DD8" s="580"/>
      <c r="DE8" s="580"/>
      <c r="DF8" s="580"/>
      <c r="DG8" s="580"/>
      <c r="DH8" s="580"/>
      <c r="DI8" s="581"/>
      <c r="DJ8" s="186"/>
      <c r="DK8" s="186"/>
      <c r="DL8" s="186"/>
      <c r="DM8" s="186"/>
      <c r="DN8" s="186"/>
      <c r="DO8" s="186"/>
    </row>
    <row r="9" spans="1:119" ht="18.75" customHeight="1" thickBot="1" x14ac:dyDescent="0.2">
      <c r="A9" s="187"/>
      <c r="B9" s="608" t="s">
        <v>112</v>
      </c>
      <c r="C9" s="609"/>
      <c r="D9" s="609"/>
      <c r="E9" s="609"/>
      <c r="F9" s="609"/>
      <c r="G9" s="609"/>
      <c r="H9" s="609"/>
      <c r="I9" s="609"/>
      <c r="J9" s="609"/>
      <c r="K9" s="529"/>
      <c r="L9" s="610" t="s">
        <v>113</v>
      </c>
      <c r="M9" s="611"/>
      <c r="N9" s="611"/>
      <c r="O9" s="611"/>
      <c r="P9" s="611"/>
      <c r="Q9" s="612"/>
      <c r="R9" s="613">
        <v>24288</v>
      </c>
      <c r="S9" s="614"/>
      <c r="T9" s="614"/>
      <c r="U9" s="614"/>
      <c r="V9" s="615"/>
      <c r="W9" s="545" t="s">
        <v>114</v>
      </c>
      <c r="X9" s="546"/>
      <c r="Y9" s="546"/>
      <c r="Z9" s="546"/>
      <c r="AA9" s="546"/>
      <c r="AB9" s="546"/>
      <c r="AC9" s="546"/>
      <c r="AD9" s="546"/>
      <c r="AE9" s="546"/>
      <c r="AF9" s="546"/>
      <c r="AG9" s="546"/>
      <c r="AH9" s="546"/>
      <c r="AI9" s="546"/>
      <c r="AJ9" s="546"/>
      <c r="AK9" s="546"/>
      <c r="AL9" s="616"/>
      <c r="AM9" s="535" t="s">
        <v>115</v>
      </c>
      <c r="AN9" s="440"/>
      <c r="AO9" s="440"/>
      <c r="AP9" s="440"/>
      <c r="AQ9" s="440"/>
      <c r="AR9" s="440"/>
      <c r="AS9" s="440"/>
      <c r="AT9" s="441"/>
      <c r="AU9" s="523" t="s">
        <v>116</v>
      </c>
      <c r="AV9" s="524"/>
      <c r="AW9" s="524"/>
      <c r="AX9" s="524"/>
      <c r="AY9" s="446" t="s">
        <v>117</v>
      </c>
      <c r="AZ9" s="447"/>
      <c r="BA9" s="447"/>
      <c r="BB9" s="447"/>
      <c r="BC9" s="447"/>
      <c r="BD9" s="447"/>
      <c r="BE9" s="447"/>
      <c r="BF9" s="447"/>
      <c r="BG9" s="447"/>
      <c r="BH9" s="447"/>
      <c r="BI9" s="447"/>
      <c r="BJ9" s="447"/>
      <c r="BK9" s="447"/>
      <c r="BL9" s="447"/>
      <c r="BM9" s="448"/>
      <c r="BN9" s="466">
        <v>34325</v>
      </c>
      <c r="BO9" s="467"/>
      <c r="BP9" s="467"/>
      <c r="BQ9" s="467"/>
      <c r="BR9" s="467"/>
      <c r="BS9" s="467"/>
      <c r="BT9" s="467"/>
      <c r="BU9" s="468"/>
      <c r="BV9" s="466">
        <v>43244</v>
      </c>
      <c r="BW9" s="467"/>
      <c r="BX9" s="467"/>
      <c r="BY9" s="467"/>
      <c r="BZ9" s="467"/>
      <c r="CA9" s="467"/>
      <c r="CB9" s="467"/>
      <c r="CC9" s="468"/>
      <c r="CD9" s="475" t="s">
        <v>118</v>
      </c>
      <c r="CE9" s="476"/>
      <c r="CF9" s="476"/>
      <c r="CG9" s="476"/>
      <c r="CH9" s="476"/>
      <c r="CI9" s="476"/>
      <c r="CJ9" s="476"/>
      <c r="CK9" s="476"/>
      <c r="CL9" s="476"/>
      <c r="CM9" s="476"/>
      <c r="CN9" s="476"/>
      <c r="CO9" s="476"/>
      <c r="CP9" s="476"/>
      <c r="CQ9" s="476"/>
      <c r="CR9" s="476"/>
      <c r="CS9" s="477"/>
      <c r="CT9" s="436">
        <v>12.8</v>
      </c>
      <c r="CU9" s="437"/>
      <c r="CV9" s="437"/>
      <c r="CW9" s="437"/>
      <c r="CX9" s="437"/>
      <c r="CY9" s="437"/>
      <c r="CZ9" s="437"/>
      <c r="DA9" s="438"/>
      <c r="DB9" s="436">
        <v>14.3</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119</v>
      </c>
      <c r="M10" s="440"/>
      <c r="N10" s="440"/>
      <c r="O10" s="440"/>
      <c r="P10" s="440"/>
      <c r="Q10" s="441"/>
      <c r="R10" s="442">
        <v>26501</v>
      </c>
      <c r="S10" s="443"/>
      <c r="T10" s="443"/>
      <c r="U10" s="443"/>
      <c r="V10" s="445"/>
      <c r="W10" s="617"/>
      <c r="X10" s="428"/>
      <c r="Y10" s="428"/>
      <c r="Z10" s="428"/>
      <c r="AA10" s="428"/>
      <c r="AB10" s="428"/>
      <c r="AC10" s="428"/>
      <c r="AD10" s="428"/>
      <c r="AE10" s="428"/>
      <c r="AF10" s="428"/>
      <c r="AG10" s="428"/>
      <c r="AH10" s="428"/>
      <c r="AI10" s="428"/>
      <c r="AJ10" s="428"/>
      <c r="AK10" s="428"/>
      <c r="AL10" s="618"/>
      <c r="AM10" s="535" t="s">
        <v>120</v>
      </c>
      <c r="AN10" s="440"/>
      <c r="AO10" s="440"/>
      <c r="AP10" s="440"/>
      <c r="AQ10" s="440"/>
      <c r="AR10" s="440"/>
      <c r="AS10" s="440"/>
      <c r="AT10" s="441"/>
      <c r="AU10" s="523" t="s">
        <v>121</v>
      </c>
      <c r="AV10" s="524"/>
      <c r="AW10" s="524"/>
      <c r="AX10" s="524"/>
      <c r="AY10" s="446" t="s">
        <v>122</v>
      </c>
      <c r="AZ10" s="447"/>
      <c r="BA10" s="447"/>
      <c r="BB10" s="447"/>
      <c r="BC10" s="447"/>
      <c r="BD10" s="447"/>
      <c r="BE10" s="447"/>
      <c r="BF10" s="447"/>
      <c r="BG10" s="447"/>
      <c r="BH10" s="447"/>
      <c r="BI10" s="447"/>
      <c r="BJ10" s="447"/>
      <c r="BK10" s="447"/>
      <c r="BL10" s="447"/>
      <c r="BM10" s="448"/>
      <c r="BN10" s="466">
        <v>3087</v>
      </c>
      <c r="BO10" s="467"/>
      <c r="BP10" s="467"/>
      <c r="BQ10" s="467"/>
      <c r="BR10" s="467"/>
      <c r="BS10" s="467"/>
      <c r="BT10" s="467"/>
      <c r="BU10" s="468"/>
      <c r="BV10" s="466">
        <v>3392</v>
      </c>
      <c r="BW10" s="467"/>
      <c r="BX10" s="467"/>
      <c r="BY10" s="467"/>
      <c r="BZ10" s="467"/>
      <c r="CA10" s="467"/>
      <c r="CB10" s="467"/>
      <c r="CC10" s="468"/>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124</v>
      </c>
      <c r="M11" s="513"/>
      <c r="N11" s="513"/>
      <c r="O11" s="513"/>
      <c r="P11" s="513"/>
      <c r="Q11" s="514"/>
      <c r="R11" s="605" t="s">
        <v>125</v>
      </c>
      <c r="S11" s="606"/>
      <c r="T11" s="606"/>
      <c r="U11" s="606"/>
      <c r="V11" s="607"/>
      <c r="W11" s="617"/>
      <c r="X11" s="428"/>
      <c r="Y11" s="428"/>
      <c r="Z11" s="428"/>
      <c r="AA11" s="428"/>
      <c r="AB11" s="428"/>
      <c r="AC11" s="428"/>
      <c r="AD11" s="428"/>
      <c r="AE11" s="428"/>
      <c r="AF11" s="428"/>
      <c r="AG11" s="428"/>
      <c r="AH11" s="428"/>
      <c r="AI11" s="428"/>
      <c r="AJ11" s="428"/>
      <c r="AK11" s="428"/>
      <c r="AL11" s="618"/>
      <c r="AM11" s="535" t="s">
        <v>126</v>
      </c>
      <c r="AN11" s="440"/>
      <c r="AO11" s="440"/>
      <c r="AP11" s="440"/>
      <c r="AQ11" s="440"/>
      <c r="AR11" s="440"/>
      <c r="AS11" s="440"/>
      <c r="AT11" s="441"/>
      <c r="AU11" s="523" t="s">
        <v>127</v>
      </c>
      <c r="AV11" s="524"/>
      <c r="AW11" s="524"/>
      <c r="AX11" s="524"/>
      <c r="AY11" s="446" t="s">
        <v>128</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129</v>
      </c>
      <c r="CE11" s="476"/>
      <c r="CF11" s="476"/>
      <c r="CG11" s="476"/>
      <c r="CH11" s="476"/>
      <c r="CI11" s="476"/>
      <c r="CJ11" s="476"/>
      <c r="CK11" s="476"/>
      <c r="CL11" s="476"/>
      <c r="CM11" s="476"/>
      <c r="CN11" s="476"/>
      <c r="CO11" s="476"/>
      <c r="CP11" s="476"/>
      <c r="CQ11" s="476"/>
      <c r="CR11" s="476"/>
      <c r="CS11" s="477"/>
      <c r="CT11" s="579" t="s">
        <v>130</v>
      </c>
      <c r="CU11" s="580"/>
      <c r="CV11" s="580"/>
      <c r="CW11" s="580"/>
      <c r="CX11" s="580"/>
      <c r="CY11" s="580"/>
      <c r="CZ11" s="580"/>
      <c r="DA11" s="581"/>
      <c r="DB11" s="579" t="s">
        <v>130</v>
      </c>
      <c r="DC11" s="580"/>
      <c r="DD11" s="580"/>
      <c r="DE11" s="580"/>
      <c r="DF11" s="580"/>
      <c r="DG11" s="580"/>
      <c r="DH11" s="580"/>
      <c r="DI11" s="581"/>
      <c r="DJ11" s="186"/>
      <c r="DK11" s="186"/>
      <c r="DL11" s="186"/>
      <c r="DM11" s="186"/>
      <c r="DN11" s="186"/>
      <c r="DO11" s="186"/>
    </row>
    <row r="12" spans="1:119" ht="18.75" customHeight="1" x14ac:dyDescent="0.15">
      <c r="A12" s="187"/>
      <c r="B12" s="582" t="s">
        <v>131</v>
      </c>
      <c r="C12" s="583"/>
      <c r="D12" s="583"/>
      <c r="E12" s="583"/>
      <c r="F12" s="583"/>
      <c r="G12" s="583"/>
      <c r="H12" s="583"/>
      <c r="I12" s="583"/>
      <c r="J12" s="583"/>
      <c r="K12" s="584"/>
      <c r="L12" s="591" t="s">
        <v>132</v>
      </c>
      <c r="M12" s="592"/>
      <c r="N12" s="592"/>
      <c r="O12" s="592"/>
      <c r="P12" s="592"/>
      <c r="Q12" s="593"/>
      <c r="R12" s="594">
        <v>23229</v>
      </c>
      <c r="S12" s="595"/>
      <c r="T12" s="595"/>
      <c r="U12" s="595"/>
      <c r="V12" s="596"/>
      <c r="W12" s="597" t="s">
        <v>1</v>
      </c>
      <c r="X12" s="524"/>
      <c r="Y12" s="524"/>
      <c r="Z12" s="524"/>
      <c r="AA12" s="524"/>
      <c r="AB12" s="598"/>
      <c r="AC12" s="599" t="s">
        <v>133</v>
      </c>
      <c r="AD12" s="600"/>
      <c r="AE12" s="600"/>
      <c r="AF12" s="600"/>
      <c r="AG12" s="601"/>
      <c r="AH12" s="599" t="s">
        <v>134</v>
      </c>
      <c r="AI12" s="600"/>
      <c r="AJ12" s="600"/>
      <c r="AK12" s="600"/>
      <c r="AL12" s="602"/>
      <c r="AM12" s="535" t="s">
        <v>135</v>
      </c>
      <c r="AN12" s="440"/>
      <c r="AO12" s="440"/>
      <c r="AP12" s="440"/>
      <c r="AQ12" s="440"/>
      <c r="AR12" s="440"/>
      <c r="AS12" s="440"/>
      <c r="AT12" s="441"/>
      <c r="AU12" s="523" t="s">
        <v>127</v>
      </c>
      <c r="AV12" s="524"/>
      <c r="AW12" s="524"/>
      <c r="AX12" s="524"/>
      <c r="AY12" s="446" t="s">
        <v>136</v>
      </c>
      <c r="AZ12" s="447"/>
      <c r="BA12" s="447"/>
      <c r="BB12" s="447"/>
      <c r="BC12" s="447"/>
      <c r="BD12" s="447"/>
      <c r="BE12" s="447"/>
      <c r="BF12" s="447"/>
      <c r="BG12" s="447"/>
      <c r="BH12" s="447"/>
      <c r="BI12" s="447"/>
      <c r="BJ12" s="447"/>
      <c r="BK12" s="447"/>
      <c r="BL12" s="447"/>
      <c r="BM12" s="448"/>
      <c r="BN12" s="466">
        <v>0</v>
      </c>
      <c r="BO12" s="467"/>
      <c r="BP12" s="467"/>
      <c r="BQ12" s="467"/>
      <c r="BR12" s="467"/>
      <c r="BS12" s="467"/>
      <c r="BT12" s="467"/>
      <c r="BU12" s="468"/>
      <c r="BV12" s="466">
        <v>0</v>
      </c>
      <c r="BW12" s="467"/>
      <c r="BX12" s="467"/>
      <c r="BY12" s="467"/>
      <c r="BZ12" s="467"/>
      <c r="CA12" s="467"/>
      <c r="CB12" s="467"/>
      <c r="CC12" s="468"/>
      <c r="CD12" s="475" t="s">
        <v>137</v>
      </c>
      <c r="CE12" s="476"/>
      <c r="CF12" s="476"/>
      <c r="CG12" s="476"/>
      <c r="CH12" s="476"/>
      <c r="CI12" s="476"/>
      <c r="CJ12" s="476"/>
      <c r="CK12" s="476"/>
      <c r="CL12" s="476"/>
      <c r="CM12" s="476"/>
      <c r="CN12" s="476"/>
      <c r="CO12" s="476"/>
      <c r="CP12" s="476"/>
      <c r="CQ12" s="476"/>
      <c r="CR12" s="476"/>
      <c r="CS12" s="477"/>
      <c r="CT12" s="579" t="s">
        <v>130</v>
      </c>
      <c r="CU12" s="580"/>
      <c r="CV12" s="580"/>
      <c r="CW12" s="580"/>
      <c r="CX12" s="580"/>
      <c r="CY12" s="580"/>
      <c r="CZ12" s="580"/>
      <c r="DA12" s="581"/>
      <c r="DB12" s="579" t="s">
        <v>138</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139</v>
      </c>
      <c r="N13" s="567"/>
      <c r="O13" s="567"/>
      <c r="P13" s="567"/>
      <c r="Q13" s="568"/>
      <c r="R13" s="569">
        <v>23110</v>
      </c>
      <c r="S13" s="570"/>
      <c r="T13" s="570"/>
      <c r="U13" s="570"/>
      <c r="V13" s="571"/>
      <c r="W13" s="557" t="s">
        <v>140</v>
      </c>
      <c r="X13" s="479"/>
      <c r="Y13" s="479"/>
      <c r="Z13" s="479"/>
      <c r="AA13" s="479"/>
      <c r="AB13" s="480"/>
      <c r="AC13" s="442">
        <v>948</v>
      </c>
      <c r="AD13" s="443"/>
      <c r="AE13" s="443"/>
      <c r="AF13" s="443"/>
      <c r="AG13" s="444"/>
      <c r="AH13" s="442">
        <v>965</v>
      </c>
      <c r="AI13" s="443"/>
      <c r="AJ13" s="443"/>
      <c r="AK13" s="443"/>
      <c r="AL13" s="445"/>
      <c r="AM13" s="535" t="s">
        <v>141</v>
      </c>
      <c r="AN13" s="440"/>
      <c r="AO13" s="440"/>
      <c r="AP13" s="440"/>
      <c r="AQ13" s="440"/>
      <c r="AR13" s="440"/>
      <c r="AS13" s="440"/>
      <c r="AT13" s="441"/>
      <c r="AU13" s="523" t="s">
        <v>127</v>
      </c>
      <c r="AV13" s="524"/>
      <c r="AW13" s="524"/>
      <c r="AX13" s="524"/>
      <c r="AY13" s="446" t="s">
        <v>142</v>
      </c>
      <c r="AZ13" s="447"/>
      <c r="BA13" s="447"/>
      <c r="BB13" s="447"/>
      <c r="BC13" s="447"/>
      <c r="BD13" s="447"/>
      <c r="BE13" s="447"/>
      <c r="BF13" s="447"/>
      <c r="BG13" s="447"/>
      <c r="BH13" s="447"/>
      <c r="BI13" s="447"/>
      <c r="BJ13" s="447"/>
      <c r="BK13" s="447"/>
      <c r="BL13" s="447"/>
      <c r="BM13" s="448"/>
      <c r="BN13" s="466">
        <v>37412</v>
      </c>
      <c r="BO13" s="467"/>
      <c r="BP13" s="467"/>
      <c r="BQ13" s="467"/>
      <c r="BR13" s="467"/>
      <c r="BS13" s="467"/>
      <c r="BT13" s="467"/>
      <c r="BU13" s="468"/>
      <c r="BV13" s="466">
        <v>46636</v>
      </c>
      <c r="BW13" s="467"/>
      <c r="BX13" s="467"/>
      <c r="BY13" s="467"/>
      <c r="BZ13" s="467"/>
      <c r="CA13" s="467"/>
      <c r="CB13" s="467"/>
      <c r="CC13" s="468"/>
      <c r="CD13" s="475" t="s">
        <v>143</v>
      </c>
      <c r="CE13" s="476"/>
      <c r="CF13" s="476"/>
      <c r="CG13" s="476"/>
      <c r="CH13" s="476"/>
      <c r="CI13" s="476"/>
      <c r="CJ13" s="476"/>
      <c r="CK13" s="476"/>
      <c r="CL13" s="476"/>
      <c r="CM13" s="476"/>
      <c r="CN13" s="476"/>
      <c r="CO13" s="476"/>
      <c r="CP13" s="476"/>
      <c r="CQ13" s="476"/>
      <c r="CR13" s="476"/>
      <c r="CS13" s="477"/>
      <c r="CT13" s="436">
        <v>5.6</v>
      </c>
      <c r="CU13" s="437"/>
      <c r="CV13" s="437"/>
      <c r="CW13" s="437"/>
      <c r="CX13" s="437"/>
      <c r="CY13" s="437"/>
      <c r="CZ13" s="437"/>
      <c r="DA13" s="438"/>
      <c r="DB13" s="436">
        <v>5.9</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144</v>
      </c>
      <c r="M14" s="603"/>
      <c r="N14" s="603"/>
      <c r="O14" s="603"/>
      <c r="P14" s="603"/>
      <c r="Q14" s="604"/>
      <c r="R14" s="569">
        <v>23723</v>
      </c>
      <c r="S14" s="570"/>
      <c r="T14" s="570"/>
      <c r="U14" s="570"/>
      <c r="V14" s="571"/>
      <c r="W14" s="572"/>
      <c r="X14" s="482"/>
      <c r="Y14" s="482"/>
      <c r="Z14" s="482"/>
      <c r="AA14" s="482"/>
      <c r="AB14" s="483"/>
      <c r="AC14" s="562">
        <v>8.6</v>
      </c>
      <c r="AD14" s="563"/>
      <c r="AE14" s="563"/>
      <c r="AF14" s="563"/>
      <c r="AG14" s="564"/>
      <c r="AH14" s="562">
        <v>8.3000000000000007</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145</v>
      </c>
      <c r="CE14" s="473"/>
      <c r="CF14" s="473"/>
      <c r="CG14" s="473"/>
      <c r="CH14" s="473"/>
      <c r="CI14" s="473"/>
      <c r="CJ14" s="473"/>
      <c r="CK14" s="473"/>
      <c r="CL14" s="473"/>
      <c r="CM14" s="473"/>
      <c r="CN14" s="473"/>
      <c r="CO14" s="473"/>
      <c r="CP14" s="473"/>
      <c r="CQ14" s="473"/>
      <c r="CR14" s="473"/>
      <c r="CS14" s="474"/>
      <c r="CT14" s="573" t="s">
        <v>146</v>
      </c>
      <c r="CU14" s="574"/>
      <c r="CV14" s="574"/>
      <c r="CW14" s="574"/>
      <c r="CX14" s="574"/>
      <c r="CY14" s="574"/>
      <c r="CZ14" s="574"/>
      <c r="DA14" s="575"/>
      <c r="DB14" s="573" t="s">
        <v>130</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147</v>
      </c>
      <c r="N15" s="567"/>
      <c r="O15" s="567"/>
      <c r="P15" s="567"/>
      <c r="Q15" s="568"/>
      <c r="R15" s="569">
        <v>23609</v>
      </c>
      <c r="S15" s="570"/>
      <c r="T15" s="570"/>
      <c r="U15" s="570"/>
      <c r="V15" s="571"/>
      <c r="W15" s="557" t="s">
        <v>148</v>
      </c>
      <c r="X15" s="479"/>
      <c r="Y15" s="479"/>
      <c r="Z15" s="479"/>
      <c r="AA15" s="479"/>
      <c r="AB15" s="480"/>
      <c r="AC15" s="442">
        <v>2981</v>
      </c>
      <c r="AD15" s="443"/>
      <c r="AE15" s="443"/>
      <c r="AF15" s="443"/>
      <c r="AG15" s="444"/>
      <c r="AH15" s="442">
        <v>3302</v>
      </c>
      <c r="AI15" s="443"/>
      <c r="AJ15" s="443"/>
      <c r="AK15" s="443"/>
      <c r="AL15" s="445"/>
      <c r="AM15" s="535"/>
      <c r="AN15" s="440"/>
      <c r="AO15" s="440"/>
      <c r="AP15" s="440"/>
      <c r="AQ15" s="440"/>
      <c r="AR15" s="440"/>
      <c r="AS15" s="440"/>
      <c r="AT15" s="441"/>
      <c r="AU15" s="523"/>
      <c r="AV15" s="524"/>
      <c r="AW15" s="524"/>
      <c r="AX15" s="524"/>
      <c r="AY15" s="458" t="s">
        <v>149</v>
      </c>
      <c r="AZ15" s="459"/>
      <c r="BA15" s="459"/>
      <c r="BB15" s="459"/>
      <c r="BC15" s="459"/>
      <c r="BD15" s="459"/>
      <c r="BE15" s="459"/>
      <c r="BF15" s="459"/>
      <c r="BG15" s="459"/>
      <c r="BH15" s="459"/>
      <c r="BI15" s="459"/>
      <c r="BJ15" s="459"/>
      <c r="BK15" s="459"/>
      <c r="BL15" s="459"/>
      <c r="BM15" s="460"/>
      <c r="BN15" s="461">
        <v>2486002</v>
      </c>
      <c r="BO15" s="462"/>
      <c r="BP15" s="462"/>
      <c r="BQ15" s="462"/>
      <c r="BR15" s="462"/>
      <c r="BS15" s="462"/>
      <c r="BT15" s="462"/>
      <c r="BU15" s="463"/>
      <c r="BV15" s="461">
        <v>2379329</v>
      </c>
      <c r="BW15" s="462"/>
      <c r="BX15" s="462"/>
      <c r="BY15" s="462"/>
      <c r="BZ15" s="462"/>
      <c r="CA15" s="462"/>
      <c r="CB15" s="462"/>
      <c r="CC15" s="463"/>
      <c r="CD15" s="576" t="s">
        <v>150</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151</v>
      </c>
      <c r="M16" s="560"/>
      <c r="N16" s="560"/>
      <c r="O16" s="560"/>
      <c r="P16" s="560"/>
      <c r="Q16" s="561"/>
      <c r="R16" s="554" t="s">
        <v>152</v>
      </c>
      <c r="S16" s="555"/>
      <c r="T16" s="555"/>
      <c r="U16" s="555"/>
      <c r="V16" s="556"/>
      <c r="W16" s="572"/>
      <c r="X16" s="482"/>
      <c r="Y16" s="482"/>
      <c r="Z16" s="482"/>
      <c r="AA16" s="482"/>
      <c r="AB16" s="483"/>
      <c r="AC16" s="562">
        <v>27</v>
      </c>
      <c r="AD16" s="563"/>
      <c r="AE16" s="563"/>
      <c r="AF16" s="563"/>
      <c r="AG16" s="564"/>
      <c r="AH16" s="562">
        <v>28.4</v>
      </c>
      <c r="AI16" s="563"/>
      <c r="AJ16" s="563"/>
      <c r="AK16" s="563"/>
      <c r="AL16" s="565"/>
      <c r="AM16" s="535"/>
      <c r="AN16" s="440"/>
      <c r="AO16" s="440"/>
      <c r="AP16" s="440"/>
      <c r="AQ16" s="440"/>
      <c r="AR16" s="440"/>
      <c r="AS16" s="440"/>
      <c r="AT16" s="441"/>
      <c r="AU16" s="523"/>
      <c r="AV16" s="524"/>
      <c r="AW16" s="524"/>
      <c r="AX16" s="524"/>
      <c r="AY16" s="446" t="s">
        <v>153</v>
      </c>
      <c r="AZ16" s="447"/>
      <c r="BA16" s="447"/>
      <c r="BB16" s="447"/>
      <c r="BC16" s="447"/>
      <c r="BD16" s="447"/>
      <c r="BE16" s="447"/>
      <c r="BF16" s="447"/>
      <c r="BG16" s="447"/>
      <c r="BH16" s="447"/>
      <c r="BI16" s="447"/>
      <c r="BJ16" s="447"/>
      <c r="BK16" s="447"/>
      <c r="BL16" s="447"/>
      <c r="BM16" s="448"/>
      <c r="BN16" s="466">
        <v>10497324</v>
      </c>
      <c r="BO16" s="467"/>
      <c r="BP16" s="467"/>
      <c r="BQ16" s="467"/>
      <c r="BR16" s="467"/>
      <c r="BS16" s="467"/>
      <c r="BT16" s="467"/>
      <c r="BU16" s="468"/>
      <c r="BV16" s="466">
        <v>10301714</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154</v>
      </c>
      <c r="N17" s="552"/>
      <c r="O17" s="552"/>
      <c r="P17" s="552"/>
      <c r="Q17" s="553"/>
      <c r="R17" s="554" t="s">
        <v>152</v>
      </c>
      <c r="S17" s="555"/>
      <c r="T17" s="555"/>
      <c r="U17" s="555"/>
      <c r="V17" s="556"/>
      <c r="W17" s="557" t="s">
        <v>155</v>
      </c>
      <c r="X17" s="479"/>
      <c r="Y17" s="479"/>
      <c r="Z17" s="479"/>
      <c r="AA17" s="479"/>
      <c r="AB17" s="480"/>
      <c r="AC17" s="442">
        <v>7128</v>
      </c>
      <c r="AD17" s="443"/>
      <c r="AE17" s="443"/>
      <c r="AF17" s="443"/>
      <c r="AG17" s="444"/>
      <c r="AH17" s="442">
        <v>7380</v>
      </c>
      <c r="AI17" s="443"/>
      <c r="AJ17" s="443"/>
      <c r="AK17" s="443"/>
      <c r="AL17" s="445"/>
      <c r="AM17" s="535"/>
      <c r="AN17" s="440"/>
      <c r="AO17" s="440"/>
      <c r="AP17" s="440"/>
      <c r="AQ17" s="440"/>
      <c r="AR17" s="440"/>
      <c r="AS17" s="440"/>
      <c r="AT17" s="441"/>
      <c r="AU17" s="523"/>
      <c r="AV17" s="524"/>
      <c r="AW17" s="524"/>
      <c r="AX17" s="524"/>
      <c r="AY17" s="446" t="s">
        <v>156</v>
      </c>
      <c r="AZ17" s="447"/>
      <c r="BA17" s="447"/>
      <c r="BB17" s="447"/>
      <c r="BC17" s="447"/>
      <c r="BD17" s="447"/>
      <c r="BE17" s="447"/>
      <c r="BF17" s="447"/>
      <c r="BG17" s="447"/>
      <c r="BH17" s="447"/>
      <c r="BI17" s="447"/>
      <c r="BJ17" s="447"/>
      <c r="BK17" s="447"/>
      <c r="BL17" s="447"/>
      <c r="BM17" s="448"/>
      <c r="BN17" s="466">
        <v>3125462</v>
      </c>
      <c r="BO17" s="467"/>
      <c r="BP17" s="467"/>
      <c r="BQ17" s="467"/>
      <c r="BR17" s="467"/>
      <c r="BS17" s="467"/>
      <c r="BT17" s="467"/>
      <c r="BU17" s="468"/>
      <c r="BV17" s="466">
        <v>2992460</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157</v>
      </c>
      <c r="C18" s="529"/>
      <c r="D18" s="529"/>
      <c r="E18" s="530"/>
      <c r="F18" s="530"/>
      <c r="G18" s="530"/>
      <c r="H18" s="530"/>
      <c r="I18" s="530"/>
      <c r="J18" s="530"/>
      <c r="K18" s="530"/>
      <c r="L18" s="531">
        <v>422.91</v>
      </c>
      <c r="M18" s="531"/>
      <c r="N18" s="531"/>
      <c r="O18" s="531"/>
      <c r="P18" s="531"/>
      <c r="Q18" s="531"/>
      <c r="R18" s="532"/>
      <c r="S18" s="532"/>
      <c r="T18" s="532"/>
      <c r="U18" s="532"/>
      <c r="V18" s="533"/>
      <c r="W18" s="547"/>
      <c r="X18" s="548"/>
      <c r="Y18" s="548"/>
      <c r="Z18" s="548"/>
      <c r="AA18" s="548"/>
      <c r="AB18" s="558"/>
      <c r="AC18" s="430">
        <v>64.5</v>
      </c>
      <c r="AD18" s="431"/>
      <c r="AE18" s="431"/>
      <c r="AF18" s="431"/>
      <c r="AG18" s="534"/>
      <c r="AH18" s="430">
        <v>63.4</v>
      </c>
      <c r="AI18" s="431"/>
      <c r="AJ18" s="431"/>
      <c r="AK18" s="431"/>
      <c r="AL18" s="432"/>
      <c r="AM18" s="535"/>
      <c r="AN18" s="440"/>
      <c r="AO18" s="440"/>
      <c r="AP18" s="440"/>
      <c r="AQ18" s="440"/>
      <c r="AR18" s="440"/>
      <c r="AS18" s="440"/>
      <c r="AT18" s="441"/>
      <c r="AU18" s="523"/>
      <c r="AV18" s="524"/>
      <c r="AW18" s="524"/>
      <c r="AX18" s="524"/>
      <c r="AY18" s="446" t="s">
        <v>158</v>
      </c>
      <c r="AZ18" s="447"/>
      <c r="BA18" s="447"/>
      <c r="BB18" s="447"/>
      <c r="BC18" s="447"/>
      <c r="BD18" s="447"/>
      <c r="BE18" s="447"/>
      <c r="BF18" s="447"/>
      <c r="BG18" s="447"/>
      <c r="BH18" s="447"/>
      <c r="BI18" s="447"/>
      <c r="BJ18" s="447"/>
      <c r="BK18" s="447"/>
      <c r="BL18" s="447"/>
      <c r="BM18" s="448"/>
      <c r="BN18" s="466">
        <v>10417778</v>
      </c>
      <c r="BO18" s="467"/>
      <c r="BP18" s="467"/>
      <c r="BQ18" s="467"/>
      <c r="BR18" s="467"/>
      <c r="BS18" s="467"/>
      <c r="BT18" s="467"/>
      <c r="BU18" s="468"/>
      <c r="BV18" s="466">
        <v>10570302</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159</v>
      </c>
      <c r="C19" s="529"/>
      <c r="D19" s="529"/>
      <c r="E19" s="530"/>
      <c r="F19" s="530"/>
      <c r="G19" s="530"/>
      <c r="H19" s="530"/>
      <c r="I19" s="530"/>
      <c r="J19" s="530"/>
      <c r="K19" s="530"/>
      <c r="L19" s="536">
        <v>57</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160</v>
      </c>
      <c r="AZ19" s="447"/>
      <c r="BA19" s="447"/>
      <c r="BB19" s="447"/>
      <c r="BC19" s="447"/>
      <c r="BD19" s="447"/>
      <c r="BE19" s="447"/>
      <c r="BF19" s="447"/>
      <c r="BG19" s="447"/>
      <c r="BH19" s="447"/>
      <c r="BI19" s="447"/>
      <c r="BJ19" s="447"/>
      <c r="BK19" s="447"/>
      <c r="BL19" s="447"/>
      <c r="BM19" s="448"/>
      <c r="BN19" s="466">
        <v>13446079</v>
      </c>
      <c r="BO19" s="467"/>
      <c r="BP19" s="467"/>
      <c r="BQ19" s="467"/>
      <c r="BR19" s="467"/>
      <c r="BS19" s="467"/>
      <c r="BT19" s="467"/>
      <c r="BU19" s="468"/>
      <c r="BV19" s="466">
        <v>13690024</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161</v>
      </c>
      <c r="C20" s="529"/>
      <c r="D20" s="529"/>
      <c r="E20" s="530"/>
      <c r="F20" s="530"/>
      <c r="G20" s="530"/>
      <c r="H20" s="530"/>
      <c r="I20" s="530"/>
      <c r="J20" s="530"/>
      <c r="K20" s="530"/>
      <c r="L20" s="536">
        <v>8713</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162</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163</v>
      </c>
      <c r="C22" s="496"/>
      <c r="D22" s="497"/>
      <c r="E22" s="504" t="s">
        <v>1</v>
      </c>
      <c r="F22" s="479"/>
      <c r="G22" s="479"/>
      <c r="H22" s="479"/>
      <c r="I22" s="479"/>
      <c r="J22" s="479"/>
      <c r="K22" s="480"/>
      <c r="L22" s="504" t="s">
        <v>164</v>
      </c>
      <c r="M22" s="479"/>
      <c r="N22" s="479"/>
      <c r="O22" s="479"/>
      <c r="P22" s="480"/>
      <c r="Q22" s="489" t="s">
        <v>165</v>
      </c>
      <c r="R22" s="490"/>
      <c r="S22" s="490"/>
      <c r="T22" s="490"/>
      <c r="U22" s="490"/>
      <c r="V22" s="505"/>
      <c r="W22" s="507" t="s">
        <v>166</v>
      </c>
      <c r="X22" s="496"/>
      <c r="Y22" s="497"/>
      <c r="Z22" s="504" t="s">
        <v>1</v>
      </c>
      <c r="AA22" s="479"/>
      <c r="AB22" s="479"/>
      <c r="AC22" s="479"/>
      <c r="AD22" s="479"/>
      <c r="AE22" s="479"/>
      <c r="AF22" s="479"/>
      <c r="AG22" s="480"/>
      <c r="AH22" s="478" t="s">
        <v>167</v>
      </c>
      <c r="AI22" s="479"/>
      <c r="AJ22" s="479"/>
      <c r="AK22" s="479"/>
      <c r="AL22" s="480"/>
      <c r="AM22" s="478" t="s">
        <v>168</v>
      </c>
      <c r="AN22" s="484"/>
      <c r="AO22" s="484"/>
      <c r="AP22" s="484"/>
      <c r="AQ22" s="484"/>
      <c r="AR22" s="485"/>
      <c r="AS22" s="489" t="s">
        <v>165</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169</v>
      </c>
      <c r="AZ23" s="459"/>
      <c r="BA23" s="459"/>
      <c r="BB23" s="459"/>
      <c r="BC23" s="459"/>
      <c r="BD23" s="459"/>
      <c r="BE23" s="459"/>
      <c r="BF23" s="459"/>
      <c r="BG23" s="459"/>
      <c r="BH23" s="459"/>
      <c r="BI23" s="459"/>
      <c r="BJ23" s="459"/>
      <c r="BK23" s="459"/>
      <c r="BL23" s="459"/>
      <c r="BM23" s="460"/>
      <c r="BN23" s="466">
        <v>15685070</v>
      </c>
      <c r="BO23" s="467"/>
      <c r="BP23" s="467"/>
      <c r="BQ23" s="467"/>
      <c r="BR23" s="467"/>
      <c r="BS23" s="467"/>
      <c r="BT23" s="467"/>
      <c r="BU23" s="468"/>
      <c r="BV23" s="466">
        <v>16250092</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170</v>
      </c>
      <c r="F24" s="440"/>
      <c r="G24" s="440"/>
      <c r="H24" s="440"/>
      <c r="I24" s="440"/>
      <c r="J24" s="440"/>
      <c r="K24" s="441"/>
      <c r="L24" s="442">
        <v>1</v>
      </c>
      <c r="M24" s="443"/>
      <c r="N24" s="443"/>
      <c r="O24" s="443"/>
      <c r="P24" s="444"/>
      <c r="Q24" s="442">
        <v>7830</v>
      </c>
      <c r="R24" s="443"/>
      <c r="S24" s="443"/>
      <c r="T24" s="443"/>
      <c r="U24" s="443"/>
      <c r="V24" s="444"/>
      <c r="W24" s="508"/>
      <c r="X24" s="499"/>
      <c r="Y24" s="500"/>
      <c r="Z24" s="439" t="s">
        <v>171</v>
      </c>
      <c r="AA24" s="440"/>
      <c r="AB24" s="440"/>
      <c r="AC24" s="440"/>
      <c r="AD24" s="440"/>
      <c r="AE24" s="440"/>
      <c r="AF24" s="440"/>
      <c r="AG24" s="441"/>
      <c r="AH24" s="442">
        <v>252</v>
      </c>
      <c r="AI24" s="443"/>
      <c r="AJ24" s="443"/>
      <c r="AK24" s="443"/>
      <c r="AL24" s="444"/>
      <c r="AM24" s="442">
        <v>786492</v>
      </c>
      <c r="AN24" s="443"/>
      <c r="AO24" s="443"/>
      <c r="AP24" s="443"/>
      <c r="AQ24" s="443"/>
      <c r="AR24" s="444"/>
      <c r="AS24" s="442">
        <v>3121</v>
      </c>
      <c r="AT24" s="443"/>
      <c r="AU24" s="443"/>
      <c r="AV24" s="443"/>
      <c r="AW24" s="443"/>
      <c r="AX24" s="445"/>
      <c r="AY24" s="433" t="s">
        <v>172</v>
      </c>
      <c r="AZ24" s="434"/>
      <c r="BA24" s="434"/>
      <c r="BB24" s="434"/>
      <c r="BC24" s="434"/>
      <c r="BD24" s="434"/>
      <c r="BE24" s="434"/>
      <c r="BF24" s="434"/>
      <c r="BG24" s="434"/>
      <c r="BH24" s="434"/>
      <c r="BI24" s="434"/>
      <c r="BJ24" s="434"/>
      <c r="BK24" s="434"/>
      <c r="BL24" s="434"/>
      <c r="BM24" s="435"/>
      <c r="BN24" s="466">
        <v>8103034</v>
      </c>
      <c r="BO24" s="467"/>
      <c r="BP24" s="467"/>
      <c r="BQ24" s="467"/>
      <c r="BR24" s="467"/>
      <c r="BS24" s="467"/>
      <c r="BT24" s="467"/>
      <c r="BU24" s="468"/>
      <c r="BV24" s="466">
        <v>8080526</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173</v>
      </c>
      <c r="F25" s="440"/>
      <c r="G25" s="440"/>
      <c r="H25" s="440"/>
      <c r="I25" s="440"/>
      <c r="J25" s="440"/>
      <c r="K25" s="441"/>
      <c r="L25" s="442">
        <v>1</v>
      </c>
      <c r="M25" s="443"/>
      <c r="N25" s="443"/>
      <c r="O25" s="443"/>
      <c r="P25" s="444"/>
      <c r="Q25" s="442">
        <v>6300</v>
      </c>
      <c r="R25" s="443"/>
      <c r="S25" s="443"/>
      <c r="T25" s="443"/>
      <c r="U25" s="443"/>
      <c r="V25" s="444"/>
      <c r="W25" s="508"/>
      <c r="X25" s="499"/>
      <c r="Y25" s="500"/>
      <c r="Z25" s="439" t="s">
        <v>174</v>
      </c>
      <c r="AA25" s="440"/>
      <c r="AB25" s="440"/>
      <c r="AC25" s="440"/>
      <c r="AD25" s="440"/>
      <c r="AE25" s="440"/>
      <c r="AF25" s="440"/>
      <c r="AG25" s="441"/>
      <c r="AH25" s="442" t="s">
        <v>146</v>
      </c>
      <c r="AI25" s="443"/>
      <c r="AJ25" s="443"/>
      <c r="AK25" s="443"/>
      <c r="AL25" s="444"/>
      <c r="AM25" s="442" t="s">
        <v>175</v>
      </c>
      <c r="AN25" s="443"/>
      <c r="AO25" s="443"/>
      <c r="AP25" s="443"/>
      <c r="AQ25" s="443"/>
      <c r="AR25" s="444"/>
      <c r="AS25" s="442" t="s">
        <v>146</v>
      </c>
      <c r="AT25" s="443"/>
      <c r="AU25" s="443"/>
      <c r="AV25" s="443"/>
      <c r="AW25" s="443"/>
      <c r="AX25" s="445"/>
      <c r="AY25" s="458" t="s">
        <v>176</v>
      </c>
      <c r="AZ25" s="459"/>
      <c r="BA25" s="459"/>
      <c r="BB25" s="459"/>
      <c r="BC25" s="459"/>
      <c r="BD25" s="459"/>
      <c r="BE25" s="459"/>
      <c r="BF25" s="459"/>
      <c r="BG25" s="459"/>
      <c r="BH25" s="459"/>
      <c r="BI25" s="459"/>
      <c r="BJ25" s="459"/>
      <c r="BK25" s="459"/>
      <c r="BL25" s="459"/>
      <c r="BM25" s="460"/>
      <c r="BN25" s="461">
        <v>2973842</v>
      </c>
      <c r="BO25" s="462"/>
      <c r="BP25" s="462"/>
      <c r="BQ25" s="462"/>
      <c r="BR25" s="462"/>
      <c r="BS25" s="462"/>
      <c r="BT25" s="462"/>
      <c r="BU25" s="463"/>
      <c r="BV25" s="461">
        <v>3203991</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177</v>
      </c>
      <c r="F26" s="440"/>
      <c r="G26" s="440"/>
      <c r="H26" s="440"/>
      <c r="I26" s="440"/>
      <c r="J26" s="440"/>
      <c r="K26" s="441"/>
      <c r="L26" s="442">
        <v>1</v>
      </c>
      <c r="M26" s="443"/>
      <c r="N26" s="443"/>
      <c r="O26" s="443"/>
      <c r="P26" s="444"/>
      <c r="Q26" s="442">
        <v>5850</v>
      </c>
      <c r="R26" s="443"/>
      <c r="S26" s="443"/>
      <c r="T26" s="443"/>
      <c r="U26" s="443"/>
      <c r="V26" s="444"/>
      <c r="W26" s="508"/>
      <c r="X26" s="499"/>
      <c r="Y26" s="500"/>
      <c r="Z26" s="439" t="s">
        <v>178</v>
      </c>
      <c r="AA26" s="521"/>
      <c r="AB26" s="521"/>
      <c r="AC26" s="521"/>
      <c r="AD26" s="521"/>
      <c r="AE26" s="521"/>
      <c r="AF26" s="521"/>
      <c r="AG26" s="522"/>
      <c r="AH26" s="442">
        <v>16</v>
      </c>
      <c r="AI26" s="443"/>
      <c r="AJ26" s="443"/>
      <c r="AK26" s="443"/>
      <c r="AL26" s="444"/>
      <c r="AM26" s="442">
        <v>48144</v>
      </c>
      <c r="AN26" s="443"/>
      <c r="AO26" s="443"/>
      <c r="AP26" s="443"/>
      <c r="AQ26" s="443"/>
      <c r="AR26" s="444"/>
      <c r="AS26" s="442">
        <v>3009</v>
      </c>
      <c r="AT26" s="443"/>
      <c r="AU26" s="443"/>
      <c r="AV26" s="443"/>
      <c r="AW26" s="443"/>
      <c r="AX26" s="445"/>
      <c r="AY26" s="475" t="s">
        <v>179</v>
      </c>
      <c r="AZ26" s="476"/>
      <c r="BA26" s="476"/>
      <c r="BB26" s="476"/>
      <c r="BC26" s="476"/>
      <c r="BD26" s="476"/>
      <c r="BE26" s="476"/>
      <c r="BF26" s="476"/>
      <c r="BG26" s="476"/>
      <c r="BH26" s="476"/>
      <c r="BI26" s="476"/>
      <c r="BJ26" s="476"/>
      <c r="BK26" s="476"/>
      <c r="BL26" s="476"/>
      <c r="BM26" s="477"/>
      <c r="BN26" s="466" t="s">
        <v>130</v>
      </c>
      <c r="BO26" s="467"/>
      <c r="BP26" s="467"/>
      <c r="BQ26" s="467"/>
      <c r="BR26" s="467"/>
      <c r="BS26" s="467"/>
      <c r="BT26" s="467"/>
      <c r="BU26" s="468"/>
      <c r="BV26" s="466" t="s">
        <v>146</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180</v>
      </c>
      <c r="F27" s="440"/>
      <c r="G27" s="440"/>
      <c r="H27" s="440"/>
      <c r="I27" s="440"/>
      <c r="J27" s="440"/>
      <c r="K27" s="441"/>
      <c r="L27" s="442">
        <v>1</v>
      </c>
      <c r="M27" s="443"/>
      <c r="N27" s="443"/>
      <c r="O27" s="443"/>
      <c r="P27" s="444"/>
      <c r="Q27" s="442">
        <v>4300</v>
      </c>
      <c r="R27" s="443"/>
      <c r="S27" s="443"/>
      <c r="T27" s="443"/>
      <c r="U27" s="443"/>
      <c r="V27" s="444"/>
      <c r="W27" s="508"/>
      <c r="X27" s="499"/>
      <c r="Y27" s="500"/>
      <c r="Z27" s="439" t="s">
        <v>181</v>
      </c>
      <c r="AA27" s="440"/>
      <c r="AB27" s="440"/>
      <c r="AC27" s="440"/>
      <c r="AD27" s="440"/>
      <c r="AE27" s="440"/>
      <c r="AF27" s="440"/>
      <c r="AG27" s="441"/>
      <c r="AH27" s="442">
        <v>2</v>
      </c>
      <c r="AI27" s="443"/>
      <c r="AJ27" s="443"/>
      <c r="AK27" s="443"/>
      <c r="AL27" s="444"/>
      <c r="AM27" s="442" t="s">
        <v>182</v>
      </c>
      <c r="AN27" s="443"/>
      <c r="AO27" s="443"/>
      <c r="AP27" s="443"/>
      <c r="AQ27" s="443"/>
      <c r="AR27" s="444"/>
      <c r="AS27" s="442" t="s">
        <v>182</v>
      </c>
      <c r="AT27" s="443"/>
      <c r="AU27" s="443"/>
      <c r="AV27" s="443"/>
      <c r="AW27" s="443"/>
      <c r="AX27" s="445"/>
      <c r="AY27" s="472" t="s">
        <v>183</v>
      </c>
      <c r="AZ27" s="473"/>
      <c r="BA27" s="473"/>
      <c r="BB27" s="473"/>
      <c r="BC27" s="473"/>
      <c r="BD27" s="473"/>
      <c r="BE27" s="473"/>
      <c r="BF27" s="473"/>
      <c r="BG27" s="473"/>
      <c r="BH27" s="473"/>
      <c r="BI27" s="473"/>
      <c r="BJ27" s="473"/>
      <c r="BK27" s="473"/>
      <c r="BL27" s="473"/>
      <c r="BM27" s="474"/>
      <c r="BN27" s="469">
        <v>486079</v>
      </c>
      <c r="BO27" s="470"/>
      <c r="BP27" s="470"/>
      <c r="BQ27" s="470"/>
      <c r="BR27" s="470"/>
      <c r="BS27" s="470"/>
      <c r="BT27" s="470"/>
      <c r="BU27" s="471"/>
      <c r="BV27" s="469">
        <v>485142</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184</v>
      </c>
      <c r="F28" s="440"/>
      <c r="G28" s="440"/>
      <c r="H28" s="440"/>
      <c r="I28" s="440"/>
      <c r="J28" s="440"/>
      <c r="K28" s="441"/>
      <c r="L28" s="442">
        <v>1</v>
      </c>
      <c r="M28" s="443"/>
      <c r="N28" s="443"/>
      <c r="O28" s="443"/>
      <c r="P28" s="444"/>
      <c r="Q28" s="442">
        <v>3400</v>
      </c>
      <c r="R28" s="443"/>
      <c r="S28" s="443"/>
      <c r="T28" s="443"/>
      <c r="U28" s="443"/>
      <c r="V28" s="444"/>
      <c r="W28" s="508"/>
      <c r="X28" s="499"/>
      <c r="Y28" s="500"/>
      <c r="Z28" s="439" t="s">
        <v>185</v>
      </c>
      <c r="AA28" s="440"/>
      <c r="AB28" s="440"/>
      <c r="AC28" s="440"/>
      <c r="AD28" s="440"/>
      <c r="AE28" s="440"/>
      <c r="AF28" s="440"/>
      <c r="AG28" s="441"/>
      <c r="AH28" s="442" t="s">
        <v>146</v>
      </c>
      <c r="AI28" s="443"/>
      <c r="AJ28" s="443"/>
      <c r="AK28" s="443"/>
      <c r="AL28" s="444"/>
      <c r="AM28" s="442" t="s">
        <v>130</v>
      </c>
      <c r="AN28" s="443"/>
      <c r="AO28" s="443"/>
      <c r="AP28" s="443"/>
      <c r="AQ28" s="443"/>
      <c r="AR28" s="444"/>
      <c r="AS28" s="442" t="s">
        <v>146</v>
      </c>
      <c r="AT28" s="443"/>
      <c r="AU28" s="443"/>
      <c r="AV28" s="443"/>
      <c r="AW28" s="443"/>
      <c r="AX28" s="445"/>
      <c r="AY28" s="449" t="s">
        <v>186</v>
      </c>
      <c r="AZ28" s="450"/>
      <c r="BA28" s="450"/>
      <c r="BB28" s="451"/>
      <c r="BC28" s="458" t="s">
        <v>48</v>
      </c>
      <c r="BD28" s="459"/>
      <c r="BE28" s="459"/>
      <c r="BF28" s="459"/>
      <c r="BG28" s="459"/>
      <c r="BH28" s="459"/>
      <c r="BI28" s="459"/>
      <c r="BJ28" s="459"/>
      <c r="BK28" s="459"/>
      <c r="BL28" s="459"/>
      <c r="BM28" s="460"/>
      <c r="BN28" s="461">
        <v>2581607</v>
      </c>
      <c r="BO28" s="462"/>
      <c r="BP28" s="462"/>
      <c r="BQ28" s="462"/>
      <c r="BR28" s="462"/>
      <c r="BS28" s="462"/>
      <c r="BT28" s="462"/>
      <c r="BU28" s="463"/>
      <c r="BV28" s="461">
        <v>2578520</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187</v>
      </c>
      <c r="F29" s="440"/>
      <c r="G29" s="440"/>
      <c r="H29" s="440"/>
      <c r="I29" s="440"/>
      <c r="J29" s="440"/>
      <c r="K29" s="441"/>
      <c r="L29" s="442">
        <v>14</v>
      </c>
      <c r="M29" s="443"/>
      <c r="N29" s="443"/>
      <c r="O29" s="443"/>
      <c r="P29" s="444"/>
      <c r="Q29" s="442">
        <v>3100</v>
      </c>
      <c r="R29" s="443"/>
      <c r="S29" s="443"/>
      <c r="T29" s="443"/>
      <c r="U29" s="443"/>
      <c r="V29" s="444"/>
      <c r="W29" s="509"/>
      <c r="X29" s="510"/>
      <c r="Y29" s="511"/>
      <c r="Z29" s="439" t="s">
        <v>188</v>
      </c>
      <c r="AA29" s="440"/>
      <c r="AB29" s="440"/>
      <c r="AC29" s="440"/>
      <c r="AD29" s="440"/>
      <c r="AE29" s="440"/>
      <c r="AF29" s="440"/>
      <c r="AG29" s="441"/>
      <c r="AH29" s="442">
        <v>254</v>
      </c>
      <c r="AI29" s="443"/>
      <c r="AJ29" s="443"/>
      <c r="AK29" s="443"/>
      <c r="AL29" s="444"/>
      <c r="AM29" s="442">
        <v>795720</v>
      </c>
      <c r="AN29" s="443"/>
      <c r="AO29" s="443"/>
      <c r="AP29" s="443"/>
      <c r="AQ29" s="443"/>
      <c r="AR29" s="444"/>
      <c r="AS29" s="442">
        <v>3133</v>
      </c>
      <c r="AT29" s="443"/>
      <c r="AU29" s="443"/>
      <c r="AV29" s="443"/>
      <c r="AW29" s="443"/>
      <c r="AX29" s="445"/>
      <c r="AY29" s="452"/>
      <c r="AZ29" s="453"/>
      <c r="BA29" s="453"/>
      <c r="BB29" s="454"/>
      <c r="BC29" s="446" t="s">
        <v>189</v>
      </c>
      <c r="BD29" s="447"/>
      <c r="BE29" s="447"/>
      <c r="BF29" s="447"/>
      <c r="BG29" s="447"/>
      <c r="BH29" s="447"/>
      <c r="BI29" s="447"/>
      <c r="BJ29" s="447"/>
      <c r="BK29" s="447"/>
      <c r="BL29" s="447"/>
      <c r="BM29" s="448"/>
      <c r="BN29" s="466">
        <v>2160280</v>
      </c>
      <c r="BO29" s="467"/>
      <c r="BP29" s="467"/>
      <c r="BQ29" s="467"/>
      <c r="BR29" s="467"/>
      <c r="BS29" s="467"/>
      <c r="BT29" s="467"/>
      <c r="BU29" s="468"/>
      <c r="BV29" s="466">
        <v>1798890</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190</v>
      </c>
      <c r="X30" s="519"/>
      <c r="Y30" s="519"/>
      <c r="Z30" s="519"/>
      <c r="AA30" s="519"/>
      <c r="AB30" s="519"/>
      <c r="AC30" s="519"/>
      <c r="AD30" s="519"/>
      <c r="AE30" s="519"/>
      <c r="AF30" s="519"/>
      <c r="AG30" s="520"/>
      <c r="AH30" s="430">
        <v>95.7</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10463455</v>
      </c>
      <c r="BO30" s="470"/>
      <c r="BP30" s="470"/>
      <c r="BQ30" s="470"/>
      <c r="BR30" s="470"/>
      <c r="BS30" s="470"/>
      <c r="BT30" s="470"/>
      <c r="BU30" s="471"/>
      <c r="BV30" s="469">
        <v>9658596</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197</v>
      </c>
      <c r="D33" s="429"/>
      <c r="E33" s="428" t="s">
        <v>198</v>
      </c>
      <c r="F33" s="428"/>
      <c r="G33" s="428"/>
      <c r="H33" s="428"/>
      <c r="I33" s="428"/>
      <c r="J33" s="428"/>
      <c r="K33" s="428"/>
      <c r="L33" s="428"/>
      <c r="M33" s="428"/>
      <c r="N33" s="428"/>
      <c r="O33" s="428"/>
      <c r="P33" s="428"/>
      <c r="Q33" s="428"/>
      <c r="R33" s="428"/>
      <c r="S33" s="428"/>
      <c r="T33" s="216"/>
      <c r="U33" s="429" t="s">
        <v>197</v>
      </c>
      <c r="V33" s="429"/>
      <c r="W33" s="428" t="s">
        <v>198</v>
      </c>
      <c r="X33" s="428"/>
      <c r="Y33" s="428"/>
      <c r="Z33" s="428"/>
      <c r="AA33" s="428"/>
      <c r="AB33" s="428"/>
      <c r="AC33" s="428"/>
      <c r="AD33" s="428"/>
      <c r="AE33" s="428"/>
      <c r="AF33" s="428"/>
      <c r="AG33" s="428"/>
      <c r="AH33" s="428"/>
      <c r="AI33" s="428"/>
      <c r="AJ33" s="428"/>
      <c r="AK33" s="428"/>
      <c r="AL33" s="216"/>
      <c r="AM33" s="429" t="s">
        <v>197</v>
      </c>
      <c r="AN33" s="429"/>
      <c r="AO33" s="428" t="s">
        <v>198</v>
      </c>
      <c r="AP33" s="428"/>
      <c r="AQ33" s="428"/>
      <c r="AR33" s="428"/>
      <c r="AS33" s="428"/>
      <c r="AT33" s="428"/>
      <c r="AU33" s="428"/>
      <c r="AV33" s="428"/>
      <c r="AW33" s="428"/>
      <c r="AX33" s="428"/>
      <c r="AY33" s="428"/>
      <c r="AZ33" s="428"/>
      <c r="BA33" s="428"/>
      <c r="BB33" s="428"/>
      <c r="BC33" s="428"/>
      <c r="BD33" s="217"/>
      <c r="BE33" s="428" t="s">
        <v>199</v>
      </c>
      <c r="BF33" s="428"/>
      <c r="BG33" s="428" t="s">
        <v>200</v>
      </c>
      <c r="BH33" s="428"/>
      <c r="BI33" s="428"/>
      <c r="BJ33" s="428"/>
      <c r="BK33" s="428"/>
      <c r="BL33" s="428"/>
      <c r="BM33" s="428"/>
      <c r="BN33" s="428"/>
      <c r="BO33" s="428"/>
      <c r="BP33" s="428"/>
      <c r="BQ33" s="428"/>
      <c r="BR33" s="428"/>
      <c r="BS33" s="428"/>
      <c r="BT33" s="428"/>
      <c r="BU33" s="428"/>
      <c r="BV33" s="217"/>
      <c r="BW33" s="429" t="s">
        <v>199</v>
      </c>
      <c r="BX33" s="429"/>
      <c r="BY33" s="428" t="s">
        <v>201</v>
      </c>
      <c r="BZ33" s="428"/>
      <c r="CA33" s="428"/>
      <c r="CB33" s="428"/>
      <c r="CC33" s="428"/>
      <c r="CD33" s="428"/>
      <c r="CE33" s="428"/>
      <c r="CF33" s="428"/>
      <c r="CG33" s="428"/>
      <c r="CH33" s="428"/>
      <c r="CI33" s="428"/>
      <c r="CJ33" s="428"/>
      <c r="CK33" s="428"/>
      <c r="CL33" s="428"/>
      <c r="CM33" s="428"/>
      <c r="CN33" s="216"/>
      <c r="CO33" s="429" t="s">
        <v>202</v>
      </c>
      <c r="CP33" s="429"/>
      <c r="CQ33" s="428" t="s">
        <v>203</v>
      </c>
      <c r="CR33" s="428"/>
      <c r="CS33" s="428"/>
      <c r="CT33" s="428"/>
      <c r="CU33" s="428"/>
      <c r="CV33" s="428"/>
      <c r="CW33" s="428"/>
      <c r="CX33" s="428"/>
      <c r="CY33" s="428"/>
      <c r="CZ33" s="428"/>
      <c r="DA33" s="428"/>
      <c r="DB33" s="428"/>
      <c r="DC33" s="428"/>
      <c r="DD33" s="428"/>
      <c r="DE33" s="428"/>
      <c r="DF33" s="216"/>
      <c r="DG33" s="427" t="s">
        <v>204</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3</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f>IF(AO34="","",MAX(C34:D43,U34:V43)+1)</f>
        <v>6</v>
      </c>
      <c r="AN34" s="425"/>
      <c r="AO34" s="424" t="str">
        <f>IF('各会計、関係団体の財政状況及び健全化判断比率'!B31="","",'各会計、関係団体の財政状況及び健全化判断比率'!B31)</f>
        <v>水道事業会計</v>
      </c>
      <c r="AP34" s="424"/>
      <c r="AQ34" s="424"/>
      <c r="AR34" s="424"/>
      <c r="AS34" s="424"/>
      <c r="AT34" s="424"/>
      <c r="AU34" s="424"/>
      <c r="AV34" s="424"/>
      <c r="AW34" s="424"/>
      <c r="AX34" s="424"/>
      <c r="AY34" s="424"/>
      <c r="AZ34" s="424"/>
      <c r="BA34" s="424"/>
      <c r="BB34" s="424"/>
      <c r="BC34" s="424"/>
      <c r="BD34" s="214"/>
      <c r="BE34" s="425" t="str">
        <f>IF(BG34="","",MAX(C34:D43,U34:V43,AM34:AN43)+1)</f>
        <v/>
      </c>
      <c r="BF34" s="425"/>
      <c r="BG34" s="424"/>
      <c r="BH34" s="424"/>
      <c r="BI34" s="424"/>
      <c r="BJ34" s="424"/>
      <c r="BK34" s="424"/>
      <c r="BL34" s="424"/>
      <c r="BM34" s="424"/>
      <c r="BN34" s="424"/>
      <c r="BO34" s="424"/>
      <c r="BP34" s="424"/>
      <c r="BQ34" s="424"/>
      <c r="BR34" s="424"/>
      <c r="BS34" s="424"/>
      <c r="BT34" s="424"/>
      <c r="BU34" s="424"/>
      <c r="BV34" s="214"/>
      <c r="BW34" s="425">
        <f>IF(BY34="","",MAX(C34:D43,U34:V43,AM34:AN43,BE34:BF43)+1)</f>
        <v>8</v>
      </c>
      <c r="BX34" s="425"/>
      <c r="BY34" s="424" t="str">
        <f>IF('各会計、関係団体の財政状況及び健全化判断比率'!B68="","",'各会計、関係団体の財政状況及び健全化判断比率'!B68)</f>
        <v>兵庫県市町村職員退職手当組合</v>
      </c>
      <c r="BZ34" s="424"/>
      <c r="CA34" s="424"/>
      <c r="CB34" s="424"/>
      <c r="CC34" s="424"/>
      <c r="CD34" s="424"/>
      <c r="CE34" s="424"/>
      <c r="CF34" s="424"/>
      <c r="CG34" s="424"/>
      <c r="CH34" s="424"/>
      <c r="CI34" s="424"/>
      <c r="CJ34" s="424"/>
      <c r="CK34" s="424"/>
      <c r="CL34" s="424"/>
      <c r="CM34" s="424"/>
      <c r="CN34" s="214"/>
      <c r="CO34" s="425">
        <f>IF(CQ34="","",MAX(C34:D43,U34:V43,AM34:AN43,BE34:BF43,BW34:BX43)+1)</f>
        <v>16</v>
      </c>
      <c r="CP34" s="425"/>
      <c r="CQ34" s="424" t="str">
        <f>IF('各会計、関係団体の財政状況及び健全化判断比率'!BS7="","",'各会計、関係団体の財政状況及び健全化判断比率'!BS7)</f>
        <v>やぶ温泉観光</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養父歯科診療所特別会計</v>
      </c>
      <c r="F35" s="424"/>
      <c r="G35" s="424"/>
      <c r="H35" s="424"/>
      <c r="I35" s="424"/>
      <c r="J35" s="424"/>
      <c r="K35" s="424"/>
      <c r="L35" s="424"/>
      <c r="M35" s="424"/>
      <c r="N35" s="424"/>
      <c r="O35" s="424"/>
      <c r="P35" s="424"/>
      <c r="Q35" s="424"/>
      <c r="R35" s="424"/>
      <c r="S35" s="424"/>
      <c r="T35" s="214"/>
      <c r="U35" s="425">
        <f>IF(W35="","",U34+1)</f>
        <v>4</v>
      </c>
      <c r="V35" s="425"/>
      <c r="W35" s="424" t="str">
        <f>IF('各会計、関係団体の財政状況及び健全化判断比率'!B29="","",'各会計、関係団体の財政状況及び健全化判断比率'!B29)</f>
        <v>介護保険特別会計</v>
      </c>
      <c r="X35" s="424"/>
      <c r="Y35" s="424"/>
      <c r="Z35" s="424"/>
      <c r="AA35" s="424"/>
      <c r="AB35" s="424"/>
      <c r="AC35" s="424"/>
      <c r="AD35" s="424"/>
      <c r="AE35" s="424"/>
      <c r="AF35" s="424"/>
      <c r="AG35" s="424"/>
      <c r="AH35" s="424"/>
      <c r="AI35" s="424"/>
      <c r="AJ35" s="424"/>
      <c r="AK35" s="424"/>
      <c r="AL35" s="214"/>
      <c r="AM35" s="425">
        <f t="shared" ref="AM35:AM43" si="0">IF(AO35="","",AM34+1)</f>
        <v>7</v>
      </c>
      <c r="AN35" s="425"/>
      <c r="AO35" s="424" t="str">
        <f>IF('各会計、関係団体の財政状況及び健全化判断比率'!B32="","",'各会計、関係団体の財政状況及び健全化判断比率'!B32)</f>
        <v>下水道事業会計</v>
      </c>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9</v>
      </c>
      <c r="BX35" s="425"/>
      <c r="BY35" s="424" t="str">
        <f>IF('各会計、関係団体の財政状況及び健全化判断比率'!B69="","",'各会計、関係団体の財政状況及び健全化判断比率'!B69)</f>
        <v>兵庫県町議会議員公務災害補償組合</v>
      </c>
      <c r="BZ35" s="424"/>
      <c r="CA35" s="424"/>
      <c r="CB35" s="424"/>
      <c r="CC35" s="424"/>
      <c r="CD35" s="424"/>
      <c r="CE35" s="424"/>
      <c r="CF35" s="424"/>
      <c r="CG35" s="424"/>
      <c r="CH35" s="424"/>
      <c r="CI35" s="424"/>
      <c r="CJ35" s="424"/>
      <c r="CK35" s="424"/>
      <c r="CL35" s="424"/>
      <c r="CM35" s="424"/>
      <c r="CN35" s="214"/>
      <c r="CO35" s="425">
        <f t="shared" ref="CO35:CO43" si="3">IF(CQ35="","",CO34+1)</f>
        <v>17</v>
      </c>
      <c r="CP35" s="425"/>
      <c r="CQ35" s="424" t="str">
        <f>IF('各会計、関係団体の財政状況及び健全化判断比率'!BS8="","",'各会計、関係団体の財政状況及び健全化判断比率'!BS8)</f>
        <v>養父町開発</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5</v>
      </c>
      <c r="V36" s="425"/>
      <c r="W36" s="424" t="str">
        <f>IF('各会計、関係団体の財政状況及び健全化判断比率'!B30="","",'各会計、関係団体の財政状況及び健全化判断比率'!B30)</f>
        <v>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10</v>
      </c>
      <c r="BX36" s="425"/>
      <c r="BY36" s="424" t="str">
        <f>IF('各会計、関係団体の財政状況及び健全化判断比率'!B70="","",'各会計、関係団体の財政状況及び健全化判断比率'!B70)</f>
        <v>兵庫県後期高齢者医療広域連合（一般会計）</v>
      </c>
      <c r="BZ36" s="424"/>
      <c r="CA36" s="424"/>
      <c r="CB36" s="424"/>
      <c r="CC36" s="424"/>
      <c r="CD36" s="424"/>
      <c r="CE36" s="424"/>
      <c r="CF36" s="424"/>
      <c r="CG36" s="424"/>
      <c r="CH36" s="424"/>
      <c r="CI36" s="424"/>
      <c r="CJ36" s="424"/>
      <c r="CK36" s="424"/>
      <c r="CL36" s="424"/>
      <c r="CM36" s="424"/>
      <c r="CN36" s="214"/>
      <c r="CO36" s="425">
        <f t="shared" si="3"/>
        <v>18</v>
      </c>
      <c r="CP36" s="425"/>
      <c r="CQ36" s="424" t="str">
        <f>IF('各会計、関係団体の財政状況及び健全化判断比率'!BS9="","",'各会計、関係団体の財政状況及び健全化判断比率'!BS9)</f>
        <v>養父市場開発</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11</v>
      </c>
      <c r="BX37" s="425"/>
      <c r="BY37" s="424" t="str">
        <f>IF('各会計、関係団体の財政状況及び健全化判断比率'!B71="","",'各会計、関係団体の財政状況及び健全化判断比率'!B71)</f>
        <v>兵庫県後期高齢者医療広域連合（特別会計）</v>
      </c>
      <c r="BZ37" s="424"/>
      <c r="CA37" s="424"/>
      <c r="CB37" s="424"/>
      <c r="CC37" s="424"/>
      <c r="CD37" s="424"/>
      <c r="CE37" s="424"/>
      <c r="CF37" s="424"/>
      <c r="CG37" s="424"/>
      <c r="CH37" s="424"/>
      <c r="CI37" s="424"/>
      <c r="CJ37" s="424"/>
      <c r="CK37" s="424"/>
      <c r="CL37" s="424"/>
      <c r="CM37" s="424"/>
      <c r="CN37" s="214"/>
      <c r="CO37" s="425">
        <f t="shared" si="3"/>
        <v>19</v>
      </c>
      <c r="CP37" s="425"/>
      <c r="CQ37" s="424" t="str">
        <f>IF('各会計、関係団体の財政状況及び健全化判断比率'!BS10="","",'各会計、関係団体の財政状況及び健全化判断比率'!BS10)</f>
        <v>おおや振興公社</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12</v>
      </c>
      <c r="BX38" s="425"/>
      <c r="BY38" s="424" t="str">
        <f>IF('各会計、関係団体の財政状況及び健全化判断比率'!B72="","",'各会計、関係団体の財政状況及び健全化判断比率'!B72)</f>
        <v>但馬広域行政事務組合</v>
      </c>
      <c r="BZ38" s="424"/>
      <c r="CA38" s="424"/>
      <c r="CB38" s="424"/>
      <c r="CC38" s="424"/>
      <c r="CD38" s="424"/>
      <c r="CE38" s="424"/>
      <c r="CF38" s="424"/>
      <c r="CG38" s="424"/>
      <c r="CH38" s="424"/>
      <c r="CI38" s="424"/>
      <c r="CJ38" s="424"/>
      <c r="CK38" s="424"/>
      <c r="CL38" s="424"/>
      <c r="CM38" s="424"/>
      <c r="CN38" s="214"/>
      <c r="CO38" s="425">
        <f t="shared" si="3"/>
        <v>20</v>
      </c>
      <c r="CP38" s="425"/>
      <c r="CQ38" s="424" t="str">
        <f>IF('各会計、関係団体の財政状況及び健全化判断比率'!BS11="","",'各会計、関係団体の財政状況及び健全化判断比率'!BS11)</f>
        <v>やぶパートナーズ</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13</v>
      </c>
      <c r="BX39" s="425"/>
      <c r="BY39" s="424" t="str">
        <f>IF('各会計、関係団体の財政状況及び健全化判断比率'!B73="","",'各会計、関係団体の財政状況及び健全化判断比率'!B73)</f>
        <v>南但広域行政事務組合（一般会計）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14</v>
      </c>
      <c r="BX40" s="425"/>
      <c r="BY40" s="424" t="str">
        <f>IF('各会計、関係団体の財政状況及び健全化判断比率'!B74="","",'各会計、関係団体の財政状況及び健全化判断比率'!B74)</f>
        <v>南但広域行政事務組合（特別会計）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15</v>
      </c>
      <c r="BX41" s="425"/>
      <c r="BY41" s="424" t="str">
        <f>IF('各会計、関係団体の財政状況及び健全化判断比率'!B75="","",'各会計、関係団体の財政状況及び健全化判断比率'!B75)</f>
        <v>公立八鹿病院組合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KWfhgAE5Z0YVphSEw0Fwd26wrJnl3vWZnFGNh4k7nYAcvPKZ3LeFnX7ToOp6+PJHnMC0nZ7RrxJdvwI1H8imQw==" saltValue="Z6RCEIm0w+VMUqDR458+3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election activeCell="C38" sqref="C38:E38"/>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571</v>
      </c>
      <c r="G33" s="29" t="s">
        <v>572</v>
      </c>
      <c r="H33" s="29" t="s">
        <v>573</v>
      </c>
      <c r="I33" s="29" t="s">
        <v>574</v>
      </c>
      <c r="J33" s="30" t="s">
        <v>575</v>
      </c>
      <c r="K33" s="22"/>
      <c r="L33" s="22"/>
      <c r="M33" s="22"/>
      <c r="N33" s="22"/>
      <c r="O33" s="22"/>
      <c r="P33" s="22"/>
    </row>
    <row r="34" spans="1:16" ht="39" customHeight="1" x14ac:dyDescent="0.15">
      <c r="A34" s="22"/>
      <c r="B34" s="31"/>
      <c r="C34" s="1248" t="s">
        <v>577</v>
      </c>
      <c r="D34" s="1248"/>
      <c r="E34" s="1249"/>
      <c r="F34" s="32">
        <v>5.88</v>
      </c>
      <c r="G34" s="33">
        <v>6.13</v>
      </c>
      <c r="H34" s="33">
        <v>7.42</v>
      </c>
      <c r="I34" s="33">
        <v>8.14</v>
      </c>
      <c r="J34" s="34">
        <v>8.77</v>
      </c>
      <c r="K34" s="22"/>
      <c r="L34" s="22"/>
      <c r="M34" s="22"/>
      <c r="N34" s="22"/>
      <c r="O34" s="22"/>
      <c r="P34" s="22"/>
    </row>
    <row r="35" spans="1:16" ht="39" customHeight="1" x14ac:dyDescent="0.15">
      <c r="A35" s="22"/>
      <c r="B35" s="35"/>
      <c r="C35" s="1242" t="s">
        <v>578</v>
      </c>
      <c r="D35" s="1243"/>
      <c r="E35" s="1244"/>
      <c r="F35" s="36">
        <v>5.74</v>
      </c>
      <c r="G35" s="37">
        <v>5.12</v>
      </c>
      <c r="H35" s="37">
        <v>5.44</v>
      </c>
      <c r="I35" s="37">
        <v>6</v>
      </c>
      <c r="J35" s="38">
        <v>6.35</v>
      </c>
      <c r="K35" s="22"/>
      <c r="L35" s="22"/>
      <c r="M35" s="22"/>
      <c r="N35" s="22"/>
      <c r="O35" s="22"/>
      <c r="P35" s="22"/>
    </row>
    <row r="36" spans="1:16" ht="39" customHeight="1" x14ac:dyDescent="0.15">
      <c r="A36" s="22"/>
      <c r="B36" s="35"/>
      <c r="C36" s="1242" t="s">
        <v>579</v>
      </c>
      <c r="D36" s="1243"/>
      <c r="E36" s="1244"/>
      <c r="F36" s="36">
        <v>0.23</v>
      </c>
      <c r="G36" s="37">
        <v>0.36</v>
      </c>
      <c r="H36" s="37">
        <v>0.42</v>
      </c>
      <c r="I36" s="37">
        <v>0.36</v>
      </c>
      <c r="J36" s="38">
        <v>0.64</v>
      </c>
      <c r="K36" s="22"/>
      <c r="L36" s="22"/>
      <c r="M36" s="22"/>
      <c r="N36" s="22"/>
      <c r="O36" s="22"/>
      <c r="P36" s="22"/>
    </row>
    <row r="37" spans="1:16" ht="39" customHeight="1" x14ac:dyDescent="0.15">
      <c r="A37" s="22"/>
      <c r="B37" s="35"/>
      <c r="C37" s="1242" t="s">
        <v>580</v>
      </c>
      <c r="D37" s="1243"/>
      <c r="E37" s="1244"/>
      <c r="F37" s="36">
        <v>1.24</v>
      </c>
      <c r="G37" s="37">
        <v>2.2799999999999998</v>
      </c>
      <c r="H37" s="37">
        <v>1.61</v>
      </c>
      <c r="I37" s="37">
        <v>0.89</v>
      </c>
      <c r="J37" s="38">
        <v>0.61</v>
      </c>
      <c r="K37" s="22"/>
      <c r="L37" s="22"/>
      <c r="M37" s="22"/>
      <c r="N37" s="22"/>
      <c r="O37" s="22"/>
      <c r="P37" s="22"/>
    </row>
    <row r="38" spans="1:16" ht="39" customHeight="1" x14ac:dyDescent="0.15">
      <c r="A38" s="22"/>
      <c r="B38" s="35"/>
      <c r="C38" s="1242" t="s">
        <v>581</v>
      </c>
      <c r="D38" s="1243"/>
      <c r="E38" s="1244"/>
      <c r="F38" s="36" t="s">
        <v>529</v>
      </c>
      <c r="G38" s="37" t="s">
        <v>529</v>
      </c>
      <c r="H38" s="37">
        <v>0.43</v>
      </c>
      <c r="I38" s="37">
        <v>0.5</v>
      </c>
      <c r="J38" s="38">
        <v>0.56999999999999995</v>
      </c>
      <c r="K38" s="22"/>
      <c r="L38" s="22"/>
      <c r="M38" s="22"/>
      <c r="N38" s="22"/>
      <c r="O38" s="22"/>
      <c r="P38" s="22"/>
    </row>
    <row r="39" spans="1:16" ht="39" customHeight="1" x14ac:dyDescent="0.15">
      <c r="A39" s="22"/>
      <c r="B39" s="35"/>
      <c r="C39" s="1242" t="s">
        <v>582</v>
      </c>
      <c r="D39" s="1243"/>
      <c r="E39" s="1244"/>
      <c r="F39" s="36">
        <v>0.06</v>
      </c>
      <c r="G39" s="37">
        <v>7.0000000000000007E-2</v>
      </c>
      <c r="H39" s="37">
        <v>0.06</v>
      </c>
      <c r="I39" s="37">
        <v>7.0000000000000007E-2</v>
      </c>
      <c r="J39" s="38">
        <v>0.06</v>
      </c>
      <c r="K39" s="22"/>
      <c r="L39" s="22"/>
      <c r="M39" s="22"/>
      <c r="N39" s="22"/>
      <c r="O39" s="22"/>
      <c r="P39" s="22"/>
    </row>
    <row r="40" spans="1:16" ht="39" customHeight="1" x14ac:dyDescent="0.15">
      <c r="A40" s="22"/>
      <c r="B40" s="35"/>
      <c r="C40" s="1242" t="s">
        <v>583</v>
      </c>
      <c r="D40" s="1243"/>
      <c r="E40" s="1244"/>
      <c r="F40" s="36">
        <v>0</v>
      </c>
      <c r="G40" s="37">
        <v>0</v>
      </c>
      <c r="H40" s="37">
        <v>0</v>
      </c>
      <c r="I40" s="37">
        <v>0</v>
      </c>
      <c r="J40" s="38">
        <v>0</v>
      </c>
      <c r="K40" s="22"/>
      <c r="L40" s="22"/>
      <c r="M40" s="22"/>
      <c r="N40" s="22"/>
      <c r="O40" s="22"/>
      <c r="P40" s="22"/>
    </row>
    <row r="41" spans="1:16" ht="39" customHeight="1" x14ac:dyDescent="0.15">
      <c r="A41" s="22"/>
      <c r="B41" s="35"/>
      <c r="C41" s="1242"/>
      <c r="D41" s="1243"/>
      <c r="E41" s="1244"/>
      <c r="F41" s="36"/>
      <c r="G41" s="37"/>
      <c r="H41" s="37"/>
      <c r="I41" s="37"/>
      <c r="J41" s="38"/>
      <c r="K41" s="22"/>
      <c r="L41" s="22"/>
      <c r="M41" s="22"/>
      <c r="N41" s="22"/>
      <c r="O41" s="22"/>
      <c r="P41" s="22"/>
    </row>
    <row r="42" spans="1:16" ht="39" customHeight="1" x14ac:dyDescent="0.15">
      <c r="A42" s="22"/>
      <c r="B42" s="39"/>
      <c r="C42" s="1242" t="s">
        <v>584</v>
      </c>
      <c r="D42" s="1243"/>
      <c r="E42" s="1244"/>
      <c r="F42" s="36" t="s">
        <v>529</v>
      </c>
      <c r="G42" s="37" t="s">
        <v>529</v>
      </c>
      <c r="H42" s="37" t="s">
        <v>529</v>
      </c>
      <c r="I42" s="37" t="s">
        <v>529</v>
      </c>
      <c r="J42" s="38" t="s">
        <v>529</v>
      </c>
      <c r="K42" s="22"/>
      <c r="L42" s="22"/>
      <c r="M42" s="22"/>
      <c r="N42" s="22"/>
      <c r="O42" s="22"/>
      <c r="P42" s="22"/>
    </row>
    <row r="43" spans="1:16" ht="39" customHeight="1" thickBot="1" x14ac:dyDescent="0.2">
      <c r="A43" s="22"/>
      <c r="B43" s="40"/>
      <c r="C43" s="1245" t="s">
        <v>585</v>
      </c>
      <c r="D43" s="1246"/>
      <c r="E43" s="1247"/>
      <c r="F43" s="41">
        <v>0</v>
      </c>
      <c r="G43" s="42">
        <v>0.94</v>
      </c>
      <c r="H43" s="42" t="s">
        <v>529</v>
      </c>
      <c r="I43" s="42" t="s">
        <v>529</v>
      </c>
      <c r="J43" s="43" t="s">
        <v>529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uub7VEwi9SrTIRrsZq8ilylzbeMd7FpXuEEf6ee8v+mT1o4DrXOIsq9ZEhIRXhNXLXRpCtPc9qhyv0JdX5uJWA==" saltValue="VsxyGhAB4wOFb8/QPg8/T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55" zoomScaleNormal="55" zoomScaleSheetLayoutView="55" workbookViewId="0">
      <selection activeCell="P59" sqref="P5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571</v>
      </c>
      <c r="L44" s="56" t="s">
        <v>572</v>
      </c>
      <c r="M44" s="56" t="s">
        <v>573</v>
      </c>
      <c r="N44" s="56" t="s">
        <v>574</v>
      </c>
      <c r="O44" s="57" t="s">
        <v>575</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2660</v>
      </c>
      <c r="L45" s="60">
        <v>2401</v>
      </c>
      <c r="M45" s="60">
        <v>2261</v>
      </c>
      <c r="N45" s="60">
        <v>1986</v>
      </c>
      <c r="O45" s="61">
        <v>1750</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529</v>
      </c>
      <c r="L46" s="64" t="s">
        <v>529</v>
      </c>
      <c r="M46" s="64" t="s">
        <v>529</v>
      </c>
      <c r="N46" s="64" t="s">
        <v>529</v>
      </c>
      <c r="O46" s="65" t="s">
        <v>529</v>
      </c>
      <c r="P46" s="48"/>
      <c r="Q46" s="48"/>
      <c r="R46" s="48"/>
      <c r="S46" s="48"/>
      <c r="T46" s="48"/>
      <c r="U46" s="48"/>
    </row>
    <row r="47" spans="1:21" ht="30.75" customHeight="1" x14ac:dyDescent="0.15">
      <c r="A47" s="48"/>
      <c r="B47" s="1270"/>
      <c r="C47" s="1271"/>
      <c r="D47" s="62"/>
      <c r="E47" s="1252" t="s">
        <v>14</v>
      </c>
      <c r="F47" s="1252"/>
      <c r="G47" s="1252"/>
      <c r="H47" s="1252"/>
      <c r="I47" s="1252"/>
      <c r="J47" s="1253"/>
      <c r="K47" s="63" t="s">
        <v>529</v>
      </c>
      <c r="L47" s="64" t="s">
        <v>529</v>
      </c>
      <c r="M47" s="64" t="s">
        <v>529</v>
      </c>
      <c r="N47" s="64" t="s">
        <v>529</v>
      </c>
      <c r="O47" s="65" t="s">
        <v>529</v>
      </c>
      <c r="P47" s="48"/>
      <c r="Q47" s="48"/>
      <c r="R47" s="48"/>
      <c r="S47" s="48"/>
      <c r="T47" s="48"/>
      <c r="U47" s="48"/>
    </row>
    <row r="48" spans="1:21" ht="30.75" customHeight="1" x14ac:dyDescent="0.15">
      <c r="A48" s="48"/>
      <c r="B48" s="1270"/>
      <c r="C48" s="1271"/>
      <c r="D48" s="62"/>
      <c r="E48" s="1252" t="s">
        <v>15</v>
      </c>
      <c r="F48" s="1252"/>
      <c r="G48" s="1252"/>
      <c r="H48" s="1252"/>
      <c r="I48" s="1252"/>
      <c r="J48" s="1253"/>
      <c r="K48" s="63">
        <v>1258</v>
      </c>
      <c r="L48" s="64">
        <v>1239</v>
      </c>
      <c r="M48" s="64">
        <v>1215</v>
      </c>
      <c r="N48" s="64">
        <v>1056</v>
      </c>
      <c r="O48" s="65">
        <v>1191</v>
      </c>
      <c r="P48" s="48"/>
      <c r="Q48" s="48"/>
      <c r="R48" s="48"/>
      <c r="S48" s="48"/>
      <c r="T48" s="48"/>
      <c r="U48" s="48"/>
    </row>
    <row r="49" spans="1:21" ht="30.75" customHeight="1" x14ac:dyDescent="0.15">
      <c r="A49" s="48"/>
      <c r="B49" s="1270"/>
      <c r="C49" s="1271"/>
      <c r="D49" s="62"/>
      <c r="E49" s="1252" t="s">
        <v>16</v>
      </c>
      <c r="F49" s="1252"/>
      <c r="G49" s="1252"/>
      <c r="H49" s="1252"/>
      <c r="I49" s="1252"/>
      <c r="J49" s="1253"/>
      <c r="K49" s="63">
        <v>549</v>
      </c>
      <c r="L49" s="64">
        <v>558</v>
      </c>
      <c r="M49" s="64">
        <v>600</v>
      </c>
      <c r="N49" s="64">
        <v>608</v>
      </c>
      <c r="O49" s="65">
        <v>625</v>
      </c>
      <c r="P49" s="48"/>
      <c r="Q49" s="48"/>
      <c r="R49" s="48"/>
      <c r="S49" s="48"/>
      <c r="T49" s="48"/>
      <c r="U49" s="48"/>
    </row>
    <row r="50" spans="1:21" ht="30.75" customHeight="1" x14ac:dyDescent="0.15">
      <c r="A50" s="48"/>
      <c r="B50" s="1270"/>
      <c r="C50" s="1271"/>
      <c r="D50" s="62"/>
      <c r="E50" s="1252" t="s">
        <v>17</v>
      </c>
      <c r="F50" s="1252"/>
      <c r="G50" s="1252"/>
      <c r="H50" s="1252"/>
      <c r="I50" s="1252"/>
      <c r="J50" s="1253"/>
      <c r="K50" s="63">
        <v>7</v>
      </c>
      <c r="L50" s="64">
        <v>7</v>
      </c>
      <c r="M50" s="64">
        <v>7</v>
      </c>
      <c r="N50" s="64">
        <v>7</v>
      </c>
      <c r="O50" s="65">
        <v>7</v>
      </c>
      <c r="P50" s="48"/>
      <c r="Q50" s="48"/>
      <c r="R50" s="48"/>
      <c r="S50" s="48"/>
      <c r="T50" s="48"/>
      <c r="U50" s="48"/>
    </row>
    <row r="51" spans="1:21" ht="30.75" customHeight="1" x14ac:dyDescent="0.15">
      <c r="A51" s="48"/>
      <c r="B51" s="1272"/>
      <c r="C51" s="1273"/>
      <c r="D51" s="66"/>
      <c r="E51" s="1252" t="s">
        <v>18</v>
      </c>
      <c r="F51" s="1252"/>
      <c r="G51" s="1252"/>
      <c r="H51" s="1252"/>
      <c r="I51" s="1252"/>
      <c r="J51" s="1253"/>
      <c r="K51" s="63">
        <v>0</v>
      </c>
      <c r="L51" s="64" t="s">
        <v>529</v>
      </c>
      <c r="M51" s="64" t="s">
        <v>529</v>
      </c>
      <c r="N51" s="64" t="s">
        <v>529</v>
      </c>
      <c r="O51" s="65" t="s">
        <v>529</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3685</v>
      </c>
      <c r="L52" s="64">
        <v>3588</v>
      </c>
      <c r="M52" s="64">
        <v>3521</v>
      </c>
      <c r="N52" s="64">
        <v>3277</v>
      </c>
      <c r="O52" s="65">
        <v>3073</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789</v>
      </c>
      <c r="L53" s="69">
        <v>617</v>
      </c>
      <c r="M53" s="69">
        <v>562</v>
      </c>
      <c r="N53" s="69">
        <v>380</v>
      </c>
      <c r="O53" s="70">
        <v>500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586</v>
      </c>
      <c r="P55" s="48"/>
      <c r="Q55" s="48"/>
      <c r="R55" s="48"/>
      <c r="S55" s="48"/>
      <c r="T55" s="48"/>
      <c r="U55" s="48"/>
    </row>
    <row r="56" spans="1:21" ht="31.5" customHeight="1" thickBot="1" x14ac:dyDescent="0.2">
      <c r="A56" s="48"/>
      <c r="B56" s="76"/>
      <c r="C56" s="77"/>
      <c r="D56" s="77"/>
      <c r="E56" s="78"/>
      <c r="F56" s="78"/>
      <c r="G56" s="78"/>
      <c r="H56" s="78"/>
      <c r="I56" s="78"/>
      <c r="J56" s="79" t="s">
        <v>2</v>
      </c>
      <c r="K56" s="80" t="s">
        <v>587</v>
      </c>
      <c r="L56" s="81" t="s">
        <v>588</v>
      </c>
      <c r="M56" s="81" t="s">
        <v>589</v>
      </c>
      <c r="N56" s="81" t="s">
        <v>590</v>
      </c>
      <c r="O56" s="82" t="s">
        <v>591</v>
      </c>
      <c r="P56" s="48"/>
      <c r="Q56" s="48"/>
      <c r="R56" s="48"/>
      <c r="S56" s="48"/>
      <c r="T56" s="48"/>
      <c r="U56" s="48"/>
    </row>
    <row r="57" spans="1:21" ht="31.5" customHeight="1" x14ac:dyDescent="0.15">
      <c r="B57" s="1258" t="s">
        <v>25</v>
      </c>
      <c r="C57" s="1259"/>
      <c r="D57" s="1262" t="s">
        <v>26</v>
      </c>
      <c r="E57" s="1263"/>
      <c r="F57" s="1263"/>
      <c r="G57" s="1263"/>
      <c r="H57" s="1263"/>
      <c r="I57" s="1263"/>
      <c r="J57" s="1264"/>
      <c r="K57" s="83" t="s">
        <v>601</v>
      </c>
      <c r="L57" s="84" t="s">
        <v>601</v>
      </c>
      <c r="M57" s="84" t="s">
        <v>601</v>
      </c>
      <c r="N57" s="84" t="s">
        <v>601</v>
      </c>
      <c r="O57" s="85" t="s">
        <v>601</v>
      </c>
    </row>
    <row r="58" spans="1:21" ht="31.5" customHeight="1" thickBot="1" x14ac:dyDescent="0.2">
      <c r="B58" s="1260"/>
      <c r="C58" s="1261"/>
      <c r="D58" s="1265" t="s">
        <v>27</v>
      </c>
      <c r="E58" s="1266"/>
      <c r="F58" s="1266"/>
      <c r="G58" s="1266"/>
      <c r="H58" s="1266"/>
      <c r="I58" s="1266"/>
      <c r="J58" s="1267"/>
      <c r="K58" s="86" t="s">
        <v>601</v>
      </c>
      <c r="L58" s="87" t="s">
        <v>601</v>
      </c>
      <c r="M58" s="87" t="s">
        <v>601</v>
      </c>
      <c r="N58" s="87" t="s">
        <v>601</v>
      </c>
      <c r="O58" s="88" t="s">
        <v>601</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O2nmcRULAZyLlkEfLe66vAeKesV5zJe4gy2oK60wWVnL4Zlp/smzm83oRzWQcXnBmMQHfgMoVFRelLROpNplA==" saltValue="azWFbLLstjyUuZbk5iKoG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55" zoomScaleNormal="5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571</v>
      </c>
      <c r="J40" s="100" t="s">
        <v>572</v>
      </c>
      <c r="K40" s="100" t="s">
        <v>573</v>
      </c>
      <c r="L40" s="100" t="s">
        <v>574</v>
      </c>
      <c r="M40" s="101" t="s">
        <v>575</v>
      </c>
    </row>
    <row r="41" spans="2:13" ht="27.75" customHeight="1" x14ac:dyDescent="0.15">
      <c r="B41" s="1288" t="s">
        <v>30</v>
      </c>
      <c r="C41" s="1289"/>
      <c r="D41" s="102"/>
      <c r="E41" s="1290" t="s">
        <v>31</v>
      </c>
      <c r="F41" s="1290"/>
      <c r="G41" s="1290"/>
      <c r="H41" s="1291"/>
      <c r="I41" s="103">
        <v>20345</v>
      </c>
      <c r="J41" s="104">
        <v>18096</v>
      </c>
      <c r="K41" s="104">
        <v>16625</v>
      </c>
      <c r="L41" s="104">
        <v>16250</v>
      </c>
      <c r="M41" s="105">
        <v>15685</v>
      </c>
    </row>
    <row r="42" spans="2:13" ht="27.75" customHeight="1" x14ac:dyDescent="0.15">
      <c r="B42" s="1278"/>
      <c r="C42" s="1279"/>
      <c r="D42" s="106"/>
      <c r="E42" s="1282" t="s">
        <v>32</v>
      </c>
      <c r="F42" s="1282"/>
      <c r="G42" s="1282"/>
      <c r="H42" s="1283"/>
      <c r="I42" s="107">
        <v>160</v>
      </c>
      <c r="J42" s="108">
        <v>114</v>
      </c>
      <c r="K42" s="108">
        <v>71</v>
      </c>
      <c r="L42" s="108">
        <v>59</v>
      </c>
      <c r="M42" s="109">
        <v>45</v>
      </c>
    </row>
    <row r="43" spans="2:13" ht="27.75" customHeight="1" x14ac:dyDescent="0.15">
      <c r="B43" s="1278"/>
      <c r="C43" s="1279"/>
      <c r="D43" s="106"/>
      <c r="E43" s="1282" t="s">
        <v>33</v>
      </c>
      <c r="F43" s="1282"/>
      <c r="G43" s="1282"/>
      <c r="H43" s="1283"/>
      <c r="I43" s="107">
        <v>12947</v>
      </c>
      <c r="J43" s="108">
        <v>12129</v>
      </c>
      <c r="K43" s="108">
        <v>10644</v>
      </c>
      <c r="L43" s="108">
        <v>9317</v>
      </c>
      <c r="M43" s="109">
        <v>8760</v>
      </c>
    </row>
    <row r="44" spans="2:13" ht="27.75" customHeight="1" x14ac:dyDescent="0.15">
      <c r="B44" s="1278"/>
      <c r="C44" s="1279"/>
      <c r="D44" s="106"/>
      <c r="E44" s="1282" t="s">
        <v>34</v>
      </c>
      <c r="F44" s="1282"/>
      <c r="G44" s="1282"/>
      <c r="H44" s="1283"/>
      <c r="I44" s="107">
        <v>5178</v>
      </c>
      <c r="J44" s="108">
        <v>5046</v>
      </c>
      <c r="K44" s="108">
        <v>4960</v>
      </c>
      <c r="L44" s="108">
        <v>4686</v>
      </c>
      <c r="M44" s="109">
        <v>4254</v>
      </c>
    </row>
    <row r="45" spans="2:13" ht="27.75" customHeight="1" x14ac:dyDescent="0.15">
      <c r="B45" s="1278"/>
      <c r="C45" s="1279"/>
      <c r="D45" s="106"/>
      <c r="E45" s="1282" t="s">
        <v>35</v>
      </c>
      <c r="F45" s="1282"/>
      <c r="G45" s="1282"/>
      <c r="H45" s="1283"/>
      <c r="I45" s="107">
        <v>3074</v>
      </c>
      <c r="J45" s="108">
        <v>2976</v>
      </c>
      <c r="K45" s="108">
        <v>2882</v>
      </c>
      <c r="L45" s="108">
        <v>2758</v>
      </c>
      <c r="M45" s="109">
        <v>2661</v>
      </c>
    </row>
    <row r="46" spans="2:13" ht="27.75" customHeight="1" x14ac:dyDescent="0.15">
      <c r="B46" s="1278"/>
      <c r="C46" s="1279"/>
      <c r="D46" s="110"/>
      <c r="E46" s="1282" t="s">
        <v>36</v>
      </c>
      <c r="F46" s="1282"/>
      <c r="G46" s="1282"/>
      <c r="H46" s="1283"/>
      <c r="I46" s="107">
        <v>1</v>
      </c>
      <c r="J46" s="108" t="s">
        <v>529</v>
      </c>
      <c r="K46" s="108" t="s">
        <v>529</v>
      </c>
      <c r="L46" s="108" t="s">
        <v>529</v>
      </c>
      <c r="M46" s="109" t="s">
        <v>529</v>
      </c>
    </row>
    <row r="47" spans="2:13" ht="27.75" customHeight="1" x14ac:dyDescent="0.15">
      <c r="B47" s="1278"/>
      <c r="C47" s="1279"/>
      <c r="D47" s="111"/>
      <c r="E47" s="1292" t="s">
        <v>37</v>
      </c>
      <c r="F47" s="1293"/>
      <c r="G47" s="1293"/>
      <c r="H47" s="1294"/>
      <c r="I47" s="107" t="s">
        <v>529</v>
      </c>
      <c r="J47" s="108" t="s">
        <v>529</v>
      </c>
      <c r="K47" s="108" t="s">
        <v>529</v>
      </c>
      <c r="L47" s="108" t="s">
        <v>529</v>
      </c>
      <c r="M47" s="109" t="s">
        <v>529</v>
      </c>
    </row>
    <row r="48" spans="2:13" ht="27.75" customHeight="1" x14ac:dyDescent="0.15">
      <c r="B48" s="1278"/>
      <c r="C48" s="1279"/>
      <c r="D48" s="106"/>
      <c r="E48" s="1282" t="s">
        <v>38</v>
      </c>
      <c r="F48" s="1282"/>
      <c r="G48" s="1282"/>
      <c r="H48" s="1283"/>
      <c r="I48" s="107" t="s">
        <v>529</v>
      </c>
      <c r="J48" s="108" t="s">
        <v>529</v>
      </c>
      <c r="K48" s="108" t="s">
        <v>529</v>
      </c>
      <c r="L48" s="108" t="s">
        <v>529</v>
      </c>
      <c r="M48" s="109" t="s">
        <v>529</v>
      </c>
    </row>
    <row r="49" spans="2:13" ht="27.75" customHeight="1" x14ac:dyDescent="0.15">
      <c r="B49" s="1280"/>
      <c r="C49" s="1281"/>
      <c r="D49" s="106"/>
      <c r="E49" s="1282" t="s">
        <v>39</v>
      </c>
      <c r="F49" s="1282"/>
      <c r="G49" s="1282"/>
      <c r="H49" s="1283"/>
      <c r="I49" s="107" t="s">
        <v>529</v>
      </c>
      <c r="J49" s="108" t="s">
        <v>529</v>
      </c>
      <c r="K49" s="108" t="s">
        <v>529</v>
      </c>
      <c r="L49" s="108" t="s">
        <v>529</v>
      </c>
      <c r="M49" s="109" t="s">
        <v>529</v>
      </c>
    </row>
    <row r="50" spans="2:13" ht="27.75" customHeight="1" x14ac:dyDescent="0.15">
      <c r="B50" s="1276" t="s">
        <v>40</v>
      </c>
      <c r="C50" s="1277"/>
      <c r="D50" s="112"/>
      <c r="E50" s="1282" t="s">
        <v>41</v>
      </c>
      <c r="F50" s="1282"/>
      <c r="G50" s="1282"/>
      <c r="H50" s="1283"/>
      <c r="I50" s="107">
        <v>9504</v>
      </c>
      <c r="J50" s="108">
        <v>10491</v>
      </c>
      <c r="K50" s="108">
        <v>11097</v>
      </c>
      <c r="L50" s="108">
        <v>12117</v>
      </c>
      <c r="M50" s="109">
        <v>13289</v>
      </c>
    </row>
    <row r="51" spans="2:13" ht="27.75" customHeight="1" x14ac:dyDescent="0.15">
      <c r="B51" s="1278"/>
      <c r="C51" s="1279"/>
      <c r="D51" s="106"/>
      <c r="E51" s="1282" t="s">
        <v>42</v>
      </c>
      <c r="F51" s="1282"/>
      <c r="G51" s="1282"/>
      <c r="H51" s="1283"/>
      <c r="I51" s="107">
        <v>227</v>
      </c>
      <c r="J51" s="108">
        <v>182</v>
      </c>
      <c r="K51" s="108">
        <v>193</v>
      </c>
      <c r="L51" s="108">
        <v>183</v>
      </c>
      <c r="M51" s="109">
        <v>162</v>
      </c>
    </row>
    <row r="52" spans="2:13" ht="27.75" customHeight="1" x14ac:dyDescent="0.15">
      <c r="B52" s="1280"/>
      <c r="C52" s="1281"/>
      <c r="D52" s="106"/>
      <c r="E52" s="1282" t="s">
        <v>43</v>
      </c>
      <c r="F52" s="1282"/>
      <c r="G52" s="1282"/>
      <c r="H52" s="1283"/>
      <c r="I52" s="107">
        <v>30573</v>
      </c>
      <c r="J52" s="108">
        <v>29081</v>
      </c>
      <c r="K52" s="108">
        <v>26984</v>
      </c>
      <c r="L52" s="108">
        <v>25366</v>
      </c>
      <c r="M52" s="109">
        <v>23539</v>
      </c>
    </row>
    <row r="53" spans="2:13" ht="27.75" customHeight="1" thickBot="1" x14ac:dyDescent="0.2">
      <c r="B53" s="1284" t="s">
        <v>44</v>
      </c>
      <c r="C53" s="1285"/>
      <c r="D53" s="113"/>
      <c r="E53" s="1286" t="s">
        <v>45</v>
      </c>
      <c r="F53" s="1286"/>
      <c r="G53" s="1286"/>
      <c r="H53" s="1287"/>
      <c r="I53" s="114">
        <v>1401</v>
      </c>
      <c r="J53" s="115">
        <v>-1394</v>
      </c>
      <c r="K53" s="115">
        <v>-3092</v>
      </c>
      <c r="L53" s="115">
        <v>-4597</v>
      </c>
      <c r="M53" s="116">
        <v>-5584</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ykH3nqc8qxFIyflQwO85FwR3JAFNppfXbXHK8fTHcWFsdFT/M6HuaVz5rd4qO4yk+CWpxng8ub3qGTToxwCikQ==" saltValue="EP/O7v2EI6d3CC7IjOZ0M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40" zoomScaleNormal="4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573</v>
      </c>
      <c r="G54" s="125" t="s">
        <v>574</v>
      </c>
      <c r="H54" s="126" t="s">
        <v>575</v>
      </c>
    </row>
    <row r="55" spans="2:8" ht="52.5" customHeight="1" x14ac:dyDescent="0.15">
      <c r="B55" s="127"/>
      <c r="C55" s="1303" t="s">
        <v>48</v>
      </c>
      <c r="D55" s="1303"/>
      <c r="E55" s="1304"/>
      <c r="F55" s="128">
        <v>2575</v>
      </c>
      <c r="G55" s="128">
        <v>2579</v>
      </c>
      <c r="H55" s="129">
        <v>2582</v>
      </c>
    </row>
    <row r="56" spans="2:8" ht="52.5" customHeight="1" x14ac:dyDescent="0.15">
      <c r="B56" s="130"/>
      <c r="C56" s="1305" t="s">
        <v>49</v>
      </c>
      <c r="D56" s="1305"/>
      <c r="E56" s="1306"/>
      <c r="F56" s="131">
        <v>1422</v>
      </c>
      <c r="G56" s="131">
        <v>1799</v>
      </c>
      <c r="H56" s="132">
        <v>2160</v>
      </c>
    </row>
    <row r="57" spans="2:8" ht="53.25" customHeight="1" x14ac:dyDescent="0.15">
      <c r="B57" s="130"/>
      <c r="C57" s="1307" t="s">
        <v>50</v>
      </c>
      <c r="D57" s="1307"/>
      <c r="E57" s="1308"/>
      <c r="F57" s="133">
        <v>9157</v>
      </c>
      <c r="G57" s="133">
        <v>9659</v>
      </c>
      <c r="H57" s="134">
        <v>10463</v>
      </c>
    </row>
    <row r="58" spans="2:8" ht="45.75" customHeight="1" x14ac:dyDescent="0.15">
      <c r="B58" s="135"/>
      <c r="C58" s="1295" t="s">
        <v>608</v>
      </c>
      <c r="D58" s="1296"/>
      <c r="E58" s="1297"/>
      <c r="F58" s="136">
        <v>4743</v>
      </c>
      <c r="G58" s="136">
        <v>5170</v>
      </c>
      <c r="H58" s="137">
        <v>5443</v>
      </c>
    </row>
    <row r="59" spans="2:8" ht="45.75" customHeight="1" x14ac:dyDescent="0.15">
      <c r="B59" s="135"/>
      <c r="C59" s="1295" t="s">
        <v>609</v>
      </c>
      <c r="D59" s="1296"/>
      <c r="E59" s="1297"/>
      <c r="F59" s="136">
        <v>2313</v>
      </c>
      <c r="G59" s="136">
        <v>2313</v>
      </c>
      <c r="H59" s="137">
        <v>2313</v>
      </c>
    </row>
    <row r="60" spans="2:8" ht="45.75" customHeight="1" x14ac:dyDescent="0.15">
      <c r="B60" s="135"/>
      <c r="C60" s="1295" t="s">
        <v>610</v>
      </c>
      <c r="D60" s="1296"/>
      <c r="E60" s="1297"/>
      <c r="F60" s="136">
        <v>329</v>
      </c>
      <c r="G60" s="136">
        <v>515</v>
      </c>
      <c r="H60" s="137">
        <v>763</v>
      </c>
    </row>
    <row r="61" spans="2:8" ht="45.75" customHeight="1" x14ac:dyDescent="0.15">
      <c r="B61" s="135"/>
      <c r="C61" s="1295" t="s">
        <v>611</v>
      </c>
      <c r="D61" s="1296"/>
      <c r="E61" s="1297"/>
      <c r="F61" s="136">
        <v>612</v>
      </c>
      <c r="G61" s="136">
        <v>613</v>
      </c>
      <c r="H61" s="137">
        <v>615</v>
      </c>
    </row>
    <row r="62" spans="2:8" ht="45.75" customHeight="1" thickBot="1" x14ac:dyDescent="0.2">
      <c r="B62" s="138"/>
      <c r="C62" s="1298" t="s">
        <v>612</v>
      </c>
      <c r="D62" s="1299"/>
      <c r="E62" s="1300"/>
      <c r="F62" s="139">
        <v>381</v>
      </c>
      <c r="G62" s="139">
        <v>431</v>
      </c>
      <c r="H62" s="140">
        <v>481</v>
      </c>
    </row>
    <row r="63" spans="2:8" ht="52.5" customHeight="1" thickBot="1" x14ac:dyDescent="0.2">
      <c r="B63" s="141"/>
      <c r="C63" s="1301" t="s">
        <v>51</v>
      </c>
      <c r="D63" s="1301"/>
      <c r="E63" s="1302"/>
      <c r="F63" s="142">
        <v>13154</v>
      </c>
      <c r="G63" s="142">
        <v>14036</v>
      </c>
      <c r="H63" s="143">
        <v>15205</v>
      </c>
    </row>
    <row r="64" spans="2:8" ht="15" customHeight="1" x14ac:dyDescent="0.15"/>
  </sheetData>
  <sheetProtection algorithmName="SHA-512" hashValue="xzvX5bqJEwvBPpKtB3TqHGRerk9SI22QRkUl8eeQhOvtQ4hUf8DHTuvxrFdDaCYaG9q4C4Z8McvJbJyGOH6EJw==" saltValue="g1m5pLdseVa9bpclVxEuC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154A3D-AD7C-40A5-9544-83A79FD45DE1}">
  <sheetPr>
    <pageSetUpPr fitToPage="1"/>
  </sheetPr>
  <dimension ref="A1:WZM160"/>
  <sheetViews>
    <sheetView showGridLines="0" zoomScale="55" zoomScaleNormal="55"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613</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613</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614</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615</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2" t="s">
        <v>616</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x14ac:dyDescent="0.15">
      <c r="B44" s="395"/>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x14ac:dyDescent="0.15">
      <c r="B45" s="395"/>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x14ac:dyDescent="0.15">
      <c r="B46" s="395"/>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x14ac:dyDescent="0.15">
      <c r="B47" s="395"/>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617</v>
      </c>
    </row>
    <row r="50" spans="1:109" x14ac:dyDescent="0.15">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571</v>
      </c>
      <c r="BQ50" s="1314"/>
      <c r="BR50" s="1314"/>
      <c r="BS50" s="1314"/>
      <c r="BT50" s="1314"/>
      <c r="BU50" s="1314"/>
      <c r="BV50" s="1314"/>
      <c r="BW50" s="1314"/>
      <c r="BX50" s="1314" t="s">
        <v>572</v>
      </c>
      <c r="BY50" s="1314"/>
      <c r="BZ50" s="1314"/>
      <c r="CA50" s="1314"/>
      <c r="CB50" s="1314"/>
      <c r="CC50" s="1314"/>
      <c r="CD50" s="1314"/>
      <c r="CE50" s="1314"/>
      <c r="CF50" s="1314" t="s">
        <v>573</v>
      </c>
      <c r="CG50" s="1314"/>
      <c r="CH50" s="1314"/>
      <c r="CI50" s="1314"/>
      <c r="CJ50" s="1314"/>
      <c r="CK50" s="1314"/>
      <c r="CL50" s="1314"/>
      <c r="CM50" s="1314"/>
      <c r="CN50" s="1314" t="s">
        <v>574</v>
      </c>
      <c r="CO50" s="1314"/>
      <c r="CP50" s="1314"/>
      <c r="CQ50" s="1314"/>
      <c r="CR50" s="1314"/>
      <c r="CS50" s="1314"/>
      <c r="CT50" s="1314"/>
      <c r="CU50" s="1314"/>
      <c r="CV50" s="1314" t="s">
        <v>575</v>
      </c>
      <c r="CW50" s="1314"/>
      <c r="CX50" s="1314"/>
      <c r="CY50" s="1314"/>
      <c r="CZ50" s="1314"/>
      <c r="DA50" s="1314"/>
      <c r="DB50" s="1314"/>
      <c r="DC50" s="1314"/>
    </row>
    <row r="51" spans="1:109" ht="13.5" customHeight="1" x14ac:dyDescent="0.15">
      <c r="B51" s="395"/>
      <c r="G51" s="1317"/>
      <c r="H51" s="1317"/>
      <c r="I51" s="1331"/>
      <c r="J51" s="1331"/>
      <c r="K51" s="1316"/>
      <c r="L51" s="1316"/>
      <c r="M51" s="1316"/>
      <c r="N51" s="1316"/>
      <c r="AM51" s="404"/>
      <c r="AN51" s="1312" t="s">
        <v>618</v>
      </c>
      <c r="AO51" s="1312"/>
      <c r="AP51" s="1312"/>
      <c r="AQ51" s="1312"/>
      <c r="AR51" s="1312"/>
      <c r="AS51" s="1312"/>
      <c r="AT51" s="1312"/>
      <c r="AU51" s="1312"/>
      <c r="AV51" s="1312"/>
      <c r="AW51" s="1312"/>
      <c r="AX51" s="1312"/>
      <c r="AY51" s="1312"/>
      <c r="AZ51" s="1312"/>
      <c r="BA51" s="1312"/>
      <c r="BB51" s="1312" t="s">
        <v>619</v>
      </c>
      <c r="BC51" s="1312"/>
      <c r="BD51" s="1312"/>
      <c r="BE51" s="1312"/>
      <c r="BF51" s="1312"/>
      <c r="BG51" s="1312"/>
      <c r="BH51" s="1312"/>
      <c r="BI51" s="1312"/>
      <c r="BJ51" s="1312"/>
      <c r="BK51" s="1312"/>
      <c r="BL51" s="1312"/>
      <c r="BM51" s="1312"/>
      <c r="BN51" s="1312"/>
      <c r="BO51" s="1312"/>
      <c r="BP51" s="1321"/>
      <c r="BQ51" s="1309"/>
      <c r="BR51" s="1309"/>
      <c r="BS51" s="1309"/>
      <c r="BT51" s="1309"/>
      <c r="BU51" s="1309"/>
      <c r="BV51" s="1309"/>
      <c r="BW51" s="1309"/>
      <c r="BX51" s="1309"/>
      <c r="BY51" s="1309"/>
      <c r="BZ51" s="1309"/>
      <c r="CA51" s="1309"/>
      <c r="CB51" s="1309"/>
      <c r="CC51" s="1309"/>
      <c r="CD51" s="1309"/>
      <c r="CE51" s="1309"/>
      <c r="CF51" s="1309"/>
      <c r="CG51" s="1309"/>
      <c r="CH51" s="1309"/>
      <c r="CI51" s="1309"/>
      <c r="CJ51" s="1309"/>
      <c r="CK51" s="1309"/>
      <c r="CL51" s="1309"/>
      <c r="CM51" s="1309"/>
      <c r="CN51" s="1309"/>
      <c r="CO51" s="1309"/>
      <c r="CP51" s="1309"/>
      <c r="CQ51" s="1309"/>
      <c r="CR51" s="1309"/>
      <c r="CS51" s="1309"/>
      <c r="CT51" s="1309"/>
      <c r="CU51" s="1309"/>
      <c r="CV51" s="1321"/>
      <c r="CW51" s="1309"/>
      <c r="CX51" s="1309"/>
      <c r="CY51" s="1309"/>
      <c r="CZ51" s="1309"/>
      <c r="DA51" s="1309"/>
      <c r="DB51" s="1309"/>
      <c r="DC51" s="1309"/>
    </row>
    <row r="52" spans="1:109" x14ac:dyDescent="0.15">
      <c r="B52" s="395"/>
      <c r="G52" s="1317"/>
      <c r="H52" s="1317"/>
      <c r="I52" s="1331"/>
      <c r="J52" s="1331"/>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620</v>
      </c>
      <c r="BC53" s="1312"/>
      <c r="BD53" s="1312"/>
      <c r="BE53" s="1312"/>
      <c r="BF53" s="1312"/>
      <c r="BG53" s="1312"/>
      <c r="BH53" s="1312"/>
      <c r="BI53" s="1312"/>
      <c r="BJ53" s="1312"/>
      <c r="BK53" s="1312"/>
      <c r="BL53" s="1312"/>
      <c r="BM53" s="1312"/>
      <c r="BN53" s="1312"/>
      <c r="BO53" s="1312"/>
      <c r="BP53" s="1321"/>
      <c r="BQ53" s="1309"/>
      <c r="BR53" s="1309"/>
      <c r="BS53" s="1309"/>
      <c r="BT53" s="1309"/>
      <c r="BU53" s="1309"/>
      <c r="BV53" s="1309"/>
      <c r="BW53" s="1309"/>
      <c r="BX53" s="1309">
        <v>62.7</v>
      </c>
      <c r="BY53" s="1309"/>
      <c r="BZ53" s="1309"/>
      <c r="CA53" s="1309"/>
      <c r="CB53" s="1309"/>
      <c r="CC53" s="1309"/>
      <c r="CD53" s="1309"/>
      <c r="CE53" s="1309"/>
      <c r="CF53" s="1309">
        <v>63.7</v>
      </c>
      <c r="CG53" s="1309"/>
      <c r="CH53" s="1309"/>
      <c r="CI53" s="1309"/>
      <c r="CJ53" s="1309"/>
      <c r="CK53" s="1309"/>
      <c r="CL53" s="1309"/>
      <c r="CM53" s="1309"/>
      <c r="CN53" s="1309">
        <v>65.2</v>
      </c>
      <c r="CO53" s="1309"/>
      <c r="CP53" s="1309"/>
      <c r="CQ53" s="1309"/>
      <c r="CR53" s="1309"/>
      <c r="CS53" s="1309"/>
      <c r="CT53" s="1309"/>
      <c r="CU53" s="1309"/>
      <c r="CV53" s="1321"/>
      <c r="CW53" s="1309"/>
      <c r="CX53" s="1309"/>
      <c r="CY53" s="1309"/>
      <c r="CZ53" s="1309"/>
      <c r="DA53" s="1309"/>
      <c r="DB53" s="1309"/>
      <c r="DC53" s="1309"/>
    </row>
    <row r="54" spans="1:109" x14ac:dyDescent="0.15">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3"/>
      <c r="B55" s="395"/>
      <c r="G55" s="1315"/>
      <c r="H55" s="1315"/>
      <c r="I55" s="1315"/>
      <c r="J55" s="1315"/>
      <c r="K55" s="1316"/>
      <c r="L55" s="1316"/>
      <c r="M55" s="1316"/>
      <c r="N55" s="1316"/>
      <c r="AN55" s="1314" t="s">
        <v>621</v>
      </c>
      <c r="AO55" s="1314"/>
      <c r="AP55" s="1314"/>
      <c r="AQ55" s="1314"/>
      <c r="AR55" s="1314"/>
      <c r="AS55" s="1314"/>
      <c r="AT55" s="1314"/>
      <c r="AU55" s="1314"/>
      <c r="AV55" s="1314"/>
      <c r="AW55" s="1314"/>
      <c r="AX55" s="1314"/>
      <c r="AY55" s="1314"/>
      <c r="AZ55" s="1314"/>
      <c r="BA55" s="1314"/>
      <c r="BB55" s="1312" t="s">
        <v>619</v>
      </c>
      <c r="BC55" s="1312"/>
      <c r="BD55" s="1312"/>
      <c r="BE55" s="1312"/>
      <c r="BF55" s="1312"/>
      <c r="BG55" s="1312"/>
      <c r="BH55" s="1312"/>
      <c r="BI55" s="1312"/>
      <c r="BJ55" s="1312"/>
      <c r="BK55" s="1312"/>
      <c r="BL55" s="1312"/>
      <c r="BM55" s="1312"/>
      <c r="BN55" s="1312"/>
      <c r="BO55" s="1312"/>
      <c r="BP55" s="1321"/>
      <c r="BQ55" s="1309"/>
      <c r="BR55" s="1309"/>
      <c r="BS55" s="1309"/>
      <c r="BT55" s="1309"/>
      <c r="BU55" s="1309"/>
      <c r="BV55" s="1309"/>
      <c r="BW55" s="1309"/>
      <c r="BX55" s="1309">
        <v>52.3</v>
      </c>
      <c r="BY55" s="1309"/>
      <c r="BZ55" s="1309"/>
      <c r="CA55" s="1309"/>
      <c r="CB55" s="1309"/>
      <c r="CC55" s="1309"/>
      <c r="CD55" s="1309"/>
      <c r="CE55" s="1309"/>
      <c r="CF55" s="1309">
        <v>55.4</v>
      </c>
      <c r="CG55" s="1309"/>
      <c r="CH55" s="1309"/>
      <c r="CI55" s="1309"/>
      <c r="CJ55" s="1309"/>
      <c r="CK55" s="1309"/>
      <c r="CL55" s="1309"/>
      <c r="CM55" s="1309"/>
      <c r="CN55" s="1309">
        <v>52.7</v>
      </c>
      <c r="CO55" s="1309"/>
      <c r="CP55" s="1309"/>
      <c r="CQ55" s="1309"/>
      <c r="CR55" s="1309"/>
      <c r="CS55" s="1309"/>
      <c r="CT55" s="1309"/>
      <c r="CU55" s="1309"/>
      <c r="CV55" s="1321"/>
      <c r="CW55" s="1309"/>
      <c r="CX55" s="1309"/>
      <c r="CY55" s="1309"/>
      <c r="CZ55" s="1309"/>
      <c r="DA55" s="1309"/>
      <c r="DB55" s="1309"/>
      <c r="DC55" s="1309"/>
    </row>
    <row r="56" spans="1:109" x14ac:dyDescent="0.15">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x14ac:dyDescent="0.15">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620</v>
      </c>
      <c r="BC57" s="1312"/>
      <c r="BD57" s="1312"/>
      <c r="BE57" s="1312"/>
      <c r="BF57" s="1312"/>
      <c r="BG57" s="1312"/>
      <c r="BH57" s="1312"/>
      <c r="BI57" s="1312"/>
      <c r="BJ57" s="1312"/>
      <c r="BK57" s="1312"/>
      <c r="BL57" s="1312"/>
      <c r="BM57" s="1312"/>
      <c r="BN57" s="1312"/>
      <c r="BO57" s="1312"/>
      <c r="BP57" s="1321"/>
      <c r="BQ57" s="1309"/>
      <c r="BR57" s="1309"/>
      <c r="BS57" s="1309"/>
      <c r="BT57" s="1309"/>
      <c r="BU57" s="1309"/>
      <c r="BV57" s="1309"/>
      <c r="BW57" s="1309"/>
      <c r="BX57" s="1309">
        <v>57.1</v>
      </c>
      <c r="BY57" s="1309"/>
      <c r="BZ57" s="1309"/>
      <c r="CA57" s="1309"/>
      <c r="CB57" s="1309"/>
      <c r="CC57" s="1309"/>
      <c r="CD57" s="1309"/>
      <c r="CE57" s="1309"/>
      <c r="CF57" s="1309">
        <v>58.7</v>
      </c>
      <c r="CG57" s="1309"/>
      <c r="CH57" s="1309"/>
      <c r="CI57" s="1309"/>
      <c r="CJ57" s="1309"/>
      <c r="CK57" s="1309"/>
      <c r="CL57" s="1309"/>
      <c r="CM57" s="1309"/>
      <c r="CN57" s="1309">
        <v>59.9</v>
      </c>
      <c r="CO57" s="1309"/>
      <c r="CP57" s="1309"/>
      <c r="CQ57" s="1309"/>
      <c r="CR57" s="1309"/>
      <c r="CS57" s="1309"/>
      <c r="CT57" s="1309"/>
      <c r="CU57" s="1309"/>
      <c r="CV57" s="1321"/>
      <c r="CW57" s="1309"/>
      <c r="CX57" s="1309"/>
      <c r="CY57" s="1309"/>
      <c r="CZ57" s="1309"/>
      <c r="DA57" s="1309"/>
      <c r="DB57" s="1309"/>
      <c r="DC57" s="1309"/>
      <c r="DD57" s="408"/>
      <c r="DE57" s="407"/>
    </row>
    <row r="58" spans="1:109" s="403" customFormat="1" x14ac:dyDescent="0.15">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622</v>
      </c>
    </row>
    <row r="64" spans="1:109" x14ac:dyDescent="0.15">
      <c r="B64" s="395"/>
      <c r="G64" s="402"/>
      <c r="I64" s="415"/>
      <c r="J64" s="415"/>
      <c r="K64" s="415"/>
      <c r="L64" s="415"/>
      <c r="M64" s="415"/>
      <c r="N64" s="416"/>
      <c r="AM64" s="402"/>
      <c r="AN64" s="402" t="s">
        <v>615</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2" t="s">
        <v>623</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x14ac:dyDescent="0.15">
      <c r="B66" s="395"/>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x14ac:dyDescent="0.15">
      <c r="B67" s="395"/>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x14ac:dyDescent="0.15">
      <c r="B68" s="395"/>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x14ac:dyDescent="0.15">
      <c r="B69" s="395"/>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617</v>
      </c>
    </row>
    <row r="72" spans="2:107" x14ac:dyDescent="0.15">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571</v>
      </c>
      <c r="BQ72" s="1314"/>
      <c r="BR72" s="1314"/>
      <c r="BS72" s="1314"/>
      <c r="BT72" s="1314"/>
      <c r="BU72" s="1314"/>
      <c r="BV72" s="1314"/>
      <c r="BW72" s="1314"/>
      <c r="BX72" s="1314" t="s">
        <v>572</v>
      </c>
      <c r="BY72" s="1314"/>
      <c r="BZ72" s="1314"/>
      <c r="CA72" s="1314"/>
      <c r="CB72" s="1314"/>
      <c r="CC72" s="1314"/>
      <c r="CD72" s="1314"/>
      <c r="CE72" s="1314"/>
      <c r="CF72" s="1314" t="s">
        <v>573</v>
      </c>
      <c r="CG72" s="1314"/>
      <c r="CH72" s="1314"/>
      <c r="CI72" s="1314"/>
      <c r="CJ72" s="1314"/>
      <c r="CK72" s="1314"/>
      <c r="CL72" s="1314"/>
      <c r="CM72" s="1314"/>
      <c r="CN72" s="1314" t="s">
        <v>574</v>
      </c>
      <c r="CO72" s="1314"/>
      <c r="CP72" s="1314"/>
      <c r="CQ72" s="1314"/>
      <c r="CR72" s="1314"/>
      <c r="CS72" s="1314"/>
      <c r="CT72" s="1314"/>
      <c r="CU72" s="1314"/>
      <c r="CV72" s="1314" t="s">
        <v>575</v>
      </c>
      <c r="CW72" s="1314"/>
      <c r="CX72" s="1314"/>
      <c r="CY72" s="1314"/>
      <c r="CZ72" s="1314"/>
      <c r="DA72" s="1314"/>
      <c r="DB72" s="1314"/>
      <c r="DC72" s="1314"/>
    </row>
    <row r="73" spans="2:107" x14ac:dyDescent="0.15">
      <c r="B73" s="395"/>
      <c r="G73" s="1317"/>
      <c r="H73" s="1317"/>
      <c r="I73" s="1317"/>
      <c r="J73" s="1317"/>
      <c r="K73" s="1313"/>
      <c r="L73" s="1313"/>
      <c r="M73" s="1313"/>
      <c r="N73" s="1313"/>
      <c r="AM73" s="404"/>
      <c r="AN73" s="1312" t="s">
        <v>618</v>
      </c>
      <c r="AO73" s="1312"/>
      <c r="AP73" s="1312"/>
      <c r="AQ73" s="1312"/>
      <c r="AR73" s="1312"/>
      <c r="AS73" s="1312"/>
      <c r="AT73" s="1312"/>
      <c r="AU73" s="1312"/>
      <c r="AV73" s="1312"/>
      <c r="AW73" s="1312"/>
      <c r="AX73" s="1312"/>
      <c r="AY73" s="1312"/>
      <c r="AZ73" s="1312"/>
      <c r="BA73" s="1312"/>
      <c r="BB73" s="1312" t="s">
        <v>619</v>
      </c>
      <c r="BC73" s="1312"/>
      <c r="BD73" s="1312"/>
      <c r="BE73" s="1312"/>
      <c r="BF73" s="1312"/>
      <c r="BG73" s="1312"/>
      <c r="BH73" s="1312"/>
      <c r="BI73" s="1312"/>
      <c r="BJ73" s="1312"/>
      <c r="BK73" s="1312"/>
      <c r="BL73" s="1312"/>
      <c r="BM73" s="1312"/>
      <c r="BN73" s="1312"/>
      <c r="BO73" s="1312"/>
      <c r="BP73" s="1309">
        <v>14.7</v>
      </c>
      <c r="BQ73" s="1309"/>
      <c r="BR73" s="1309"/>
      <c r="BS73" s="1309"/>
      <c r="BT73" s="1309"/>
      <c r="BU73" s="1309"/>
      <c r="BV73" s="1309"/>
      <c r="BW73" s="1309"/>
      <c r="BX73" s="1309"/>
      <c r="BY73" s="1309"/>
      <c r="BZ73" s="1309"/>
      <c r="CA73" s="1309"/>
      <c r="CB73" s="1309"/>
      <c r="CC73" s="1309"/>
      <c r="CD73" s="1309"/>
      <c r="CE73" s="1309"/>
      <c r="CF73" s="1309"/>
      <c r="CG73" s="1309"/>
      <c r="CH73" s="1309"/>
      <c r="CI73" s="1309"/>
      <c r="CJ73" s="1309"/>
      <c r="CK73" s="1309"/>
      <c r="CL73" s="1309"/>
      <c r="CM73" s="1309"/>
      <c r="CN73" s="1309"/>
      <c r="CO73" s="1309"/>
      <c r="CP73" s="1309"/>
      <c r="CQ73" s="1309"/>
      <c r="CR73" s="1309"/>
      <c r="CS73" s="1309"/>
      <c r="CT73" s="1309"/>
      <c r="CU73" s="1309"/>
      <c r="CV73" s="1309"/>
      <c r="CW73" s="1309"/>
      <c r="CX73" s="1309"/>
      <c r="CY73" s="1309"/>
      <c r="CZ73" s="1309"/>
      <c r="DA73" s="1309"/>
      <c r="DB73" s="1309"/>
      <c r="DC73" s="1309"/>
    </row>
    <row r="74" spans="2:107" x14ac:dyDescent="0.15">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624</v>
      </c>
      <c r="BC75" s="1312"/>
      <c r="BD75" s="1312"/>
      <c r="BE75" s="1312"/>
      <c r="BF75" s="1312"/>
      <c r="BG75" s="1312"/>
      <c r="BH75" s="1312"/>
      <c r="BI75" s="1312"/>
      <c r="BJ75" s="1312"/>
      <c r="BK75" s="1312"/>
      <c r="BL75" s="1312"/>
      <c r="BM75" s="1312"/>
      <c r="BN75" s="1312"/>
      <c r="BO75" s="1312"/>
      <c r="BP75" s="1309">
        <v>10.8</v>
      </c>
      <c r="BQ75" s="1309"/>
      <c r="BR75" s="1309"/>
      <c r="BS75" s="1309"/>
      <c r="BT75" s="1309"/>
      <c r="BU75" s="1309"/>
      <c r="BV75" s="1309"/>
      <c r="BW75" s="1309"/>
      <c r="BX75" s="1309">
        <v>8.9</v>
      </c>
      <c r="BY75" s="1309"/>
      <c r="BZ75" s="1309"/>
      <c r="CA75" s="1309"/>
      <c r="CB75" s="1309"/>
      <c r="CC75" s="1309"/>
      <c r="CD75" s="1309"/>
      <c r="CE75" s="1309"/>
      <c r="CF75" s="1309">
        <v>7.2</v>
      </c>
      <c r="CG75" s="1309"/>
      <c r="CH75" s="1309"/>
      <c r="CI75" s="1309"/>
      <c r="CJ75" s="1309"/>
      <c r="CK75" s="1309"/>
      <c r="CL75" s="1309"/>
      <c r="CM75" s="1309"/>
      <c r="CN75" s="1309">
        <v>5.9</v>
      </c>
      <c r="CO75" s="1309"/>
      <c r="CP75" s="1309"/>
      <c r="CQ75" s="1309"/>
      <c r="CR75" s="1309"/>
      <c r="CS75" s="1309"/>
      <c r="CT75" s="1309"/>
      <c r="CU75" s="1309"/>
      <c r="CV75" s="1309">
        <v>5.6</v>
      </c>
      <c r="CW75" s="1309"/>
      <c r="CX75" s="1309"/>
      <c r="CY75" s="1309"/>
      <c r="CZ75" s="1309"/>
      <c r="DA75" s="1309"/>
      <c r="DB75" s="1309"/>
      <c r="DC75" s="1309"/>
    </row>
    <row r="76" spans="2:107" x14ac:dyDescent="0.15">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395"/>
      <c r="G77" s="1315"/>
      <c r="H77" s="1315"/>
      <c r="I77" s="1315"/>
      <c r="J77" s="1315"/>
      <c r="K77" s="1313"/>
      <c r="L77" s="1313"/>
      <c r="M77" s="1313"/>
      <c r="N77" s="1313"/>
      <c r="AN77" s="1314" t="s">
        <v>621</v>
      </c>
      <c r="AO77" s="1314"/>
      <c r="AP77" s="1314"/>
      <c r="AQ77" s="1314"/>
      <c r="AR77" s="1314"/>
      <c r="AS77" s="1314"/>
      <c r="AT77" s="1314"/>
      <c r="AU77" s="1314"/>
      <c r="AV77" s="1314"/>
      <c r="AW77" s="1314"/>
      <c r="AX77" s="1314"/>
      <c r="AY77" s="1314"/>
      <c r="AZ77" s="1314"/>
      <c r="BA77" s="1314"/>
      <c r="BB77" s="1312" t="s">
        <v>619</v>
      </c>
      <c r="BC77" s="1312"/>
      <c r="BD77" s="1312"/>
      <c r="BE77" s="1312"/>
      <c r="BF77" s="1312"/>
      <c r="BG77" s="1312"/>
      <c r="BH77" s="1312"/>
      <c r="BI77" s="1312"/>
      <c r="BJ77" s="1312"/>
      <c r="BK77" s="1312"/>
      <c r="BL77" s="1312"/>
      <c r="BM77" s="1312"/>
      <c r="BN77" s="1312"/>
      <c r="BO77" s="1312"/>
      <c r="BP77" s="1309">
        <v>56.8</v>
      </c>
      <c r="BQ77" s="1309"/>
      <c r="BR77" s="1309"/>
      <c r="BS77" s="1309"/>
      <c r="BT77" s="1309"/>
      <c r="BU77" s="1309"/>
      <c r="BV77" s="1309"/>
      <c r="BW77" s="1309"/>
      <c r="BX77" s="1309">
        <v>52.3</v>
      </c>
      <c r="BY77" s="1309"/>
      <c r="BZ77" s="1309"/>
      <c r="CA77" s="1309"/>
      <c r="CB77" s="1309"/>
      <c r="CC77" s="1309"/>
      <c r="CD77" s="1309"/>
      <c r="CE77" s="1309"/>
      <c r="CF77" s="1309">
        <v>55.4</v>
      </c>
      <c r="CG77" s="1309"/>
      <c r="CH77" s="1309"/>
      <c r="CI77" s="1309"/>
      <c r="CJ77" s="1309"/>
      <c r="CK77" s="1309"/>
      <c r="CL77" s="1309"/>
      <c r="CM77" s="1309"/>
      <c r="CN77" s="1309">
        <v>52.7</v>
      </c>
      <c r="CO77" s="1309"/>
      <c r="CP77" s="1309"/>
      <c r="CQ77" s="1309"/>
      <c r="CR77" s="1309"/>
      <c r="CS77" s="1309"/>
      <c r="CT77" s="1309"/>
      <c r="CU77" s="1309"/>
      <c r="CV77" s="1309">
        <v>49.7</v>
      </c>
      <c r="CW77" s="1309"/>
      <c r="CX77" s="1309"/>
      <c r="CY77" s="1309"/>
      <c r="CZ77" s="1309"/>
      <c r="DA77" s="1309"/>
      <c r="DB77" s="1309"/>
      <c r="DC77" s="1309"/>
    </row>
    <row r="78" spans="2:107" x14ac:dyDescent="0.15">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624</v>
      </c>
      <c r="BC79" s="1312"/>
      <c r="BD79" s="1312"/>
      <c r="BE79" s="1312"/>
      <c r="BF79" s="1312"/>
      <c r="BG79" s="1312"/>
      <c r="BH79" s="1312"/>
      <c r="BI79" s="1312"/>
      <c r="BJ79" s="1312"/>
      <c r="BK79" s="1312"/>
      <c r="BL79" s="1312"/>
      <c r="BM79" s="1312"/>
      <c r="BN79" s="1312"/>
      <c r="BO79" s="1312"/>
      <c r="BP79" s="1309">
        <v>10.199999999999999</v>
      </c>
      <c r="BQ79" s="1309"/>
      <c r="BR79" s="1309"/>
      <c r="BS79" s="1309"/>
      <c r="BT79" s="1309"/>
      <c r="BU79" s="1309"/>
      <c r="BV79" s="1309"/>
      <c r="BW79" s="1309"/>
      <c r="BX79" s="1309">
        <v>10</v>
      </c>
      <c r="BY79" s="1309"/>
      <c r="BZ79" s="1309"/>
      <c r="CA79" s="1309"/>
      <c r="CB79" s="1309"/>
      <c r="CC79" s="1309"/>
      <c r="CD79" s="1309"/>
      <c r="CE79" s="1309"/>
      <c r="CF79" s="1309">
        <v>9.6999999999999993</v>
      </c>
      <c r="CG79" s="1309"/>
      <c r="CH79" s="1309"/>
      <c r="CI79" s="1309"/>
      <c r="CJ79" s="1309"/>
      <c r="CK79" s="1309"/>
      <c r="CL79" s="1309"/>
      <c r="CM79" s="1309"/>
      <c r="CN79" s="1309">
        <v>9.5</v>
      </c>
      <c r="CO79" s="1309"/>
      <c r="CP79" s="1309"/>
      <c r="CQ79" s="1309"/>
      <c r="CR79" s="1309"/>
      <c r="CS79" s="1309"/>
      <c r="CT79" s="1309"/>
      <c r="CU79" s="1309"/>
      <c r="CV79" s="1309">
        <v>9.1999999999999993</v>
      </c>
      <c r="CW79" s="1309"/>
      <c r="CX79" s="1309"/>
      <c r="CY79" s="1309"/>
      <c r="CZ79" s="1309"/>
      <c r="DA79" s="1309"/>
      <c r="DB79" s="1309"/>
      <c r="DC79" s="1309"/>
    </row>
    <row r="80" spans="2:107" x14ac:dyDescent="0.15">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FaUe1YBnsB/pQTpfu9eoBQG8RI3XFjNSy62iLiY0FwQam5qtKgZFPpxlbA2b4oYs24LkUIIDtZyXAabkdrHGew==" saltValue="f4QVgK2nnrrFPxUEq0EkL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5E5D2A-97AC-48CE-B3F5-EC2255857B55}">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517</v>
      </c>
    </row>
  </sheetData>
  <sheetProtection algorithmName="SHA-512" hashValue="3pEusvdgM5ww1cRcZwwWPHwD1TRE+j8PEtjrLoGqnlIZGz8vpOD8jGUpb9yS3Hzp5egiBdMFIaH441oIVDbSgA==" saltValue="ammUqStI48xvjuHwed9M/A=="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E60BDE-559A-4BBA-ABC5-F7772374C840}">
  <sheetPr>
    <pageSetUpPr fitToPage="1"/>
  </sheetPr>
  <dimension ref="A1:DR125"/>
  <sheetViews>
    <sheetView showGridLines="0" zoomScale="55" zoomScaleNormal="55"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517</v>
      </c>
    </row>
  </sheetData>
  <sheetProtection algorithmName="SHA-512" hashValue="V7VykjNYwrBSi81NkZ1AbZkTO4siwfVqutVUZ0vxkamCP6xJpnfIpbVcrsxJ6JmVAU1TIGEl2DnTsTSMZvdQZQ==" saltValue="PIRSMZhkmdIjukroeFLjbw=="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568</v>
      </c>
      <c r="G2" s="157"/>
      <c r="H2" s="158"/>
    </row>
    <row r="3" spans="1:8" x14ac:dyDescent="0.15">
      <c r="A3" s="154" t="s">
        <v>561</v>
      </c>
      <c r="B3" s="159"/>
      <c r="C3" s="160"/>
      <c r="D3" s="161">
        <v>91303</v>
      </c>
      <c r="E3" s="162"/>
      <c r="F3" s="163">
        <v>81768</v>
      </c>
      <c r="G3" s="164"/>
      <c r="H3" s="165"/>
    </row>
    <row r="4" spans="1:8" x14ac:dyDescent="0.15">
      <c r="A4" s="166"/>
      <c r="B4" s="167"/>
      <c r="C4" s="168"/>
      <c r="D4" s="169">
        <v>65107</v>
      </c>
      <c r="E4" s="170"/>
      <c r="F4" s="171">
        <v>37917</v>
      </c>
      <c r="G4" s="172"/>
      <c r="H4" s="173"/>
    </row>
    <row r="5" spans="1:8" x14ac:dyDescent="0.15">
      <c r="A5" s="154" t="s">
        <v>563</v>
      </c>
      <c r="B5" s="159"/>
      <c r="C5" s="160"/>
      <c r="D5" s="161">
        <v>45689</v>
      </c>
      <c r="E5" s="162"/>
      <c r="F5" s="163">
        <v>65876</v>
      </c>
      <c r="G5" s="164"/>
      <c r="H5" s="165"/>
    </row>
    <row r="6" spans="1:8" x14ac:dyDescent="0.15">
      <c r="A6" s="166"/>
      <c r="B6" s="167"/>
      <c r="C6" s="168"/>
      <c r="D6" s="169">
        <v>28101</v>
      </c>
      <c r="E6" s="170"/>
      <c r="F6" s="171">
        <v>36484</v>
      </c>
      <c r="G6" s="172"/>
      <c r="H6" s="173"/>
    </row>
    <row r="7" spans="1:8" x14ac:dyDescent="0.15">
      <c r="A7" s="154" t="s">
        <v>564</v>
      </c>
      <c r="B7" s="159"/>
      <c r="C7" s="160"/>
      <c r="D7" s="161">
        <v>46690</v>
      </c>
      <c r="E7" s="162"/>
      <c r="F7" s="163">
        <v>68468</v>
      </c>
      <c r="G7" s="164"/>
      <c r="H7" s="165"/>
    </row>
    <row r="8" spans="1:8" x14ac:dyDescent="0.15">
      <c r="A8" s="166"/>
      <c r="B8" s="167"/>
      <c r="C8" s="168"/>
      <c r="D8" s="169">
        <v>22577</v>
      </c>
      <c r="E8" s="170"/>
      <c r="F8" s="171">
        <v>34140</v>
      </c>
      <c r="G8" s="172"/>
      <c r="H8" s="173"/>
    </row>
    <row r="9" spans="1:8" x14ac:dyDescent="0.15">
      <c r="A9" s="154" t="s">
        <v>565</v>
      </c>
      <c r="B9" s="159"/>
      <c r="C9" s="160"/>
      <c r="D9" s="161">
        <v>61821</v>
      </c>
      <c r="E9" s="162"/>
      <c r="F9" s="163">
        <v>69729</v>
      </c>
      <c r="G9" s="164"/>
      <c r="H9" s="165"/>
    </row>
    <row r="10" spans="1:8" x14ac:dyDescent="0.15">
      <c r="A10" s="166"/>
      <c r="B10" s="167"/>
      <c r="C10" s="168"/>
      <c r="D10" s="169">
        <v>48761</v>
      </c>
      <c r="E10" s="170"/>
      <c r="F10" s="171">
        <v>38908</v>
      </c>
      <c r="G10" s="172"/>
      <c r="H10" s="173"/>
    </row>
    <row r="11" spans="1:8" x14ac:dyDescent="0.15">
      <c r="A11" s="154" t="s">
        <v>566</v>
      </c>
      <c r="B11" s="159"/>
      <c r="C11" s="160"/>
      <c r="D11" s="161">
        <v>69535</v>
      </c>
      <c r="E11" s="162"/>
      <c r="F11" s="163">
        <v>74581</v>
      </c>
      <c r="G11" s="164"/>
      <c r="H11" s="165"/>
    </row>
    <row r="12" spans="1:8" x14ac:dyDescent="0.15">
      <c r="A12" s="166"/>
      <c r="B12" s="167"/>
      <c r="C12" s="174"/>
      <c r="D12" s="169">
        <v>45315</v>
      </c>
      <c r="E12" s="170"/>
      <c r="F12" s="171">
        <v>41563</v>
      </c>
      <c r="G12" s="172"/>
      <c r="H12" s="173"/>
    </row>
    <row r="13" spans="1:8" x14ac:dyDescent="0.15">
      <c r="A13" s="154"/>
      <c r="B13" s="159"/>
      <c r="C13" s="175"/>
      <c r="D13" s="176">
        <v>63008</v>
      </c>
      <c r="E13" s="177"/>
      <c r="F13" s="178">
        <v>72084</v>
      </c>
      <c r="G13" s="179"/>
      <c r="H13" s="165"/>
    </row>
    <row r="14" spans="1:8" x14ac:dyDescent="0.15">
      <c r="A14" s="166"/>
      <c r="B14" s="167"/>
      <c r="C14" s="168"/>
      <c r="D14" s="169">
        <v>41972</v>
      </c>
      <c r="E14" s="170"/>
      <c r="F14" s="171">
        <v>37802</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5.74</v>
      </c>
      <c r="C19" s="180">
        <f>ROUND(VALUE(SUBSTITUTE(実質収支比率等に係る経年分析!G$48,"▲","-")),2)</f>
        <v>5.12</v>
      </c>
      <c r="D19" s="180">
        <f>ROUND(VALUE(SUBSTITUTE(実質収支比率等に係る経年分析!H$48,"▲","-")),2)</f>
        <v>5.44</v>
      </c>
      <c r="E19" s="180">
        <f>ROUND(VALUE(SUBSTITUTE(実質収支比率等に係る経年分析!I$48,"▲","-")),2)</f>
        <v>6</v>
      </c>
      <c r="F19" s="180">
        <f>ROUND(VALUE(SUBSTITUTE(実質収支比率等に係る経年分析!J$48,"▲","-")),2)</f>
        <v>6.35</v>
      </c>
    </row>
    <row r="20" spans="1:11" x14ac:dyDescent="0.15">
      <c r="A20" s="180" t="s">
        <v>55</v>
      </c>
      <c r="B20" s="180">
        <f>ROUND(VALUE(SUBSTITUTE(実質収支比率等に係る経年分析!F$47,"▲","-")),2)</f>
        <v>41.61</v>
      </c>
      <c r="C20" s="180">
        <f>ROUND(VALUE(SUBSTITUTE(実質収支比率等に係る経年分析!G$47,"▲","-")),2)</f>
        <v>45.28</v>
      </c>
      <c r="D20" s="180">
        <f>ROUND(VALUE(SUBSTITUTE(実質収支比率等に係る経年分析!H$47,"▲","-")),2)</f>
        <v>21.31</v>
      </c>
      <c r="E20" s="180">
        <f>ROUND(VALUE(SUBSTITUTE(実質収支比率等に係る経年分析!I$47,"▲","-")),2)</f>
        <v>22.08</v>
      </c>
      <c r="F20" s="180">
        <f>ROUND(VALUE(SUBSTITUTE(実質収支比率等に係る経年分析!J$47,"▲","-")),2)</f>
        <v>22.31</v>
      </c>
    </row>
    <row r="21" spans="1:11" x14ac:dyDescent="0.15">
      <c r="A21" s="180" t="s">
        <v>56</v>
      </c>
      <c r="B21" s="180">
        <f>IF(ISNUMBER(VALUE(SUBSTITUTE(実質収支比率等に係る経年分析!F$49,"▲","-"))),ROUND(VALUE(SUBSTITUTE(実質収支比率等に係る経年分析!F$49,"▲","-")),2),NA())</f>
        <v>11.63</v>
      </c>
      <c r="C21" s="180">
        <f>IF(ISNUMBER(VALUE(SUBSTITUTE(実質収支比率等に係る経年分析!G$49,"▲","-"))),ROUND(VALUE(SUBSTITUTE(実質収支比率等に係る経年分析!G$49,"▲","-")),2),NA())</f>
        <v>8.2200000000000006</v>
      </c>
      <c r="D21" s="180">
        <f>IF(ISNUMBER(VALUE(SUBSTITUTE(実質収支比率等に係る経年分析!H$49,"▲","-"))),ROUND(VALUE(SUBSTITUTE(実質収支比率等に係る経年分析!H$49,"▲","-")),2),NA())</f>
        <v>-22.78</v>
      </c>
      <c r="E21" s="180">
        <f>IF(ISNUMBER(VALUE(SUBSTITUTE(実質収支比率等に係る経年分析!I$49,"▲","-"))),ROUND(VALUE(SUBSTITUTE(実質収支比率等に係る経年分析!I$49,"▲","-")),2),NA())</f>
        <v>0.4</v>
      </c>
      <c r="F21" s="180">
        <f>IF(ISNUMBER(VALUE(SUBSTITUTE(実質収支比率等に係る経年分析!J$49,"▲","-"))),ROUND(VALUE(SUBSTITUTE(実質収支比率等に係る経年分析!J$49,"▲","-")),2),NA())</f>
        <v>0.32</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0.94</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養父歯科診療所特別会計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0.06</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7.0000000000000007E-2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7.0000000000000007E-2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0.06</v>
      </c>
    </row>
    <row r="32" spans="1:11" x14ac:dyDescent="0.15">
      <c r="A32" s="181" t="str">
        <f>IF(連結実質赤字比率に係る赤字・黒字の構成分析!C$38="",NA(),連結実質赤字比率に係る赤字・黒字の構成分析!C$38)</f>
        <v>下水道事業会計</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0.43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0.56999999999999995</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1.24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2.2799999999999998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1.61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0.89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0.61</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0.23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0.36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0.42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0.36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0.64</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5.74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5.12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5.44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6.35</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5.88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6.13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7.42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8.14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8.77</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3685</v>
      </c>
      <c r="E42" s="182"/>
      <c r="F42" s="182"/>
      <c r="G42" s="182">
        <f>'実質公債費比率（分子）の構造'!L$52</f>
        <v>3588</v>
      </c>
      <c r="H42" s="182"/>
      <c r="I42" s="182"/>
      <c r="J42" s="182">
        <f>'実質公債費比率（分子）の構造'!M$52</f>
        <v>3521</v>
      </c>
      <c r="K42" s="182"/>
      <c r="L42" s="182"/>
      <c r="M42" s="182">
        <f>'実質公債費比率（分子）の構造'!N$52</f>
        <v>3277</v>
      </c>
      <c r="N42" s="182"/>
      <c r="O42" s="182"/>
      <c r="P42" s="182">
        <f>'実質公債費比率（分子）の構造'!O$52</f>
        <v>3073</v>
      </c>
    </row>
    <row r="43" spans="1:16" x14ac:dyDescent="0.15">
      <c r="A43" s="182" t="s">
        <v>64</v>
      </c>
      <c r="B43" s="182">
        <f>'実質公債費比率（分子）の構造'!K$51</f>
        <v>0</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7</v>
      </c>
      <c r="C44" s="182"/>
      <c r="D44" s="182"/>
      <c r="E44" s="182">
        <f>'実質公債費比率（分子）の構造'!L$50</f>
        <v>7</v>
      </c>
      <c r="F44" s="182"/>
      <c r="G44" s="182"/>
      <c r="H44" s="182">
        <f>'実質公債費比率（分子）の構造'!M$50</f>
        <v>7</v>
      </c>
      <c r="I44" s="182"/>
      <c r="J44" s="182"/>
      <c r="K44" s="182">
        <f>'実質公債費比率（分子）の構造'!N$50</f>
        <v>7</v>
      </c>
      <c r="L44" s="182"/>
      <c r="M44" s="182"/>
      <c r="N44" s="182">
        <f>'実質公債費比率（分子）の構造'!O$50</f>
        <v>7</v>
      </c>
      <c r="O44" s="182"/>
      <c r="P44" s="182"/>
    </row>
    <row r="45" spans="1:16" x14ac:dyDescent="0.15">
      <c r="A45" s="182" t="s">
        <v>66</v>
      </c>
      <c r="B45" s="182">
        <f>'実質公債費比率（分子）の構造'!K$49</f>
        <v>549</v>
      </c>
      <c r="C45" s="182"/>
      <c r="D45" s="182"/>
      <c r="E45" s="182">
        <f>'実質公債費比率（分子）の構造'!L$49</f>
        <v>558</v>
      </c>
      <c r="F45" s="182"/>
      <c r="G45" s="182"/>
      <c r="H45" s="182">
        <f>'実質公債費比率（分子）の構造'!M$49</f>
        <v>600</v>
      </c>
      <c r="I45" s="182"/>
      <c r="J45" s="182"/>
      <c r="K45" s="182">
        <f>'実質公債費比率（分子）の構造'!N$49</f>
        <v>608</v>
      </c>
      <c r="L45" s="182"/>
      <c r="M45" s="182"/>
      <c r="N45" s="182">
        <f>'実質公債費比率（分子）の構造'!O$49</f>
        <v>625</v>
      </c>
      <c r="O45" s="182"/>
      <c r="P45" s="182"/>
    </row>
    <row r="46" spans="1:16" x14ac:dyDescent="0.15">
      <c r="A46" s="182" t="s">
        <v>67</v>
      </c>
      <c r="B46" s="182">
        <f>'実質公債費比率（分子）の構造'!K$48</f>
        <v>1258</v>
      </c>
      <c r="C46" s="182"/>
      <c r="D46" s="182"/>
      <c r="E46" s="182">
        <f>'実質公債費比率（分子）の構造'!L$48</f>
        <v>1239</v>
      </c>
      <c r="F46" s="182"/>
      <c r="G46" s="182"/>
      <c r="H46" s="182">
        <f>'実質公債費比率（分子）の構造'!M$48</f>
        <v>1215</v>
      </c>
      <c r="I46" s="182"/>
      <c r="J46" s="182"/>
      <c r="K46" s="182">
        <f>'実質公債費比率（分子）の構造'!N$48</f>
        <v>1056</v>
      </c>
      <c r="L46" s="182"/>
      <c r="M46" s="182"/>
      <c r="N46" s="182">
        <f>'実質公債費比率（分子）の構造'!O$48</f>
        <v>1191</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2660</v>
      </c>
      <c r="C49" s="182"/>
      <c r="D49" s="182"/>
      <c r="E49" s="182">
        <f>'実質公債費比率（分子）の構造'!L$45</f>
        <v>2401</v>
      </c>
      <c r="F49" s="182"/>
      <c r="G49" s="182"/>
      <c r="H49" s="182">
        <f>'実質公債費比率（分子）の構造'!M$45</f>
        <v>2261</v>
      </c>
      <c r="I49" s="182"/>
      <c r="J49" s="182"/>
      <c r="K49" s="182">
        <f>'実質公債費比率（分子）の構造'!N$45</f>
        <v>1986</v>
      </c>
      <c r="L49" s="182"/>
      <c r="M49" s="182"/>
      <c r="N49" s="182">
        <f>'実質公債費比率（分子）の構造'!O$45</f>
        <v>1750</v>
      </c>
      <c r="O49" s="182"/>
      <c r="P49" s="182"/>
    </row>
    <row r="50" spans="1:16" x14ac:dyDescent="0.15">
      <c r="A50" s="182" t="s">
        <v>71</v>
      </c>
      <c r="B50" s="182" t="e">
        <f>NA()</f>
        <v>#N/A</v>
      </c>
      <c r="C50" s="182">
        <f>IF(ISNUMBER('実質公債費比率（分子）の構造'!K$53),'実質公債費比率（分子）の構造'!K$53,NA())</f>
        <v>789</v>
      </c>
      <c r="D50" s="182" t="e">
        <f>NA()</f>
        <v>#N/A</v>
      </c>
      <c r="E50" s="182" t="e">
        <f>NA()</f>
        <v>#N/A</v>
      </c>
      <c r="F50" s="182">
        <f>IF(ISNUMBER('実質公債費比率（分子）の構造'!L$53),'実質公債費比率（分子）の構造'!L$53,NA())</f>
        <v>617</v>
      </c>
      <c r="G50" s="182" t="e">
        <f>NA()</f>
        <v>#N/A</v>
      </c>
      <c r="H50" s="182" t="e">
        <f>NA()</f>
        <v>#N/A</v>
      </c>
      <c r="I50" s="182">
        <f>IF(ISNUMBER('実質公債費比率（分子）の構造'!M$53),'実質公債費比率（分子）の構造'!M$53,NA())</f>
        <v>562</v>
      </c>
      <c r="J50" s="182" t="e">
        <f>NA()</f>
        <v>#N/A</v>
      </c>
      <c r="K50" s="182" t="e">
        <f>NA()</f>
        <v>#N/A</v>
      </c>
      <c r="L50" s="182">
        <f>IF(ISNUMBER('実質公債費比率（分子）の構造'!N$53),'実質公債費比率（分子）の構造'!N$53,NA())</f>
        <v>380</v>
      </c>
      <c r="M50" s="182" t="e">
        <f>NA()</f>
        <v>#N/A</v>
      </c>
      <c r="N50" s="182" t="e">
        <f>NA()</f>
        <v>#N/A</v>
      </c>
      <c r="O50" s="182">
        <f>IF(ISNUMBER('実質公債費比率（分子）の構造'!O$53),'実質公債費比率（分子）の構造'!O$53,NA())</f>
        <v>500</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30573</v>
      </c>
      <c r="E56" s="181"/>
      <c r="F56" s="181"/>
      <c r="G56" s="181">
        <f>'将来負担比率（分子）の構造'!J$52</f>
        <v>29081</v>
      </c>
      <c r="H56" s="181"/>
      <c r="I56" s="181"/>
      <c r="J56" s="181">
        <f>'将来負担比率（分子）の構造'!K$52</f>
        <v>26984</v>
      </c>
      <c r="K56" s="181"/>
      <c r="L56" s="181"/>
      <c r="M56" s="181">
        <f>'将来負担比率（分子）の構造'!L$52</f>
        <v>25366</v>
      </c>
      <c r="N56" s="181"/>
      <c r="O56" s="181"/>
      <c r="P56" s="181">
        <f>'将来負担比率（分子）の構造'!M$52</f>
        <v>23539</v>
      </c>
    </row>
    <row r="57" spans="1:16" x14ac:dyDescent="0.15">
      <c r="A57" s="181" t="s">
        <v>42</v>
      </c>
      <c r="B57" s="181"/>
      <c r="C57" s="181"/>
      <c r="D57" s="181">
        <f>'将来負担比率（分子）の構造'!I$51</f>
        <v>227</v>
      </c>
      <c r="E57" s="181"/>
      <c r="F57" s="181"/>
      <c r="G57" s="181">
        <f>'将来負担比率（分子）の構造'!J$51</f>
        <v>182</v>
      </c>
      <c r="H57" s="181"/>
      <c r="I57" s="181"/>
      <c r="J57" s="181">
        <f>'将来負担比率（分子）の構造'!K$51</f>
        <v>193</v>
      </c>
      <c r="K57" s="181"/>
      <c r="L57" s="181"/>
      <c r="M57" s="181">
        <f>'将来負担比率（分子）の構造'!L$51</f>
        <v>183</v>
      </c>
      <c r="N57" s="181"/>
      <c r="O57" s="181"/>
      <c r="P57" s="181">
        <f>'将来負担比率（分子）の構造'!M$51</f>
        <v>162</v>
      </c>
    </row>
    <row r="58" spans="1:16" x14ac:dyDescent="0.15">
      <c r="A58" s="181" t="s">
        <v>41</v>
      </c>
      <c r="B58" s="181"/>
      <c r="C58" s="181"/>
      <c r="D58" s="181">
        <f>'将来負担比率（分子）の構造'!I$50</f>
        <v>9504</v>
      </c>
      <c r="E58" s="181"/>
      <c r="F58" s="181"/>
      <c r="G58" s="181">
        <f>'将来負担比率（分子）の構造'!J$50</f>
        <v>10491</v>
      </c>
      <c r="H58" s="181"/>
      <c r="I58" s="181"/>
      <c r="J58" s="181">
        <f>'将来負担比率（分子）の構造'!K$50</f>
        <v>11097</v>
      </c>
      <c r="K58" s="181"/>
      <c r="L58" s="181"/>
      <c r="M58" s="181">
        <f>'将来負担比率（分子）の構造'!L$50</f>
        <v>12117</v>
      </c>
      <c r="N58" s="181"/>
      <c r="O58" s="181"/>
      <c r="P58" s="181">
        <f>'将来負担比率（分子）の構造'!M$50</f>
        <v>13289</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1</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3074</v>
      </c>
      <c r="C62" s="181"/>
      <c r="D62" s="181"/>
      <c r="E62" s="181">
        <f>'将来負担比率（分子）の構造'!J$45</f>
        <v>2976</v>
      </c>
      <c r="F62" s="181"/>
      <c r="G62" s="181"/>
      <c r="H62" s="181">
        <f>'将来負担比率（分子）の構造'!K$45</f>
        <v>2882</v>
      </c>
      <c r="I62" s="181"/>
      <c r="J62" s="181"/>
      <c r="K62" s="181">
        <f>'将来負担比率（分子）の構造'!L$45</f>
        <v>2758</v>
      </c>
      <c r="L62" s="181"/>
      <c r="M62" s="181"/>
      <c r="N62" s="181">
        <f>'将来負担比率（分子）の構造'!M$45</f>
        <v>2661</v>
      </c>
      <c r="O62" s="181"/>
      <c r="P62" s="181"/>
    </row>
    <row r="63" spans="1:16" x14ac:dyDescent="0.15">
      <c r="A63" s="181" t="s">
        <v>34</v>
      </c>
      <c r="B63" s="181">
        <f>'将来負担比率（分子）の構造'!I$44</f>
        <v>5178</v>
      </c>
      <c r="C63" s="181"/>
      <c r="D63" s="181"/>
      <c r="E63" s="181">
        <f>'将来負担比率（分子）の構造'!J$44</f>
        <v>5046</v>
      </c>
      <c r="F63" s="181"/>
      <c r="G63" s="181"/>
      <c r="H63" s="181">
        <f>'将来負担比率（分子）の構造'!K$44</f>
        <v>4960</v>
      </c>
      <c r="I63" s="181"/>
      <c r="J63" s="181"/>
      <c r="K63" s="181">
        <f>'将来負担比率（分子）の構造'!L$44</f>
        <v>4686</v>
      </c>
      <c r="L63" s="181"/>
      <c r="M63" s="181"/>
      <c r="N63" s="181">
        <f>'将来負担比率（分子）の構造'!M$44</f>
        <v>4254</v>
      </c>
      <c r="O63" s="181"/>
      <c r="P63" s="181"/>
    </row>
    <row r="64" spans="1:16" x14ac:dyDescent="0.15">
      <c r="A64" s="181" t="s">
        <v>33</v>
      </c>
      <c r="B64" s="181">
        <f>'将来負担比率（分子）の構造'!I$43</f>
        <v>12947</v>
      </c>
      <c r="C64" s="181"/>
      <c r="D64" s="181"/>
      <c r="E64" s="181">
        <f>'将来負担比率（分子）の構造'!J$43</f>
        <v>12129</v>
      </c>
      <c r="F64" s="181"/>
      <c r="G64" s="181"/>
      <c r="H64" s="181">
        <f>'将来負担比率（分子）の構造'!K$43</f>
        <v>10644</v>
      </c>
      <c r="I64" s="181"/>
      <c r="J64" s="181"/>
      <c r="K64" s="181">
        <f>'将来負担比率（分子）の構造'!L$43</f>
        <v>9317</v>
      </c>
      <c r="L64" s="181"/>
      <c r="M64" s="181"/>
      <c r="N64" s="181">
        <f>'将来負担比率（分子）の構造'!M$43</f>
        <v>8760</v>
      </c>
      <c r="O64" s="181"/>
      <c r="P64" s="181"/>
    </row>
    <row r="65" spans="1:16" x14ac:dyDescent="0.15">
      <c r="A65" s="181" t="s">
        <v>32</v>
      </c>
      <c r="B65" s="181">
        <f>'将来負担比率（分子）の構造'!I$42</f>
        <v>160</v>
      </c>
      <c r="C65" s="181"/>
      <c r="D65" s="181"/>
      <c r="E65" s="181">
        <f>'将来負担比率（分子）の構造'!J$42</f>
        <v>114</v>
      </c>
      <c r="F65" s="181"/>
      <c r="G65" s="181"/>
      <c r="H65" s="181">
        <f>'将来負担比率（分子）の構造'!K$42</f>
        <v>71</v>
      </c>
      <c r="I65" s="181"/>
      <c r="J65" s="181"/>
      <c r="K65" s="181">
        <f>'将来負担比率（分子）の構造'!L$42</f>
        <v>59</v>
      </c>
      <c r="L65" s="181"/>
      <c r="M65" s="181"/>
      <c r="N65" s="181">
        <f>'将来負担比率（分子）の構造'!M$42</f>
        <v>45</v>
      </c>
      <c r="O65" s="181"/>
      <c r="P65" s="181"/>
    </row>
    <row r="66" spans="1:16" x14ac:dyDescent="0.15">
      <c r="A66" s="181" t="s">
        <v>31</v>
      </c>
      <c r="B66" s="181">
        <f>'将来負担比率（分子）の構造'!I$41</f>
        <v>20345</v>
      </c>
      <c r="C66" s="181"/>
      <c r="D66" s="181"/>
      <c r="E66" s="181">
        <f>'将来負担比率（分子）の構造'!J$41</f>
        <v>18096</v>
      </c>
      <c r="F66" s="181"/>
      <c r="G66" s="181"/>
      <c r="H66" s="181">
        <f>'将来負担比率（分子）の構造'!K$41</f>
        <v>16625</v>
      </c>
      <c r="I66" s="181"/>
      <c r="J66" s="181"/>
      <c r="K66" s="181">
        <f>'将来負担比率（分子）の構造'!L$41</f>
        <v>16250</v>
      </c>
      <c r="L66" s="181"/>
      <c r="M66" s="181"/>
      <c r="N66" s="181">
        <f>'将来負担比率（分子）の構造'!M$41</f>
        <v>15685</v>
      </c>
      <c r="O66" s="181"/>
      <c r="P66" s="181"/>
    </row>
    <row r="67" spans="1:16" x14ac:dyDescent="0.15">
      <c r="A67" s="181" t="s">
        <v>75</v>
      </c>
      <c r="B67" s="181" t="e">
        <f>NA()</f>
        <v>#N/A</v>
      </c>
      <c r="C67" s="181">
        <f>IF(ISNUMBER('将来負担比率（分子）の構造'!I$53), IF('将来負担比率（分子）の構造'!I$53 &lt; 0, 0, '将来負担比率（分子）の構造'!I$53), NA())</f>
        <v>1401</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2575</v>
      </c>
      <c r="C72" s="185">
        <f>基金残高に係る経年分析!G55</f>
        <v>2579</v>
      </c>
      <c r="D72" s="185">
        <f>基金残高に係る経年分析!H55</f>
        <v>2582</v>
      </c>
    </row>
    <row r="73" spans="1:16" x14ac:dyDescent="0.15">
      <c r="A73" s="184" t="s">
        <v>78</v>
      </c>
      <c r="B73" s="185">
        <f>基金残高に係る経年分析!F56</f>
        <v>1422</v>
      </c>
      <c r="C73" s="185">
        <f>基金残高に係る経年分析!G56</f>
        <v>1799</v>
      </c>
      <c r="D73" s="185">
        <f>基金残高に係る経年分析!H56</f>
        <v>2160</v>
      </c>
    </row>
    <row r="74" spans="1:16" x14ac:dyDescent="0.15">
      <c r="A74" s="184" t="s">
        <v>79</v>
      </c>
      <c r="B74" s="185">
        <f>基金残高に係る経年分析!F57</f>
        <v>9157</v>
      </c>
      <c r="C74" s="185">
        <f>基金残高に係る経年分析!G57</f>
        <v>9659</v>
      </c>
      <c r="D74" s="185">
        <f>基金残高に係る経年分析!H57</f>
        <v>10463</v>
      </c>
    </row>
  </sheetData>
  <sheetProtection algorithmName="SHA-512" hashValue="w0wHNdSPqqA7ZDuTHZISLEu61ZkzKRGVffO4+hLKDZ4bptwCpzCoKLAGulnMgeu3SN/ImUZw32O3cz+9MwapkQ==" saltValue="gyl3ej2KQ2nNMh99HtFxF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Q1" workbookViewId="0">
      <selection activeCell="DL34" sqref="DL34:DV34"/>
    </sheetView>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213</v>
      </c>
      <c r="DI1" s="798"/>
      <c r="DJ1" s="798"/>
      <c r="DK1" s="798"/>
      <c r="DL1" s="798"/>
      <c r="DM1" s="798"/>
      <c r="DN1" s="799"/>
      <c r="DO1" s="226"/>
      <c r="DP1" s="797" t="s">
        <v>214</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216</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217</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218</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219</v>
      </c>
      <c r="S4" s="740"/>
      <c r="T4" s="740"/>
      <c r="U4" s="740"/>
      <c r="V4" s="740"/>
      <c r="W4" s="740"/>
      <c r="X4" s="740"/>
      <c r="Y4" s="741"/>
      <c r="Z4" s="739" t="s">
        <v>220</v>
      </c>
      <c r="AA4" s="740"/>
      <c r="AB4" s="740"/>
      <c r="AC4" s="741"/>
      <c r="AD4" s="739" t="s">
        <v>221</v>
      </c>
      <c r="AE4" s="740"/>
      <c r="AF4" s="740"/>
      <c r="AG4" s="740"/>
      <c r="AH4" s="740"/>
      <c r="AI4" s="740"/>
      <c r="AJ4" s="740"/>
      <c r="AK4" s="741"/>
      <c r="AL4" s="739" t="s">
        <v>220</v>
      </c>
      <c r="AM4" s="740"/>
      <c r="AN4" s="740"/>
      <c r="AO4" s="741"/>
      <c r="AP4" s="800" t="s">
        <v>222</v>
      </c>
      <c r="AQ4" s="800"/>
      <c r="AR4" s="800"/>
      <c r="AS4" s="800"/>
      <c r="AT4" s="800"/>
      <c r="AU4" s="800"/>
      <c r="AV4" s="800"/>
      <c r="AW4" s="800"/>
      <c r="AX4" s="800"/>
      <c r="AY4" s="800"/>
      <c r="AZ4" s="800"/>
      <c r="BA4" s="800"/>
      <c r="BB4" s="800"/>
      <c r="BC4" s="800"/>
      <c r="BD4" s="800"/>
      <c r="BE4" s="800"/>
      <c r="BF4" s="800"/>
      <c r="BG4" s="800" t="s">
        <v>223</v>
      </c>
      <c r="BH4" s="800"/>
      <c r="BI4" s="800"/>
      <c r="BJ4" s="800"/>
      <c r="BK4" s="800"/>
      <c r="BL4" s="800"/>
      <c r="BM4" s="800"/>
      <c r="BN4" s="800"/>
      <c r="BO4" s="800" t="s">
        <v>220</v>
      </c>
      <c r="BP4" s="800"/>
      <c r="BQ4" s="800"/>
      <c r="BR4" s="800"/>
      <c r="BS4" s="800" t="s">
        <v>224</v>
      </c>
      <c r="BT4" s="800"/>
      <c r="BU4" s="800"/>
      <c r="BV4" s="800"/>
      <c r="BW4" s="800"/>
      <c r="BX4" s="800"/>
      <c r="BY4" s="800"/>
      <c r="BZ4" s="800"/>
      <c r="CA4" s="800"/>
      <c r="CB4" s="800"/>
      <c r="CD4" s="782" t="s">
        <v>225</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6" t="s">
        <v>226</v>
      </c>
      <c r="C5" s="747"/>
      <c r="D5" s="747"/>
      <c r="E5" s="747"/>
      <c r="F5" s="747"/>
      <c r="G5" s="747"/>
      <c r="H5" s="747"/>
      <c r="I5" s="747"/>
      <c r="J5" s="747"/>
      <c r="K5" s="747"/>
      <c r="L5" s="747"/>
      <c r="M5" s="747"/>
      <c r="N5" s="747"/>
      <c r="O5" s="747"/>
      <c r="P5" s="747"/>
      <c r="Q5" s="748"/>
      <c r="R5" s="733">
        <v>2422963</v>
      </c>
      <c r="S5" s="734"/>
      <c r="T5" s="734"/>
      <c r="U5" s="734"/>
      <c r="V5" s="734"/>
      <c r="W5" s="734"/>
      <c r="X5" s="734"/>
      <c r="Y5" s="777"/>
      <c r="Z5" s="795">
        <v>12.9</v>
      </c>
      <c r="AA5" s="795"/>
      <c r="AB5" s="795"/>
      <c r="AC5" s="795"/>
      <c r="AD5" s="796">
        <v>2422963</v>
      </c>
      <c r="AE5" s="796"/>
      <c r="AF5" s="796"/>
      <c r="AG5" s="796"/>
      <c r="AH5" s="796"/>
      <c r="AI5" s="796"/>
      <c r="AJ5" s="796"/>
      <c r="AK5" s="796"/>
      <c r="AL5" s="778">
        <v>21.3</v>
      </c>
      <c r="AM5" s="751"/>
      <c r="AN5" s="751"/>
      <c r="AO5" s="779"/>
      <c r="AP5" s="746" t="s">
        <v>227</v>
      </c>
      <c r="AQ5" s="747"/>
      <c r="AR5" s="747"/>
      <c r="AS5" s="747"/>
      <c r="AT5" s="747"/>
      <c r="AU5" s="747"/>
      <c r="AV5" s="747"/>
      <c r="AW5" s="747"/>
      <c r="AX5" s="747"/>
      <c r="AY5" s="747"/>
      <c r="AZ5" s="747"/>
      <c r="BA5" s="747"/>
      <c r="BB5" s="747"/>
      <c r="BC5" s="747"/>
      <c r="BD5" s="747"/>
      <c r="BE5" s="747"/>
      <c r="BF5" s="748"/>
      <c r="BG5" s="678">
        <v>2422207</v>
      </c>
      <c r="BH5" s="679"/>
      <c r="BI5" s="679"/>
      <c r="BJ5" s="679"/>
      <c r="BK5" s="679"/>
      <c r="BL5" s="679"/>
      <c r="BM5" s="679"/>
      <c r="BN5" s="680"/>
      <c r="BO5" s="715">
        <v>100</v>
      </c>
      <c r="BP5" s="715"/>
      <c r="BQ5" s="715"/>
      <c r="BR5" s="715"/>
      <c r="BS5" s="716" t="s">
        <v>228</v>
      </c>
      <c r="BT5" s="716"/>
      <c r="BU5" s="716"/>
      <c r="BV5" s="716"/>
      <c r="BW5" s="716"/>
      <c r="BX5" s="716"/>
      <c r="BY5" s="716"/>
      <c r="BZ5" s="716"/>
      <c r="CA5" s="716"/>
      <c r="CB5" s="766"/>
      <c r="CD5" s="782" t="s">
        <v>222</v>
      </c>
      <c r="CE5" s="783"/>
      <c r="CF5" s="783"/>
      <c r="CG5" s="783"/>
      <c r="CH5" s="783"/>
      <c r="CI5" s="783"/>
      <c r="CJ5" s="783"/>
      <c r="CK5" s="783"/>
      <c r="CL5" s="783"/>
      <c r="CM5" s="783"/>
      <c r="CN5" s="783"/>
      <c r="CO5" s="783"/>
      <c r="CP5" s="783"/>
      <c r="CQ5" s="784"/>
      <c r="CR5" s="782" t="s">
        <v>229</v>
      </c>
      <c r="CS5" s="783"/>
      <c r="CT5" s="783"/>
      <c r="CU5" s="783"/>
      <c r="CV5" s="783"/>
      <c r="CW5" s="783"/>
      <c r="CX5" s="783"/>
      <c r="CY5" s="784"/>
      <c r="CZ5" s="782" t="s">
        <v>220</v>
      </c>
      <c r="DA5" s="783"/>
      <c r="DB5" s="783"/>
      <c r="DC5" s="784"/>
      <c r="DD5" s="782" t="s">
        <v>230</v>
      </c>
      <c r="DE5" s="783"/>
      <c r="DF5" s="783"/>
      <c r="DG5" s="783"/>
      <c r="DH5" s="783"/>
      <c r="DI5" s="783"/>
      <c r="DJ5" s="783"/>
      <c r="DK5" s="783"/>
      <c r="DL5" s="783"/>
      <c r="DM5" s="783"/>
      <c r="DN5" s="783"/>
      <c r="DO5" s="783"/>
      <c r="DP5" s="784"/>
      <c r="DQ5" s="782" t="s">
        <v>231</v>
      </c>
      <c r="DR5" s="783"/>
      <c r="DS5" s="783"/>
      <c r="DT5" s="783"/>
      <c r="DU5" s="783"/>
      <c r="DV5" s="783"/>
      <c r="DW5" s="783"/>
      <c r="DX5" s="783"/>
      <c r="DY5" s="783"/>
      <c r="DZ5" s="783"/>
      <c r="EA5" s="783"/>
      <c r="EB5" s="783"/>
      <c r="EC5" s="784"/>
    </row>
    <row r="6" spans="2:143" ht="11.25" customHeight="1" x14ac:dyDescent="0.15">
      <c r="B6" s="675" t="s">
        <v>232</v>
      </c>
      <c r="C6" s="676"/>
      <c r="D6" s="676"/>
      <c r="E6" s="676"/>
      <c r="F6" s="676"/>
      <c r="G6" s="676"/>
      <c r="H6" s="676"/>
      <c r="I6" s="676"/>
      <c r="J6" s="676"/>
      <c r="K6" s="676"/>
      <c r="L6" s="676"/>
      <c r="M6" s="676"/>
      <c r="N6" s="676"/>
      <c r="O6" s="676"/>
      <c r="P6" s="676"/>
      <c r="Q6" s="677"/>
      <c r="R6" s="678">
        <v>176509</v>
      </c>
      <c r="S6" s="679"/>
      <c r="T6" s="679"/>
      <c r="U6" s="679"/>
      <c r="V6" s="679"/>
      <c r="W6" s="679"/>
      <c r="X6" s="679"/>
      <c r="Y6" s="680"/>
      <c r="Z6" s="715">
        <v>0.9</v>
      </c>
      <c r="AA6" s="715"/>
      <c r="AB6" s="715"/>
      <c r="AC6" s="715"/>
      <c r="AD6" s="716">
        <v>176509</v>
      </c>
      <c r="AE6" s="716"/>
      <c r="AF6" s="716"/>
      <c r="AG6" s="716"/>
      <c r="AH6" s="716"/>
      <c r="AI6" s="716"/>
      <c r="AJ6" s="716"/>
      <c r="AK6" s="716"/>
      <c r="AL6" s="681">
        <v>1.6</v>
      </c>
      <c r="AM6" s="682"/>
      <c r="AN6" s="682"/>
      <c r="AO6" s="717"/>
      <c r="AP6" s="675" t="s">
        <v>233</v>
      </c>
      <c r="AQ6" s="676"/>
      <c r="AR6" s="676"/>
      <c r="AS6" s="676"/>
      <c r="AT6" s="676"/>
      <c r="AU6" s="676"/>
      <c r="AV6" s="676"/>
      <c r="AW6" s="676"/>
      <c r="AX6" s="676"/>
      <c r="AY6" s="676"/>
      <c r="AZ6" s="676"/>
      <c r="BA6" s="676"/>
      <c r="BB6" s="676"/>
      <c r="BC6" s="676"/>
      <c r="BD6" s="676"/>
      <c r="BE6" s="676"/>
      <c r="BF6" s="677"/>
      <c r="BG6" s="678">
        <v>2422207</v>
      </c>
      <c r="BH6" s="679"/>
      <c r="BI6" s="679"/>
      <c r="BJ6" s="679"/>
      <c r="BK6" s="679"/>
      <c r="BL6" s="679"/>
      <c r="BM6" s="679"/>
      <c r="BN6" s="680"/>
      <c r="BO6" s="715">
        <v>100</v>
      </c>
      <c r="BP6" s="715"/>
      <c r="BQ6" s="715"/>
      <c r="BR6" s="715"/>
      <c r="BS6" s="716" t="s">
        <v>175</v>
      </c>
      <c r="BT6" s="716"/>
      <c r="BU6" s="716"/>
      <c r="BV6" s="716"/>
      <c r="BW6" s="716"/>
      <c r="BX6" s="716"/>
      <c r="BY6" s="716"/>
      <c r="BZ6" s="716"/>
      <c r="CA6" s="716"/>
      <c r="CB6" s="766"/>
      <c r="CD6" s="736" t="s">
        <v>234</v>
      </c>
      <c r="CE6" s="737"/>
      <c r="CF6" s="737"/>
      <c r="CG6" s="737"/>
      <c r="CH6" s="737"/>
      <c r="CI6" s="737"/>
      <c r="CJ6" s="737"/>
      <c r="CK6" s="737"/>
      <c r="CL6" s="737"/>
      <c r="CM6" s="737"/>
      <c r="CN6" s="737"/>
      <c r="CO6" s="737"/>
      <c r="CP6" s="737"/>
      <c r="CQ6" s="738"/>
      <c r="CR6" s="678">
        <v>149052</v>
      </c>
      <c r="CS6" s="679"/>
      <c r="CT6" s="679"/>
      <c r="CU6" s="679"/>
      <c r="CV6" s="679"/>
      <c r="CW6" s="679"/>
      <c r="CX6" s="679"/>
      <c r="CY6" s="680"/>
      <c r="CZ6" s="778">
        <v>0.8</v>
      </c>
      <c r="DA6" s="751"/>
      <c r="DB6" s="751"/>
      <c r="DC6" s="781"/>
      <c r="DD6" s="684" t="s">
        <v>175</v>
      </c>
      <c r="DE6" s="679"/>
      <c r="DF6" s="679"/>
      <c r="DG6" s="679"/>
      <c r="DH6" s="679"/>
      <c r="DI6" s="679"/>
      <c r="DJ6" s="679"/>
      <c r="DK6" s="679"/>
      <c r="DL6" s="679"/>
      <c r="DM6" s="679"/>
      <c r="DN6" s="679"/>
      <c r="DO6" s="679"/>
      <c r="DP6" s="680"/>
      <c r="DQ6" s="684">
        <v>149052</v>
      </c>
      <c r="DR6" s="679"/>
      <c r="DS6" s="679"/>
      <c r="DT6" s="679"/>
      <c r="DU6" s="679"/>
      <c r="DV6" s="679"/>
      <c r="DW6" s="679"/>
      <c r="DX6" s="679"/>
      <c r="DY6" s="679"/>
      <c r="DZ6" s="679"/>
      <c r="EA6" s="679"/>
      <c r="EB6" s="679"/>
      <c r="EC6" s="722"/>
    </row>
    <row r="7" spans="2:143" ht="11.25" customHeight="1" x14ac:dyDescent="0.15">
      <c r="B7" s="675" t="s">
        <v>235</v>
      </c>
      <c r="C7" s="676"/>
      <c r="D7" s="676"/>
      <c r="E7" s="676"/>
      <c r="F7" s="676"/>
      <c r="G7" s="676"/>
      <c r="H7" s="676"/>
      <c r="I7" s="676"/>
      <c r="J7" s="676"/>
      <c r="K7" s="676"/>
      <c r="L7" s="676"/>
      <c r="M7" s="676"/>
      <c r="N7" s="676"/>
      <c r="O7" s="676"/>
      <c r="P7" s="676"/>
      <c r="Q7" s="677"/>
      <c r="R7" s="678">
        <v>2537</v>
      </c>
      <c r="S7" s="679"/>
      <c r="T7" s="679"/>
      <c r="U7" s="679"/>
      <c r="V7" s="679"/>
      <c r="W7" s="679"/>
      <c r="X7" s="679"/>
      <c r="Y7" s="680"/>
      <c r="Z7" s="715">
        <v>0</v>
      </c>
      <c r="AA7" s="715"/>
      <c r="AB7" s="715"/>
      <c r="AC7" s="715"/>
      <c r="AD7" s="716">
        <v>2537</v>
      </c>
      <c r="AE7" s="716"/>
      <c r="AF7" s="716"/>
      <c r="AG7" s="716"/>
      <c r="AH7" s="716"/>
      <c r="AI7" s="716"/>
      <c r="AJ7" s="716"/>
      <c r="AK7" s="716"/>
      <c r="AL7" s="681">
        <v>0</v>
      </c>
      <c r="AM7" s="682"/>
      <c r="AN7" s="682"/>
      <c r="AO7" s="717"/>
      <c r="AP7" s="675" t="s">
        <v>236</v>
      </c>
      <c r="AQ7" s="676"/>
      <c r="AR7" s="676"/>
      <c r="AS7" s="676"/>
      <c r="AT7" s="676"/>
      <c r="AU7" s="676"/>
      <c r="AV7" s="676"/>
      <c r="AW7" s="676"/>
      <c r="AX7" s="676"/>
      <c r="AY7" s="676"/>
      <c r="AZ7" s="676"/>
      <c r="BA7" s="676"/>
      <c r="BB7" s="676"/>
      <c r="BC7" s="676"/>
      <c r="BD7" s="676"/>
      <c r="BE7" s="676"/>
      <c r="BF7" s="677"/>
      <c r="BG7" s="678">
        <v>1008181</v>
      </c>
      <c r="BH7" s="679"/>
      <c r="BI7" s="679"/>
      <c r="BJ7" s="679"/>
      <c r="BK7" s="679"/>
      <c r="BL7" s="679"/>
      <c r="BM7" s="679"/>
      <c r="BN7" s="680"/>
      <c r="BO7" s="715">
        <v>41.6</v>
      </c>
      <c r="BP7" s="715"/>
      <c r="BQ7" s="715"/>
      <c r="BR7" s="715"/>
      <c r="BS7" s="716" t="s">
        <v>175</v>
      </c>
      <c r="BT7" s="716"/>
      <c r="BU7" s="716"/>
      <c r="BV7" s="716"/>
      <c r="BW7" s="716"/>
      <c r="BX7" s="716"/>
      <c r="BY7" s="716"/>
      <c r="BZ7" s="716"/>
      <c r="CA7" s="716"/>
      <c r="CB7" s="766"/>
      <c r="CD7" s="711" t="s">
        <v>237</v>
      </c>
      <c r="CE7" s="712"/>
      <c r="CF7" s="712"/>
      <c r="CG7" s="712"/>
      <c r="CH7" s="712"/>
      <c r="CI7" s="712"/>
      <c r="CJ7" s="712"/>
      <c r="CK7" s="712"/>
      <c r="CL7" s="712"/>
      <c r="CM7" s="712"/>
      <c r="CN7" s="712"/>
      <c r="CO7" s="712"/>
      <c r="CP7" s="712"/>
      <c r="CQ7" s="713"/>
      <c r="CR7" s="678">
        <v>3322645</v>
      </c>
      <c r="CS7" s="679"/>
      <c r="CT7" s="679"/>
      <c r="CU7" s="679"/>
      <c r="CV7" s="679"/>
      <c r="CW7" s="679"/>
      <c r="CX7" s="679"/>
      <c r="CY7" s="680"/>
      <c r="CZ7" s="715">
        <v>18.5</v>
      </c>
      <c r="DA7" s="715"/>
      <c r="DB7" s="715"/>
      <c r="DC7" s="715"/>
      <c r="DD7" s="684">
        <v>63753</v>
      </c>
      <c r="DE7" s="679"/>
      <c r="DF7" s="679"/>
      <c r="DG7" s="679"/>
      <c r="DH7" s="679"/>
      <c r="DI7" s="679"/>
      <c r="DJ7" s="679"/>
      <c r="DK7" s="679"/>
      <c r="DL7" s="679"/>
      <c r="DM7" s="679"/>
      <c r="DN7" s="679"/>
      <c r="DO7" s="679"/>
      <c r="DP7" s="680"/>
      <c r="DQ7" s="684">
        <v>2198932</v>
      </c>
      <c r="DR7" s="679"/>
      <c r="DS7" s="679"/>
      <c r="DT7" s="679"/>
      <c r="DU7" s="679"/>
      <c r="DV7" s="679"/>
      <c r="DW7" s="679"/>
      <c r="DX7" s="679"/>
      <c r="DY7" s="679"/>
      <c r="DZ7" s="679"/>
      <c r="EA7" s="679"/>
      <c r="EB7" s="679"/>
      <c r="EC7" s="722"/>
    </row>
    <row r="8" spans="2:143" ht="11.25" customHeight="1" x14ac:dyDescent="0.15">
      <c r="B8" s="675" t="s">
        <v>238</v>
      </c>
      <c r="C8" s="676"/>
      <c r="D8" s="676"/>
      <c r="E8" s="676"/>
      <c r="F8" s="676"/>
      <c r="G8" s="676"/>
      <c r="H8" s="676"/>
      <c r="I8" s="676"/>
      <c r="J8" s="676"/>
      <c r="K8" s="676"/>
      <c r="L8" s="676"/>
      <c r="M8" s="676"/>
      <c r="N8" s="676"/>
      <c r="O8" s="676"/>
      <c r="P8" s="676"/>
      <c r="Q8" s="677"/>
      <c r="R8" s="678">
        <v>16414</v>
      </c>
      <c r="S8" s="679"/>
      <c r="T8" s="679"/>
      <c r="U8" s="679"/>
      <c r="V8" s="679"/>
      <c r="W8" s="679"/>
      <c r="X8" s="679"/>
      <c r="Y8" s="680"/>
      <c r="Z8" s="715">
        <v>0.1</v>
      </c>
      <c r="AA8" s="715"/>
      <c r="AB8" s="715"/>
      <c r="AC8" s="715"/>
      <c r="AD8" s="716">
        <v>16414</v>
      </c>
      <c r="AE8" s="716"/>
      <c r="AF8" s="716"/>
      <c r="AG8" s="716"/>
      <c r="AH8" s="716"/>
      <c r="AI8" s="716"/>
      <c r="AJ8" s="716"/>
      <c r="AK8" s="716"/>
      <c r="AL8" s="681">
        <v>0.1</v>
      </c>
      <c r="AM8" s="682"/>
      <c r="AN8" s="682"/>
      <c r="AO8" s="717"/>
      <c r="AP8" s="675" t="s">
        <v>239</v>
      </c>
      <c r="AQ8" s="676"/>
      <c r="AR8" s="676"/>
      <c r="AS8" s="676"/>
      <c r="AT8" s="676"/>
      <c r="AU8" s="676"/>
      <c r="AV8" s="676"/>
      <c r="AW8" s="676"/>
      <c r="AX8" s="676"/>
      <c r="AY8" s="676"/>
      <c r="AZ8" s="676"/>
      <c r="BA8" s="676"/>
      <c r="BB8" s="676"/>
      <c r="BC8" s="676"/>
      <c r="BD8" s="676"/>
      <c r="BE8" s="676"/>
      <c r="BF8" s="677"/>
      <c r="BG8" s="678">
        <v>39746</v>
      </c>
      <c r="BH8" s="679"/>
      <c r="BI8" s="679"/>
      <c r="BJ8" s="679"/>
      <c r="BK8" s="679"/>
      <c r="BL8" s="679"/>
      <c r="BM8" s="679"/>
      <c r="BN8" s="680"/>
      <c r="BO8" s="715">
        <v>1.6</v>
      </c>
      <c r="BP8" s="715"/>
      <c r="BQ8" s="715"/>
      <c r="BR8" s="715"/>
      <c r="BS8" s="684" t="s">
        <v>228</v>
      </c>
      <c r="BT8" s="679"/>
      <c r="BU8" s="679"/>
      <c r="BV8" s="679"/>
      <c r="BW8" s="679"/>
      <c r="BX8" s="679"/>
      <c r="BY8" s="679"/>
      <c r="BZ8" s="679"/>
      <c r="CA8" s="679"/>
      <c r="CB8" s="722"/>
      <c r="CD8" s="711" t="s">
        <v>240</v>
      </c>
      <c r="CE8" s="712"/>
      <c r="CF8" s="712"/>
      <c r="CG8" s="712"/>
      <c r="CH8" s="712"/>
      <c r="CI8" s="712"/>
      <c r="CJ8" s="712"/>
      <c r="CK8" s="712"/>
      <c r="CL8" s="712"/>
      <c r="CM8" s="712"/>
      <c r="CN8" s="712"/>
      <c r="CO8" s="712"/>
      <c r="CP8" s="712"/>
      <c r="CQ8" s="713"/>
      <c r="CR8" s="678">
        <v>4484968</v>
      </c>
      <c r="CS8" s="679"/>
      <c r="CT8" s="679"/>
      <c r="CU8" s="679"/>
      <c r="CV8" s="679"/>
      <c r="CW8" s="679"/>
      <c r="CX8" s="679"/>
      <c r="CY8" s="680"/>
      <c r="CZ8" s="715">
        <v>25</v>
      </c>
      <c r="DA8" s="715"/>
      <c r="DB8" s="715"/>
      <c r="DC8" s="715"/>
      <c r="DD8" s="684">
        <v>161068</v>
      </c>
      <c r="DE8" s="679"/>
      <c r="DF8" s="679"/>
      <c r="DG8" s="679"/>
      <c r="DH8" s="679"/>
      <c r="DI8" s="679"/>
      <c r="DJ8" s="679"/>
      <c r="DK8" s="679"/>
      <c r="DL8" s="679"/>
      <c r="DM8" s="679"/>
      <c r="DN8" s="679"/>
      <c r="DO8" s="679"/>
      <c r="DP8" s="680"/>
      <c r="DQ8" s="684">
        <v>2647552</v>
      </c>
      <c r="DR8" s="679"/>
      <c r="DS8" s="679"/>
      <c r="DT8" s="679"/>
      <c r="DU8" s="679"/>
      <c r="DV8" s="679"/>
      <c r="DW8" s="679"/>
      <c r="DX8" s="679"/>
      <c r="DY8" s="679"/>
      <c r="DZ8" s="679"/>
      <c r="EA8" s="679"/>
      <c r="EB8" s="679"/>
      <c r="EC8" s="722"/>
    </row>
    <row r="9" spans="2:143" ht="11.25" customHeight="1" x14ac:dyDescent="0.15">
      <c r="B9" s="675" t="s">
        <v>241</v>
      </c>
      <c r="C9" s="676"/>
      <c r="D9" s="676"/>
      <c r="E9" s="676"/>
      <c r="F9" s="676"/>
      <c r="G9" s="676"/>
      <c r="H9" s="676"/>
      <c r="I9" s="676"/>
      <c r="J9" s="676"/>
      <c r="K9" s="676"/>
      <c r="L9" s="676"/>
      <c r="M9" s="676"/>
      <c r="N9" s="676"/>
      <c r="O9" s="676"/>
      <c r="P9" s="676"/>
      <c r="Q9" s="677"/>
      <c r="R9" s="678">
        <v>8758</v>
      </c>
      <c r="S9" s="679"/>
      <c r="T9" s="679"/>
      <c r="U9" s="679"/>
      <c r="V9" s="679"/>
      <c r="W9" s="679"/>
      <c r="X9" s="679"/>
      <c r="Y9" s="680"/>
      <c r="Z9" s="715">
        <v>0</v>
      </c>
      <c r="AA9" s="715"/>
      <c r="AB9" s="715"/>
      <c r="AC9" s="715"/>
      <c r="AD9" s="716">
        <v>8758</v>
      </c>
      <c r="AE9" s="716"/>
      <c r="AF9" s="716"/>
      <c r="AG9" s="716"/>
      <c r="AH9" s="716"/>
      <c r="AI9" s="716"/>
      <c r="AJ9" s="716"/>
      <c r="AK9" s="716"/>
      <c r="AL9" s="681">
        <v>0.1</v>
      </c>
      <c r="AM9" s="682"/>
      <c r="AN9" s="682"/>
      <c r="AO9" s="717"/>
      <c r="AP9" s="675" t="s">
        <v>242</v>
      </c>
      <c r="AQ9" s="676"/>
      <c r="AR9" s="676"/>
      <c r="AS9" s="676"/>
      <c r="AT9" s="676"/>
      <c r="AU9" s="676"/>
      <c r="AV9" s="676"/>
      <c r="AW9" s="676"/>
      <c r="AX9" s="676"/>
      <c r="AY9" s="676"/>
      <c r="AZ9" s="676"/>
      <c r="BA9" s="676"/>
      <c r="BB9" s="676"/>
      <c r="BC9" s="676"/>
      <c r="BD9" s="676"/>
      <c r="BE9" s="676"/>
      <c r="BF9" s="677"/>
      <c r="BG9" s="678">
        <v>840562</v>
      </c>
      <c r="BH9" s="679"/>
      <c r="BI9" s="679"/>
      <c r="BJ9" s="679"/>
      <c r="BK9" s="679"/>
      <c r="BL9" s="679"/>
      <c r="BM9" s="679"/>
      <c r="BN9" s="680"/>
      <c r="BO9" s="715">
        <v>34.700000000000003</v>
      </c>
      <c r="BP9" s="715"/>
      <c r="BQ9" s="715"/>
      <c r="BR9" s="715"/>
      <c r="BS9" s="684" t="s">
        <v>175</v>
      </c>
      <c r="BT9" s="679"/>
      <c r="BU9" s="679"/>
      <c r="BV9" s="679"/>
      <c r="BW9" s="679"/>
      <c r="BX9" s="679"/>
      <c r="BY9" s="679"/>
      <c r="BZ9" s="679"/>
      <c r="CA9" s="679"/>
      <c r="CB9" s="722"/>
      <c r="CD9" s="711" t="s">
        <v>243</v>
      </c>
      <c r="CE9" s="712"/>
      <c r="CF9" s="712"/>
      <c r="CG9" s="712"/>
      <c r="CH9" s="712"/>
      <c r="CI9" s="712"/>
      <c r="CJ9" s="712"/>
      <c r="CK9" s="712"/>
      <c r="CL9" s="712"/>
      <c r="CM9" s="712"/>
      <c r="CN9" s="712"/>
      <c r="CO9" s="712"/>
      <c r="CP9" s="712"/>
      <c r="CQ9" s="713"/>
      <c r="CR9" s="678">
        <v>2261735</v>
      </c>
      <c r="CS9" s="679"/>
      <c r="CT9" s="679"/>
      <c r="CU9" s="679"/>
      <c r="CV9" s="679"/>
      <c r="CW9" s="679"/>
      <c r="CX9" s="679"/>
      <c r="CY9" s="680"/>
      <c r="CZ9" s="715">
        <v>12.6</v>
      </c>
      <c r="DA9" s="715"/>
      <c r="DB9" s="715"/>
      <c r="DC9" s="715"/>
      <c r="DD9" s="684">
        <v>1505</v>
      </c>
      <c r="DE9" s="679"/>
      <c r="DF9" s="679"/>
      <c r="DG9" s="679"/>
      <c r="DH9" s="679"/>
      <c r="DI9" s="679"/>
      <c r="DJ9" s="679"/>
      <c r="DK9" s="679"/>
      <c r="DL9" s="679"/>
      <c r="DM9" s="679"/>
      <c r="DN9" s="679"/>
      <c r="DO9" s="679"/>
      <c r="DP9" s="680"/>
      <c r="DQ9" s="684">
        <v>2101634</v>
      </c>
      <c r="DR9" s="679"/>
      <c r="DS9" s="679"/>
      <c r="DT9" s="679"/>
      <c r="DU9" s="679"/>
      <c r="DV9" s="679"/>
      <c r="DW9" s="679"/>
      <c r="DX9" s="679"/>
      <c r="DY9" s="679"/>
      <c r="DZ9" s="679"/>
      <c r="EA9" s="679"/>
      <c r="EB9" s="679"/>
      <c r="EC9" s="722"/>
    </row>
    <row r="10" spans="2:143" ht="11.25" customHeight="1" x14ac:dyDescent="0.15">
      <c r="B10" s="675" t="s">
        <v>244</v>
      </c>
      <c r="C10" s="676"/>
      <c r="D10" s="676"/>
      <c r="E10" s="676"/>
      <c r="F10" s="676"/>
      <c r="G10" s="676"/>
      <c r="H10" s="676"/>
      <c r="I10" s="676"/>
      <c r="J10" s="676"/>
      <c r="K10" s="676"/>
      <c r="L10" s="676"/>
      <c r="M10" s="676"/>
      <c r="N10" s="676"/>
      <c r="O10" s="676"/>
      <c r="P10" s="676"/>
      <c r="Q10" s="677"/>
      <c r="R10" s="678" t="s">
        <v>228</v>
      </c>
      <c r="S10" s="679"/>
      <c r="T10" s="679"/>
      <c r="U10" s="679"/>
      <c r="V10" s="679"/>
      <c r="W10" s="679"/>
      <c r="X10" s="679"/>
      <c r="Y10" s="680"/>
      <c r="Z10" s="715" t="s">
        <v>228</v>
      </c>
      <c r="AA10" s="715"/>
      <c r="AB10" s="715"/>
      <c r="AC10" s="715"/>
      <c r="AD10" s="716" t="s">
        <v>175</v>
      </c>
      <c r="AE10" s="716"/>
      <c r="AF10" s="716"/>
      <c r="AG10" s="716"/>
      <c r="AH10" s="716"/>
      <c r="AI10" s="716"/>
      <c r="AJ10" s="716"/>
      <c r="AK10" s="716"/>
      <c r="AL10" s="681" t="s">
        <v>175</v>
      </c>
      <c r="AM10" s="682"/>
      <c r="AN10" s="682"/>
      <c r="AO10" s="717"/>
      <c r="AP10" s="675" t="s">
        <v>245</v>
      </c>
      <c r="AQ10" s="676"/>
      <c r="AR10" s="676"/>
      <c r="AS10" s="676"/>
      <c r="AT10" s="676"/>
      <c r="AU10" s="676"/>
      <c r="AV10" s="676"/>
      <c r="AW10" s="676"/>
      <c r="AX10" s="676"/>
      <c r="AY10" s="676"/>
      <c r="AZ10" s="676"/>
      <c r="BA10" s="676"/>
      <c r="BB10" s="676"/>
      <c r="BC10" s="676"/>
      <c r="BD10" s="676"/>
      <c r="BE10" s="676"/>
      <c r="BF10" s="677"/>
      <c r="BG10" s="678">
        <v>61025</v>
      </c>
      <c r="BH10" s="679"/>
      <c r="BI10" s="679"/>
      <c r="BJ10" s="679"/>
      <c r="BK10" s="679"/>
      <c r="BL10" s="679"/>
      <c r="BM10" s="679"/>
      <c r="BN10" s="680"/>
      <c r="BO10" s="715">
        <v>2.5</v>
      </c>
      <c r="BP10" s="715"/>
      <c r="BQ10" s="715"/>
      <c r="BR10" s="715"/>
      <c r="BS10" s="684" t="s">
        <v>228</v>
      </c>
      <c r="BT10" s="679"/>
      <c r="BU10" s="679"/>
      <c r="BV10" s="679"/>
      <c r="BW10" s="679"/>
      <c r="BX10" s="679"/>
      <c r="BY10" s="679"/>
      <c r="BZ10" s="679"/>
      <c r="CA10" s="679"/>
      <c r="CB10" s="722"/>
      <c r="CD10" s="711" t="s">
        <v>246</v>
      </c>
      <c r="CE10" s="712"/>
      <c r="CF10" s="712"/>
      <c r="CG10" s="712"/>
      <c r="CH10" s="712"/>
      <c r="CI10" s="712"/>
      <c r="CJ10" s="712"/>
      <c r="CK10" s="712"/>
      <c r="CL10" s="712"/>
      <c r="CM10" s="712"/>
      <c r="CN10" s="712"/>
      <c r="CO10" s="712"/>
      <c r="CP10" s="712"/>
      <c r="CQ10" s="713"/>
      <c r="CR10" s="678">
        <v>12901</v>
      </c>
      <c r="CS10" s="679"/>
      <c r="CT10" s="679"/>
      <c r="CU10" s="679"/>
      <c r="CV10" s="679"/>
      <c r="CW10" s="679"/>
      <c r="CX10" s="679"/>
      <c r="CY10" s="680"/>
      <c r="CZ10" s="715">
        <v>0.1</v>
      </c>
      <c r="DA10" s="715"/>
      <c r="DB10" s="715"/>
      <c r="DC10" s="715"/>
      <c r="DD10" s="684" t="s">
        <v>175</v>
      </c>
      <c r="DE10" s="679"/>
      <c r="DF10" s="679"/>
      <c r="DG10" s="679"/>
      <c r="DH10" s="679"/>
      <c r="DI10" s="679"/>
      <c r="DJ10" s="679"/>
      <c r="DK10" s="679"/>
      <c r="DL10" s="679"/>
      <c r="DM10" s="679"/>
      <c r="DN10" s="679"/>
      <c r="DO10" s="679"/>
      <c r="DP10" s="680"/>
      <c r="DQ10" s="684">
        <v>12016</v>
      </c>
      <c r="DR10" s="679"/>
      <c r="DS10" s="679"/>
      <c r="DT10" s="679"/>
      <c r="DU10" s="679"/>
      <c r="DV10" s="679"/>
      <c r="DW10" s="679"/>
      <c r="DX10" s="679"/>
      <c r="DY10" s="679"/>
      <c r="DZ10" s="679"/>
      <c r="EA10" s="679"/>
      <c r="EB10" s="679"/>
      <c r="EC10" s="722"/>
    </row>
    <row r="11" spans="2:143" ht="11.25" customHeight="1" x14ac:dyDescent="0.15">
      <c r="B11" s="675" t="s">
        <v>247</v>
      </c>
      <c r="C11" s="676"/>
      <c r="D11" s="676"/>
      <c r="E11" s="676"/>
      <c r="F11" s="676"/>
      <c r="G11" s="676"/>
      <c r="H11" s="676"/>
      <c r="I11" s="676"/>
      <c r="J11" s="676"/>
      <c r="K11" s="676"/>
      <c r="L11" s="676"/>
      <c r="M11" s="676"/>
      <c r="N11" s="676"/>
      <c r="O11" s="676"/>
      <c r="P11" s="676"/>
      <c r="Q11" s="677"/>
      <c r="R11" s="678">
        <v>410892</v>
      </c>
      <c r="S11" s="679"/>
      <c r="T11" s="679"/>
      <c r="U11" s="679"/>
      <c r="V11" s="679"/>
      <c r="W11" s="679"/>
      <c r="X11" s="679"/>
      <c r="Y11" s="680"/>
      <c r="Z11" s="681">
        <v>2.2000000000000002</v>
      </c>
      <c r="AA11" s="682"/>
      <c r="AB11" s="682"/>
      <c r="AC11" s="683"/>
      <c r="AD11" s="684">
        <v>410892</v>
      </c>
      <c r="AE11" s="679"/>
      <c r="AF11" s="679"/>
      <c r="AG11" s="679"/>
      <c r="AH11" s="679"/>
      <c r="AI11" s="679"/>
      <c r="AJ11" s="679"/>
      <c r="AK11" s="680"/>
      <c r="AL11" s="681">
        <v>3.6</v>
      </c>
      <c r="AM11" s="682"/>
      <c r="AN11" s="682"/>
      <c r="AO11" s="717"/>
      <c r="AP11" s="675" t="s">
        <v>248</v>
      </c>
      <c r="AQ11" s="676"/>
      <c r="AR11" s="676"/>
      <c r="AS11" s="676"/>
      <c r="AT11" s="676"/>
      <c r="AU11" s="676"/>
      <c r="AV11" s="676"/>
      <c r="AW11" s="676"/>
      <c r="AX11" s="676"/>
      <c r="AY11" s="676"/>
      <c r="AZ11" s="676"/>
      <c r="BA11" s="676"/>
      <c r="BB11" s="676"/>
      <c r="BC11" s="676"/>
      <c r="BD11" s="676"/>
      <c r="BE11" s="676"/>
      <c r="BF11" s="677"/>
      <c r="BG11" s="678">
        <v>66848</v>
      </c>
      <c r="BH11" s="679"/>
      <c r="BI11" s="679"/>
      <c r="BJ11" s="679"/>
      <c r="BK11" s="679"/>
      <c r="BL11" s="679"/>
      <c r="BM11" s="679"/>
      <c r="BN11" s="680"/>
      <c r="BO11" s="715">
        <v>2.8</v>
      </c>
      <c r="BP11" s="715"/>
      <c r="BQ11" s="715"/>
      <c r="BR11" s="715"/>
      <c r="BS11" s="684" t="s">
        <v>228</v>
      </c>
      <c r="BT11" s="679"/>
      <c r="BU11" s="679"/>
      <c r="BV11" s="679"/>
      <c r="BW11" s="679"/>
      <c r="BX11" s="679"/>
      <c r="BY11" s="679"/>
      <c r="BZ11" s="679"/>
      <c r="CA11" s="679"/>
      <c r="CB11" s="722"/>
      <c r="CD11" s="711" t="s">
        <v>249</v>
      </c>
      <c r="CE11" s="712"/>
      <c r="CF11" s="712"/>
      <c r="CG11" s="712"/>
      <c r="CH11" s="712"/>
      <c r="CI11" s="712"/>
      <c r="CJ11" s="712"/>
      <c r="CK11" s="712"/>
      <c r="CL11" s="712"/>
      <c r="CM11" s="712"/>
      <c r="CN11" s="712"/>
      <c r="CO11" s="712"/>
      <c r="CP11" s="712"/>
      <c r="CQ11" s="713"/>
      <c r="CR11" s="678">
        <v>1341232</v>
      </c>
      <c r="CS11" s="679"/>
      <c r="CT11" s="679"/>
      <c r="CU11" s="679"/>
      <c r="CV11" s="679"/>
      <c r="CW11" s="679"/>
      <c r="CX11" s="679"/>
      <c r="CY11" s="680"/>
      <c r="CZ11" s="715">
        <v>7.5</v>
      </c>
      <c r="DA11" s="715"/>
      <c r="DB11" s="715"/>
      <c r="DC11" s="715"/>
      <c r="DD11" s="684">
        <v>307445</v>
      </c>
      <c r="DE11" s="679"/>
      <c r="DF11" s="679"/>
      <c r="DG11" s="679"/>
      <c r="DH11" s="679"/>
      <c r="DI11" s="679"/>
      <c r="DJ11" s="679"/>
      <c r="DK11" s="679"/>
      <c r="DL11" s="679"/>
      <c r="DM11" s="679"/>
      <c r="DN11" s="679"/>
      <c r="DO11" s="679"/>
      <c r="DP11" s="680"/>
      <c r="DQ11" s="684">
        <v>720691</v>
      </c>
      <c r="DR11" s="679"/>
      <c r="DS11" s="679"/>
      <c r="DT11" s="679"/>
      <c r="DU11" s="679"/>
      <c r="DV11" s="679"/>
      <c r="DW11" s="679"/>
      <c r="DX11" s="679"/>
      <c r="DY11" s="679"/>
      <c r="DZ11" s="679"/>
      <c r="EA11" s="679"/>
      <c r="EB11" s="679"/>
      <c r="EC11" s="722"/>
    </row>
    <row r="12" spans="2:143" ht="11.25" customHeight="1" x14ac:dyDescent="0.15">
      <c r="B12" s="675" t="s">
        <v>250</v>
      </c>
      <c r="C12" s="676"/>
      <c r="D12" s="676"/>
      <c r="E12" s="676"/>
      <c r="F12" s="676"/>
      <c r="G12" s="676"/>
      <c r="H12" s="676"/>
      <c r="I12" s="676"/>
      <c r="J12" s="676"/>
      <c r="K12" s="676"/>
      <c r="L12" s="676"/>
      <c r="M12" s="676"/>
      <c r="N12" s="676"/>
      <c r="O12" s="676"/>
      <c r="P12" s="676"/>
      <c r="Q12" s="677"/>
      <c r="R12" s="678" t="s">
        <v>228</v>
      </c>
      <c r="S12" s="679"/>
      <c r="T12" s="679"/>
      <c r="U12" s="679"/>
      <c r="V12" s="679"/>
      <c r="W12" s="679"/>
      <c r="X12" s="679"/>
      <c r="Y12" s="680"/>
      <c r="Z12" s="715" t="s">
        <v>228</v>
      </c>
      <c r="AA12" s="715"/>
      <c r="AB12" s="715"/>
      <c r="AC12" s="715"/>
      <c r="AD12" s="716" t="s">
        <v>175</v>
      </c>
      <c r="AE12" s="716"/>
      <c r="AF12" s="716"/>
      <c r="AG12" s="716"/>
      <c r="AH12" s="716"/>
      <c r="AI12" s="716"/>
      <c r="AJ12" s="716"/>
      <c r="AK12" s="716"/>
      <c r="AL12" s="681" t="s">
        <v>175</v>
      </c>
      <c r="AM12" s="682"/>
      <c r="AN12" s="682"/>
      <c r="AO12" s="717"/>
      <c r="AP12" s="675" t="s">
        <v>251</v>
      </c>
      <c r="AQ12" s="676"/>
      <c r="AR12" s="676"/>
      <c r="AS12" s="676"/>
      <c r="AT12" s="676"/>
      <c r="AU12" s="676"/>
      <c r="AV12" s="676"/>
      <c r="AW12" s="676"/>
      <c r="AX12" s="676"/>
      <c r="AY12" s="676"/>
      <c r="AZ12" s="676"/>
      <c r="BA12" s="676"/>
      <c r="BB12" s="676"/>
      <c r="BC12" s="676"/>
      <c r="BD12" s="676"/>
      <c r="BE12" s="676"/>
      <c r="BF12" s="677"/>
      <c r="BG12" s="678">
        <v>1211437</v>
      </c>
      <c r="BH12" s="679"/>
      <c r="BI12" s="679"/>
      <c r="BJ12" s="679"/>
      <c r="BK12" s="679"/>
      <c r="BL12" s="679"/>
      <c r="BM12" s="679"/>
      <c r="BN12" s="680"/>
      <c r="BO12" s="715">
        <v>50</v>
      </c>
      <c r="BP12" s="715"/>
      <c r="BQ12" s="715"/>
      <c r="BR12" s="715"/>
      <c r="BS12" s="684" t="s">
        <v>175</v>
      </c>
      <c r="BT12" s="679"/>
      <c r="BU12" s="679"/>
      <c r="BV12" s="679"/>
      <c r="BW12" s="679"/>
      <c r="BX12" s="679"/>
      <c r="BY12" s="679"/>
      <c r="BZ12" s="679"/>
      <c r="CA12" s="679"/>
      <c r="CB12" s="722"/>
      <c r="CD12" s="711" t="s">
        <v>252</v>
      </c>
      <c r="CE12" s="712"/>
      <c r="CF12" s="712"/>
      <c r="CG12" s="712"/>
      <c r="CH12" s="712"/>
      <c r="CI12" s="712"/>
      <c r="CJ12" s="712"/>
      <c r="CK12" s="712"/>
      <c r="CL12" s="712"/>
      <c r="CM12" s="712"/>
      <c r="CN12" s="712"/>
      <c r="CO12" s="712"/>
      <c r="CP12" s="712"/>
      <c r="CQ12" s="713"/>
      <c r="CR12" s="678">
        <v>371937</v>
      </c>
      <c r="CS12" s="679"/>
      <c r="CT12" s="679"/>
      <c r="CU12" s="679"/>
      <c r="CV12" s="679"/>
      <c r="CW12" s="679"/>
      <c r="CX12" s="679"/>
      <c r="CY12" s="680"/>
      <c r="CZ12" s="715">
        <v>2.1</v>
      </c>
      <c r="DA12" s="715"/>
      <c r="DB12" s="715"/>
      <c r="DC12" s="715"/>
      <c r="DD12" s="684">
        <v>51830</v>
      </c>
      <c r="DE12" s="679"/>
      <c r="DF12" s="679"/>
      <c r="DG12" s="679"/>
      <c r="DH12" s="679"/>
      <c r="DI12" s="679"/>
      <c r="DJ12" s="679"/>
      <c r="DK12" s="679"/>
      <c r="DL12" s="679"/>
      <c r="DM12" s="679"/>
      <c r="DN12" s="679"/>
      <c r="DO12" s="679"/>
      <c r="DP12" s="680"/>
      <c r="DQ12" s="684">
        <v>274872</v>
      </c>
      <c r="DR12" s="679"/>
      <c r="DS12" s="679"/>
      <c r="DT12" s="679"/>
      <c r="DU12" s="679"/>
      <c r="DV12" s="679"/>
      <c r="DW12" s="679"/>
      <c r="DX12" s="679"/>
      <c r="DY12" s="679"/>
      <c r="DZ12" s="679"/>
      <c r="EA12" s="679"/>
      <c r="EB12" s="679"/>
      <c r="EC12" s="722"/>
    </row>
    <row r="13" spans="2:143" ht="11.25" customHeight="1" x14ac:dyDescent="0.15">
      <c r="B13" s="675" t="s">
        <v>253</v>
      </c>
      <c r="C13" s="676"/>
      <c r="D13" s="676"/>
      <c r="E13" s="676"/>
      <c r="F13" s="676"/>
      <c r="G13" s="676"/>
      <c r="H13" s="676"/>
      <c r="I13" s="676"/>
      <c r="J13" s="676"/>
      <c r="K13" s="676"/>
      <c r="L13" s="676"/>
      <c r="M13" s="676"/>
      <c r="N13" s="676"/>
      <c r="O13" s="676"/>
      <c r="P13" s="676"/>
      <c r="Q13" s="677"/>
      <c r="R13" s="678" t="s">
        <v>228</v>
      </c>
      <c r="S13" s="679"/>
      <c r="T13" s="679"/>
      <c r="U13" s="679"/>
      <c r="V13" s="679"/>
      <c r="W13" s="679"/>
      <c r="X13" s="679"/>
      <c r="Y13" s="680"/>
      <c r="Z13" s="715" t="s">
        <v>175</v>
      </c>
      <c r="AA13" s="715"/>
      <c r="AB13" s="715"/>
      <c r="AC13" s="715"/>
      <c r="AD13" s="716" t="s">
        <v>175</v>
      </c>
      <c r="AE13" s="716"/>
      <c r="AF13" s="716"/>
      <c r="AG13" s="716"/>
      <c r="AH13" s="716"/>
      <c r="AI13" s="716"/>
      <c r="AJ13" s="716"/>
      <c r="AK13" s="716"/>
      <c r="AL13" s="681" t="s">
        <v>175</v>
      </c>
      <c r="AM13" s="682"/>
      <c r="AN13" s="682"/>
      <c r="AO13" s="717"/>
      <c r="AP13" s="675" t="s">
        <v>254</v>
      </c>
      <c r="AQ13" s="676"/>
      <c r="AR13" s="676"/>
      <c r="AS13" s="676"/>
      <c r="AT13" s="676"/>
      <c r="AU13" s="676"/>
      <c r="AV13" s="676"/>
      <c r="AW13" s="676"/>
      <c r="AX13" s="676"/>
      <c r="AY13" s="676"/>
      <c r="AZ13" s="676"/>
      <c r="BA13" s="676"/>
      <c r="BB13" s="676"/>
      <c r="BC13" s="676"/>
      <c r="BD13" s="676"/>
      <c r="BE13" s="676"/>
      <c r="BF13" s="677"/>
      <c r="BG13" s="678">
        <v>1206402</v>
      </c>
      <c r="BH13" s="679"/>
      <c r="BI13" s="679"/>
      <c r="BJ13" s="679"/>
      <c r="BK13" s="679"/>
      <c r="BL13" s="679"/>
      <c r="BM13" s="679"/>
      <c r="BN13" s="680"/>
      <c r="BO13" s="715">
        <v>49.8</v>
      </c>
      <c r="BP13" s="715"/>
      <c r="BQ13" s="715"/>
      <c r="BR13" s="715"/>
      <c r="BS13" s="684" t="s">
        <v>175</v>
      </c>
      <c r="BT13" s="679"/>
      <c r="BU13" s="679"/>
      <c r="BV13" s="679"/>
      <c r="BW13" s="679"/>
      <c r="BX13" s="679"/>
      <c r="BY13" s="679"/>
      <c r="BZ13" s="679"/>
      <c r="CA13" s="679"/>
      <c r="CB13" s="722"/>
      <c r="CD13" s="711" t="s">
        <v>255</v>
      </c>
      <c r="CE13" s="712"/>
      <c r="CF13" s="712"/>
      <c r="CG13" s="712"/>
      <c r="CH13" s="712"/>
      <c r="CI13" s="712"/>
      <c r="CJ13" s="712"/>
      <c r="CK13" s="712"/>
      <c r="CL13" s="712"/>
      <c r="CM13" s="712"/>
      <c r="CN13" s="712"/>
      <c r="CO13" s="712"/>
      <c r="CP13" s="712"/>
      <c r="CQ13" s="713"/>
      <c r="CR13" s="678">
        <v>1399095</v>
      </c>
      <c r="CS13" s="679"/>
      <c r="CT13" s="679"/>
      <c r="CU13" s="679"/>
      <c r="CV13" s="679"/>
      <c r="CW13" s="679"/>
      <c r="CX13" s="679"/>
      <c r="CY13" s="680"/>
      <c r="CZ13" s="715">
        <v>7.8</v>
      </c>
      <c r="DA13" s="715"/>
      <c r="DB13" s="715"/>
      <c r="DC13" s="715"/>
      <c r="DD13" s="684">
        <v>437445</v>
      </c>
      <c r="DE13" s="679"/>
      <c r="DF13" s="679"/>
      <c r="DG13" s="679"/>
      <c r="DH13" s="679"/>
      <c r="DI13" s="679"/>
      <c r="DJ13" s="679"/>
      <c r="DK13" s="679"/>
      <c r="DL13" s="679"/>
      <c r="DM13" s="679"/>
      <c r="DN13" s="679"/>
      <c r="DO13" s="679"/>
      <c r="DP13" s="680"/>
      <c r="DQ13" s="684">
        <v>1027016</v>
      </c>
      <c r="DR13" s="679"/>
      <c r="DS13" s="679"/>
      <c r="DT13" s="679"/>
      <c r="DU13" s="679"/>
      <c r="DV13" s="679"/>
      <c r="DW13" s="679"/>
      <c r="DX13" s="679"/>
      <c r="DY13" s="679"/>
      <c r="DZ13" s="679"/>
      <c r="EA13" s="679"/>
      <c r="EB13" s="679"/>
      <c r="EC13" s="722"/>
    </row>
    <row r="14" spans="2:143" ht="11.25" customHeight="1" x14ac:dyDescent="0.15">
      <c r="B14" s="675" t="s">
        <v>256</v>
      </c>
      <c r="C14" s="676"/>
      <c r="D14" s="676"/>
      <c r="E14" s="676"/>
      <c r="F14" s="676"/>
      <c r="G14" s="676"/>
      <c r="H14" s="676"/>
      <c r="I14" s="676"/>
      <c r="J14" s="676"/>
      <c r="K14" s="676"/>
      <c r="L14" s="676"/>
      <c r="M14" s="676"/>
      <c r="N14" s="676"/>
      <c r="O14" s="676"/>
      <c r="P14" s="676"/>
      <c r="Q14" s="677"/>
      <c r="R14" s="678">
        <v>31710</v>
      </c>
      <c r="S14" s="679"/>
      <c r="T14" s="679"/>
      <c r="U14" s="679"/>
      <c r="V14" s="679"/>
      <c r="W14" s="679"/>
      <c r="X14" s="679"/>
      <c r="Y14" s="680"/>
      <c r="Z14" s="715">
        <v>0.2</v>
      </c>
      <c r="AA14" s="715"/>
      <c r="AB14" s="715"/>
      <c r="AC14" s="715"/>
      <c r="AD14" s="716">
        <v>31710</v>
      </c>
      <c r="AE14" s="716"/>
      <c r="AF14" s="716"/>
      <c r="AG14" s="716"/>
      <c r="AH14" s="716"/>
      <c r="AI14" s="716"/>
      <c r="AJ14" s="716"/>
      <c r="AK14" s="716"/>
      <c r="AL14" s="681">
        <v>0.3</v>
      </c>
      <c r="AM14" s="682"/>
      <c r="AN14" s="682"/>
      <c r="AO14" s="717"/>
      <c r="AP14" s="675" t="s">
        <v>257</v>
      </c>
      <c r="AQ14" s="676"/>
      <c r="AR14" s="676"/>
      <c r="AS14" s="676"/>
      <c r="AT14" s="676"/>
      <c r="AU14" s="676"/>
      <c r="AV14" s="676"/>
      <c r="AW14" s="676"/>
      <c r="AX14" s="676"/>
      <c r="AY14" s="676"/>
      <c r="AZ14" s="676"/>
      <c r="BA14" s="676"/>
      <c r="BB14" s="676"/>
      <c r="BC14" s="676"/>
      <c r="BD14" s="676"/>
      <c r="BE14" s="676"/>
      <c r="BF14" s="677"/>
      <c r="BG14" s="678">
        <v>86540</v>
      </c>
      <c r="BH14" s="679"/>
      <c r="BI14" s="679"/>
      <c r="BJ14" s="679"/>
      <c r="BK14" s="679"/>
      <c r="BL14" s="679"/>
      <c r="BM14" s="679"/>
      <c r="BN14" s="680"/>
      <c r="BO14" s="715">
        <v>3.6</v>
      </c>
      <c r="BP14" s="715"/>
      <c r="BQ14" s="715"/>
      <c r="BR14" s="715"/>
      <c r="BS14" s="684" t="s">
        <v>175</v>
      </c>
      <c r="BT14" s="679"/>
      <c r="BU14" s="679"/>
      <c r="BV14" s="679"/>
      <c r="BW14" s="679"/>
      <c r="BX14" s="679"/>
      <c r="BY14" s="679"/>
      <c r="BZ14" s="679"/>
      <c r="CA14" s="679"/>
      <c r="CB14" s="722"/>
      <c r="CD14" s="711" t="s">
        <v>258</v>
      </c>
      <c r="CE14" s="712"/>
      <c r="CF14" s="712"/>
      <c r="CG14" s="712"/>
      <c r="CH14" s="712"/>
      <c r="CI14" s="712"/>
      <c r="CJ14" s="712"/>
      <c r="CK14" s="712"/>
      <c r="CL14" s="712"/>
      <c r="CM14" s="712"/>
      <c r="CN14" s="712"/>
      <c r="CO14" s="712"/>
      <c r="CP14" s="712"/>
      <c r="CQ14" s="713"/>
      <c r="CR14" s="678">
        <v>647954</v>
      </c>
      <c r="CS14" s="679"/>
      <c r="CT14" s="679"/>
      <c r="CU14" s="679"/>
      <c r="CV14" s="679"/>
      <c r="CW14" s="679"/>
      <c r="CX14" s="679"/>
      <c r="CY14" s="680"/>
      <c r="CZ14" s="715">
        <v>3.6</v>
      </c>
      <c r="DA14" s="715"/>
      <c r="DB14" s="715"/>
      <c r="DC14" s="715"/>
      <c r="DD14" s="684">
        <v>28415</v>
      </c>
      <c r="DE14" s="679"/>
      <c r="DF14" s="679"/>
      <c r="DG14" s="679"/>
      <c r="DH14" s="679"/>
      <c r="DI14" s="679"/>
      <c r="DJ14" s="679"/>
      <c r="DK14" s="679"/>
      <c r="DL14" s="679"/>
      <c r="DM14" s="679"/>
      <c r="DN14" s="679"/>
      <c r="DO14" s="679"/>
      <c r="DP14" s="680"/>
      <c r="DQ14" s="684">
        <v>587751</v>
      </c>
      <c r="DR14" s="679"/>
      <c r="DS14" s="679"/>
      <c r="DT14" s="679"/>
      <c r="DU14" s="679"/>
      <c r="DV14" s="679"/>
      <c r="DW14" s="679"/>
      <c r="DX14" s="679"/>
      <c r="DY14" s="679"/>
      <c r="DZ14" s="679"/>
      <c r="EA14" s="679"/>
      <c r="EB14" s="679"/>
      <c r="EC14" s="722"/>
    </row>
    <row r="15" spans="2:143" ht="11.25" customHeight="1" x14ac:dyDescent="0.15">
      <c r="B15" s="675" t="s">
        <v>259</v>
      </c>
      <c r="C15" s="676"/>
      <c r="D15" s="676"/>
      <c r="E15" s="676"/>
      <c r="F15" s="676"/>
      <c r="G15" s="676"/>
      <c r="H15" s="676"/>
      <c r="I15" s="676"/>
      <c r="J15" s="676"/>
      <c r="K15" s="676"/>
      <c r="L15" s="676"/>
      <c r="M15" s="676"/>
      <c r="N15" s="676"/>
      <c r="O15" s="676"/>
      <c r="P15" s="676"/>
      <c r="Q15" s="677"/>
      <c r="R15" s="678" t="s">
        <v>228</v>
      </c>
      <c r="S15" s="679"/>
      <c r="T15" s="679"/>
      <c r="U15" s="679"/>
      <c r="V15" s="679"/>
      <c r="W15" s="679"/>
      <c r="X15" s="679"/>
      <c r="Y15" s="680"/>
      <c r="Z15" s="715" t="s">
        <v>228</v>
      </c>
      <c r="AA15" s="715"/>
      <c r="AB15" s="715"/>
      <c r="AC15" s="715"/>
      <c r="AD15" s="716" t="s">
        <v>175</v>
      </c>
      <c r="AE15" s="716"/>
      <c r="AF15" s="716"/>
      <c r="AG15" s="716"/>
      <c r="AH15" s="716"/>
      <c r="AI15" s="716"/>
      <c r="AJ15" s="716"/>
      <c r="AK15" s="716"/>
      <c r="AL15" s="681" t="s">
        <v>228</v>
      </c>
      <c r="AM15" s="682"/>
      <c r="AN15" s="682"/>
      <c r="AO15" s="717"/>
      <c r="AP15" s="675" t="s">
        <v>260</v>
      </c>
      <c r="AQ15" s="676"/>
      <c r="AR15" s="676"/>
      <c r="AS15" s="676"/>
      <c r="AT15" s="676"/>
      <c r="AU15" s="676"/>
      <c r="AV15" s="676"/>
      <c r="AW15" s="676"/>
      <c r="AX15" s="676"/>
      <c r="AY15" s="676"/>
      <c r="AZ15" s="676"/>
      <c r="BA15" s="676"/>
      <c r="BB15" s="676"/>
      <c r="BC15" s="676"/>
      <c r="BD15" s="676"/>
      <c r="BE15" s="676"/>
      <c r="BF15" s="677"/>
      <c r="BG15" s="678">
        <v>115955</v>
      </c>
      <c r="BH15" s="679"/>
      <c r="BI15" s="679"/>
      <c r="BJ15" s="679"/>
      <c r="BK15" s="679"/>
      <c r="BL15" s="679"/>
      <c r="BM15" s="679"/>
      <c r="BN15" s="680"/>
      <c r="BO15" s="715">
        <v>4.8</v>
      </c>
      <c r="BP15" s="715"/>
      <c r="BQ15" s="715"/>
      <c r="BR15" s="715"/>
      <c r="BS15" s="684" t="s">
        <v>175</v>
      </c>
      <c r="BT15" s="679"/>
      <c r="BU15" s="679"/>
      <c r="BV15" s="679"/>
      <c r="BW15" s="679"/>
      <c r="BX15" s="679"/>
      <c r="BY15" s="679"/>
      <c r="BZ15" s="679"/>
      <c r="CA15" s="679"/>
      <c r="CB15" s="722"/>
      <c r="CD15" s="711" t="s">
        <v>261</v>
      </c>
      <c r="CE15" s="712"/>
      <c r="CF15" s="712"/>
      <c r="CG15" s="712"/>
      <c r="CH15" s="712"/>
      <c r="CI15" s="712"/>
      <c r="CJ15" s="712"/>
      <c r="CK15" s="712"/>
      <c r="CL15" s="712"/>
      <c r="CM15" s="712"/>
      <c r="CN15" s="712"/>
      <c r="CO15" s="712"/>
      <c r="CP15" s="712"/>
      <c r="CQ15" s="713"/>
      <c r="CR15" s="678">
        <v>1715107</v>
      </c>
      <c r="CS15" s="679"/>
      <c r="CT15" s="679"/>
      <c r="CU15" s="679"/>
      <c r="CV15" s="679"/>
      <c r="CW15" s="679"/>
      <c r="CX15" s="679"/>
      <c r="CY15" s="680"/>
      <c r="CZ15" s="715">
        <v>9.6</v>
      </c>
      <c r="DA15" s="715"/>
      <c r="DB15" s="715"/>
      <c r="DC15" s="715"/>
      <c r="DD15" s="684">
        <v>563757</v>
      </c>
      <c r="DE15" s="679"/>
      <c r="DF15" s="679"/>
      <c r="DG15" s="679"/>
      <c r="DH15" s="679"/>
      <c r="DI15" s="679"/>
      <c r="DJ15" s="679"/>
      <c r="DK15" s="679"/>
      <c r="DL15" s="679"/>
      <c r="DM15" s="679"/>
      <c r="DN15" s="679"/>
      <c r="DO15" s="679"/>
      <c r="DP15" s="680"/>
      <c r="DQ15" s="684">
        <v>1030971</v>
      </c>
      <c r="DR15" s="679"/>
      <c r="DS15" s="679"/>
      <c r="DT15" s="679"/>
      <c r="DU15" s="679"/>
      <c r="DV15" s="679"/>
      <c r="DW15" s="679"/>
      <c r="DX15" s="679"/>
      <c r="DY15" s="679"/>
      <c r="DZ15" s="679"/>
      <c r="EA15" s="679"/>
      <c r="EB15" s="679"/>
      <c r="EC15" s="722"/>
    </row>
    <row r="16" spans="2:143" ht="11.25" customHeight="1" x14ac:dyDescent="0.15">
      <c r="B16" s="675" t="s">
        <v>262</v>
      </c>
      <c r="C16" s="676"/>
      <c r="D16" s="676"/>
      <c r="E16" s="676"/>
      <c r="F16" s="676"/>
      <c r="G16" s="676"/>
      <c r="H16" s="676"/>
      <c r="I16" s="676"/>
      <c r="J16" s="676"/>
      <c r="K16" s="676"/>
      <c r="L16" s="676"/>
      <c r="M16" s="676"/>
      <c r="N16" s="676"/>
      <c r="O16" s="676"/>
      <c r="P16" s="676"/>
      <c r="Q16" s="677"/>
      <c r="R16" s="678">
        <v>8932</v>
      </c>
      <c r="S16" s="679"/>
      <c r="T16" s="679"/>
      <c r="U16" s="679"/>
      <c r="V16" s="679"/>
      <c r="W16" s="679"/>
      <c r="X16" s="679"/>
      <c r="Y16" s="680"/>
      <c r="Z16" s="715">
        <v>0</v>
      </c>
      <c r="AA16" s="715"/>
      <c r="AB16" s="715"/>
      <c r="AC16" s="715"/>
      <c r="AD16" s="716">
        <v>8932</v>
      </c>
      <c r="AE16" s="716"/>
      <c r="AF16" s="716"/>
      <c r="AG16" s="716"/>
      <c r="AH16" s="716"/>
      <c r="AI16" s="716"/>
      <c r="AJ16" s="716"/>
      <c r="AK16" s="716"/>
      <c r="AL16" s="681">
        <v>0.1</v>
      </c>
      <c r="AM16" s="682"/>
      <c r="AN16" s="682"/>
      <c r="AO16" s="717"/>
      <c r="AP16" s="675" t="s">
        <v>263</v>
      </c>
      <c r="AQ16" s="676"/>
      <c r="AR16" s="676"/>
      <c r="AS16" s="676"/>
      <c r="AT16" s="676"/>
      <c r="AU16" s="676"/>
      <c r="AV16" s="676"/>
      <c r="AW16" s="676"/>
      <c r="AX16" s="676"/>
      <c r="AY16" s="676"/>
      <c r="AZ16" s="676"/>
      <c r="BA16" s="676"/>
      <c r="BB16" s="676"/>
      <c r="BC16" s="676"/>
      <c r="BD16" s="676"/>
      <c r="BE16" s="676"/>
      <c r="BF16" s="677"/>
      <c r="BG16" s="678">
        <v>94</v>
      </c>
      <c r="BH16" s="679"/>
      <c r="BI16" s="679"/>
      <c r="BJ16" s="679"/>
      <c r="BK16" s="679"/>
      <c r="BL16" s="679"/>
      <c r="BM16" s="679"/>
      <c r="BN16" s="680"/>
      <c r="BO16" s="715">
        <v>0</v>
      </c>
      <c r="BP16" s="715"/>
      <c r="BQ16" s="715"/>
      <c r="BR16" s="715"/>
      <c r="BS16" s="684" t="s">
        <v>228</v>
      </c>
      <c r="BT16" s="679"/>
      <c r="BU16" s="679"/>
      <c r="BV16" s="679"/>
      <c r="BW16" s="679"/>
      <c r="BX16" s="679"/>
      <c r="BY16" s="679"/>
      <c r="BZ16" s="679"/>
      <c r="CA16" s="679"/>
      <c r="CB16" s="722"/>
      <c r="CD16" s="711" t="s">
        <v>264</v>
      </c>
      <c r="CE16" s="712"/>
      <c r="CF16" s="712"/>
      <c r="CG16" s="712"/>
      <c r="CH16" s="712"/>
      <c r="CI16" s="712"/>
      <c r="CJ16" s="712"/>
      <c r="CK16" s="712"/>
      <c r="CL16" s="712"/>
      <c r="CM16" s="712"/>
      <c r="CN16" s="712"/>
      <c r="CO16" s="712"/>
      <c r="CP16" s="712"/>
      <c r="CQ16" s="713"/>
      <c r="CR16" s="678">
        <v>451313</v>
      </c>
      <c r="CS16" s="679"/>
      <c r="CT16" s="679"/>
      <c r="CU16" s="679"/>
      <c r="CV16" s="679"/>
      <c r="CW16" s="679"/>
      <c r="CX16" s="679"/>
      <c r="CY16" s="680"/>
      <c r="CZ16" s="715">
        <v>2.5</v>
      </c>
      <c r="DA16" s="715"/>
      <c r="DB16" s="715"/>
      <c r="DC16" s="715"/>
      <c r="DD16" s="684" t="s">
        <v>175</v>
      </c>
      <c r="DE16" s="679"/>
      <c r="DF16" s="679"/>
      <c r="DG16" s="679"/>
      <c r="DH16" s="679"/>
      <c r="DI16" s="679"/>
      <c r="DJ16" s="679"/>
      <c r="DK16" s="679"/>
      <c r="DL16" s="679"/>
      <c r="DM16" s="679"/>
      <c r="DN16" s="679"/>
      <c r="DO16" s="679"/>
      <c r="DP16" s="680"/>
      <c r="DQ16" s="684">
        <v>45328</v>
      </c>
      <c r="DR16" s="679"/>
      <c r="DS16" s="679"/>
      <c r="DT16" s="679"/>
      <c r="DU16" s="679"/>
      <c r="DV16" s="679"/>
      <c r="DW16" s="679"/>
      <c r="DX16" s="679"/>
      <c r="DY16" s="679"/>
      <c r="DZ16" s="679"/>
      <c r="EA16" s="679"/>
      <c r="EB16" s="679"/>
      <c r="EC16" s="722"/>
    </row>
    <row r="17" spans="2:133" ht="11.25" customHeight="1" x14ac:dyDescent="0.15">
      <c r="B17" s="675" t="s">
        <v>265</v>
      </c>
      <c r="C17" s="676"/>
      <c r="D17" s="676"/>
      <c r="E17" s="676"/>
      <c r="F17" s="676"/>
      <c r="G17" s="676"/>
      <c r="H17" s="676"/>
      <c r="I17" s="676"/>
      <c r="J17" s="676"/>
      <c r="K17" s="676"/>
      <c r="L17" s="676"/>
      <c r="M17" s="676"/>
      <c r="N17" s="676"/>
      <c r="O17" s="676"/>
      <c r="P17" s="676"/>
      <c r="Q17" s="677"/>
      <c r="R17" s="678">
        <v>67228</v>
      </c>
      <c r="S17" s="679"/>
      <c r="T17" s="679"/>
      <c r="U17" s="679"/>
      <c r="V17" s="679"/>
      <c r="W17" s="679"/>
      <c r="X17" s="679"/>
      <c r="Y17" s="680"/>
      <c r="Z17" s="715">
        <v>0.4</v>
      </c>
      <c r="AA17" s="715"/>
      <c r="AB17" s="715"/>
      <c r="AC17" s="715"/>
      <c r="AD17" s="716">
        <v>67228</v>
      </c>
      <c r="AE17" s="716"/>
      <c r="AF17" s="716"/>
      <c r="AG17" s="716"/>
      <c r="AH17" s="716"/>
      <c r="AI17" s="716"/>
      <c r="AJ17" s="716"/>
      <c r="AK17" s="716"/>
      <c r="AL17" s="681">
        <v>0.6</v>
      </c>
      <c r="AM17" s="682"/>
      <c r="AN17" s="682"/>
      <c r="AO17" s="717"/>
      <c r="AP17" s="675" t="s">
        <v>266</v>
      </c>
      <c r="AQ17" s="676"/>
      <c r="AR17" s="676"/>
      <c r="AS17" s="676"/>
      <c r="AT17" s="676"/>
      <c r="AU17" s="676"/>
      <c r="AV17" s="676"/>
      <c r="AW17" s="676"/>
      <c r="AX17" s="676"/>
      <c r="AY17" s="676"/>
      <c r="AZ17" s="676"/>
      <c r="BA17" s="676"/>
      <c r="BB17" s="676"/>
      <c r="BC17" s="676"/>
      <c r="BD17" s="676"/>
      <c r="BE17" s="676"/>
      <c r="BF17" s="677"/>
      <c r="BG17" s="678" t="s">
        <v>175</v>
      </c>
      <c r="BH17" s="679"/>
      <c r="BI17" s="679"/>
      <c r="BJ17" s="679"/>
      <c r="BK17" s="679"/>
      <c r="BL17" s="679"/>
      <c r="BM17" s="679"/>
      <c r="BN17" s="680"/>
      <c r="BO17" s="715" t="s">
        <v>228</v>
      </c>
      <c r="BP17" s="715"/>
      <c r="BQ17" s="715"/>
      <c r="BR17" s="715"/>
      <c r="BS17" s="684" t="s">
        <v>175</v>
      </c>
      <c r="BT17" s="679"/>
      <c r="BU17" s="679"/>
      <c r="BV17" s="679"/>
      <c r="BW17" s="679"/>
      <c r="BX17" s="679"/>
      <c r="BY17" s="679"/>
      <c r="BZ17" s="679"/>
      <c r="CA17" s="679"/>
      <c r="CB17" s="722"/>
      <c r="CD17" s="711" t="s">
        <v>267</v>
      </c>
      <c r="CE17" s="712"/>
      <c r="CF17" s="712"/>
      <c r="CG17" s="712"/>
      <c r="CH17" s="712"/>
      <c r="CI17" s="712"/>
      <c r="CJ17" s="712"/>
      <c r="CK17" s="712"/>
      <c r="CL17" s="712"/>
      <c r="CM17" s="712"/>
      <c r="CN17" s="712"/>
      <c r="CO17" s="712"/>
      <c r="CP17" s="712"/>
      <c r="CQ17" s="713"/>
      <c r="CR17" s="678">
        <v>1756873</v>
      </c>
      <c r="CS17" s="679"/>
      <c r="CT17" s="679"/>
      <c r="CU17" s="679"/>
      <c r="CV17" s="679"/>
      <c r="CW17" s="679"/>
      <c r="CX17" s="679"/>
      <c r="CY17" s="680"/>
      <c r="CZ17" s="715">
        <v>9.8000000000000007</v>
      </c>
      <c r="DA17" s="715"/>
      <c r="DB17" s="715"/>
      <c r="DC17" s="715"/>
      <c r="DD17" s="684" t="s">
        <v>228</v>
      </c>
      <c r="DE17" s="679"/>
      <c r="DF17" s="679"/>
      <c r="DG17" s="679"/>
      <c r="DH17" s="679"/>
      <c r="DI17" s="679"/>
      <c r="DJ17" s="679"/>
      <c r="DK17" s="679"/>
      <c r="DL17" s="679"/>
      <c r="DM17" s="679"/>
      <c r="DN17" s="679"/>
      <c r="DO17" s="679"/>
      <c r="DP17" s="680"/>
      <c r="DQ17" s="684">
        <v>1724149</v>
      </c>
      <c r="DR17" s="679"/>
      <c r="DS17" s="679"/>
      <c r="DT17" s="679"/>
      <c r="DU17" s="679"/>
      <c r="DV17" s="679"/>
      <c r="DW17" s="679"/>
      <c r="DX17" s="679"/>
      <c r="DY17" s="679"/>
      <c r="DZ17" s="679"/>
      <c r="EA17" s="679"/>
      <c r="EB17" s="679"/>
      <c r="EC17" s="722"/>
    </row>
    <row r="18" spans="2:133" ht="11.25" customHeight="1" x14ac:dyDescent="0.15">
      <c r="B18" s="675" t="s">
        <v>268</v>
      </c>
      <c r="C18" s="676"/>
      <c r="D18" s="676"/>
      <c r="E18" s="676"/>
      <c r="F18" s="676"/>
      <c r="G18" s="676"/>
      <c r="H18" s="676"/>
      <c r="I18" s="676"/>
      <c r="J18" s="676"/>
      <c r="K18" s="676"/>
      <c r="L18" s="676"/>
      <c r="M18" s="676"/>
      <c r="N18" s="676"/>
      <c r="O18" s="676"/>
      <c r="P18" s="676"/>
      <c r="Q18" s="677"/>
      <c r="R18" s="678">
        <v>12456</v>
      </c>
      <c r="S18" s="679"/>
      <c r="T18" s="679"/>
      <c r="U18" s="679"/>
      <c r="V18" s="679"/>
      <c r="W18" s="679"/>
      <c r="X18" s="679"/>
      <c r="Y18" s="680"/>
      <c r="Z18" s="715">
        <v>0.1</v>
      </c>
      <c r="AA18" s="715"/>
      <c r="AB18" s="715"/>
      <c r="AC18" s="715"/>
      <c r="AD18" s="716">
        <v>12456</v>
      </c>
      <c r="AE18" s="716"/>
      <c r="AF18" s="716"/>
      <c r="AG18" s="716"/>
      <c r="AH18" s="716"/>
      <c r="AI18" s="716"/>
      <c r="AJ18" s="716"/>
      <c r="AK18" s="716"/>
      <c r="AL18" s="681">
        <v>0.1</v>
      </c>
      <c r="AM18" s="682"/>
      <c r="AN18" s="682"/>
      <c r="AO18" s="717"/>
      <c r="AP18" s="675" t="s">
        <v>269</v>
      </c>
      <c r="AQ18" s="676"/>
      <c r="AR18" s="676"/>
      <c r="AS18" s="676"/>
      <c r="AT18" s="676"/>
      <c r="AU18" s="676"/>
      <c r="AV18" s="676"/>
      <c r="AW18" s="676"/>
      <c r="AX18" s="676"/>
      <c r="AY18" s="676"/>
      <c r="AZ18" s="676"/>
      <c r="BA18" s="676"/>
      <c r="BB18" s="676"/>
      <c r="BC18" s="676"/>
      <c r="BD18" s="676"/>
      <c r="BE18" s="676"/>
      <c r="BF18" s="677"/>
      <c r="BG18" s="678" t="s">
        <v>175</v>
      </c>
      <c r="BH18" s="679"/>
      <c r="BI18" s="679"/>
      <c r="BJ18" s="679"/>
      <c r="BK18" s="679"/>
      <c r="BL18" s="679"/>
      <c r="BM18" s="679"/>
      <c r="BN18" s="680"/>
      <c r="BO18" s="715" t="s">
        <v>175</v>
      </c>
      <c r="BP18" s="715"/>
      <c r="BQ18" s="715"/>
      <c r="BR18" s="715"/>
      <c r="BS18" s="684" t="s">
        <v>228</v>
      </c>
      <c r="BT18" s="679"/>
      <c r="BU18" s="679"/>
      <c r="BV18" s="679"/>
      <c r="BW18" s="679"/>
      <c r="BX18" s="679"/>
      <c r="BY18" s="679"/>
      <c r="BZ18" s="679"/>
      <c r="CA18" s="679"/>
      <c r="CB18" s="722"/>
      <c r="CD18" s="711" t="s">
        <v>270</v>
      </c>
      <c r="CE18" s="712"/>
      <c r="CF18" s="712"/>
      <c r="CG18" s="712"/>
      <c r="CH18" s="712"/>
      <c r="CI18" s="712"/>
      <c r="CJ18" s="712"/>
      <c r="CK18" s="712"/>
      <c r="CL18" s="712"/>
      <c r="CM18" s="712"/>
      <c r="CN18" s="712"/>
      <c r="CO18" s="712"/>
      <c r="CP18" s="712"/>
      <c r="CQ18" s="713"/>
      <c r="CR18" s="678" t="s">
        <v>228</v>
      </c>
      <c r="CS18" s="679"/>
      <c r="CT18" s="679"/>
      <c r="CU18" s="679"/>
      <c r="CV18" s="679"/>
      <c r="CW18" s="679"/>
      <c r="CX18" s="679"/>
      <c r="CY18" s="680"/>
      <c r="CZ18" s="715" t="s">
        <v>228</v>
      </c>
      <c r="DA18" s="715"/>
      <c r="DB18" s="715"/>
      <c r="DC18" s="715"/>
      <c r="DD18" s="684" t="s">
        <v>175</v>
      </c>
      <c r="DE18" s="679"/>
      <c r="DF18" s="679"/>
      <c r="DG18" s="679"/>
      <c r="DH18" s="679"/>
      <c r="DI18" s="679"/>
      <c r="DJ18" s="679"/>
      <c r="DK18" s="679"/>
      <c r="DL18" s="679"/>
      <c r="DM18" s="679"/>
      <c r="DN18" s="679"/>
      <c r="DO18" s="679"/>
      <c r="DP18" s="680"/>
      <c r="DQ18" s="684" t="s">
        <v>175</v>
      </c>
      <c r="DR18" s="679"/>
      <c r="DS18" s="679"/>
      <c r="DT18" s="679"/>
      <c r="DU18" s="679"/>
      <c r="DV18" s="679"/>
      <c r="DW18" s="679"/>
      <c r="DX18" s="679"/>
      <c r="DY18" s="679"/>
      <c r="DZ18" s="679"/>
      <c r="EA18" s="679"/>
      <c r="EB18" s="679"/>
      <c r="EC18" s="722"/>
    </row>
    <row r="19" spans="2:133" ht="11.25" customHeight="1" x14ac:dyDescent="0.15">
      <c r="B19" s="675" t="s">
        <v>271</v>
      </c>
      <c r="C19" s="676"/>
      <c r="D19" s="676"/>
      <c r="E19" s="676"/>
      <c r="F19" s="676"/>
      <c r="G19" s="676"/>
      <c r="H19" s="676"/>
      <c r="I19" s="676"/>
      <c r="J19" s="676"/>
      <c r="K19" s="676"/>
      <c r="L19" s="676"/>
      <c r="M19" s="676"/>
      <c r="N19" s="676"/>
      <c r="O19" s="676"/>
      <c r="P19" s="676"/>
      <c r="Q19" s="677"/>
      <c r="R19" s="678">
        <v>5614</v>
      </c>
      <c r="S19" s="679"/>
      <c r="T19" s="679"/>
      <c r="U19" s="679"/>
      <c r="V19" s="679"/>
      <c r="W19" s="679"/>
      <c r="X19" s="679"/>
      <c r="Y19" s="680"/>
      <c r="Z19" s="715">
        <v>0</v>
      </c>
      <c r="AA19" s="715"/>
      <c r="AB19" s="715"/>
      <c r="AC19" s="715"/>
      <c r="AD19" s="716">
        <v>5614</v>
      </c>
      <c r="AE19" s="716"/>
      <c r="AF19" s="716"/>
      <c r="AG19" s="716"/>
      <c r="AH19" s="716"/>
      <c r="AI19" s="716"/>
      <c r="AJ19" s="716"/>
      <c r="AK19" s="716"/>
      <c r="AL19" s="681">
        <v>0</v>
      </c>
      <c r="AM19" s="682"/>
      <c r="AN19" s="682"/>
      <c r="AO19" s="717"/>
      <c r="AP19" s="675" t="s">
        <v>272</v>
      </c>
      <c r="AQ19" s="676"/>
      <c r="AR19" s="676"/>
      <c r="AS19" s="676"/>
      <c r="AT19" s="676"/>
      <c r="AU19" s="676"/>
      <c r="AV19" s="676"/>
      <c r="AW19" s="676"/>
      <c r="AX19" s="676"/>
      <c r="AY19" s="676"/>
      <c r="AZ19" s="676"/>
      <c r="BA19" s="676"/>
      <c r="BB19" s="676"/>
      <c r="BC19" s="676"/>
      <c r="BD19" s="676"/>
      <c r="BE19" s="676"/>
      <c r="BF19" s="677"/>
      <c r="BG19" s="678">
        <v>756</v>
      </c>
      <c r="BH19" s="679"/>
      <c r="BI19" s="679"/>
      <c r="BJ19" s="679"/>
      <c r="BK19" s="679"/>
      <c r="BL19" s="679"/>
      <c r="BM19" s="679"/>
      <c r="BN19" s="680"/>
      <c r="BO19" s="715">
        <v>0</v>
      </c>
      <c r="BP19" s="715"/>
      <c r="BQ19" s="715"/>
      <c r="BR19" s="715"/>
      <c r="BS19" s="684" t="s">
        <v>175</v>
      </c>
      <c r="BT19" s="679"/>
      <c r="BU19" s="679"/>
      <c r="BV19" s="679"/>
      <c r="BW19" s="679"/>
      <c r="BX19" s="679"/>
      <c r="BY19" s="679"/>
      <c r="BZ19" s="679"/>
      <c r="CA19" s="679"/>
      <c r="CB19" s="722"/>
      <c r="CD19" s="711" t="s">
        <v>273</v>
      </c>
      <c r="CE19" s="712"/>
      <c r="CF19" s="712"/>
      <c r="CG19" s="712"/>
      <c r="CH19" s="712"/>
      <c r="CI19" s="712"/>
      <c r="CJ19" s="712"/>
      <c r="CK19" s="712"/>
      <c r="CL19" s="712"/>
      <c r="CM19" s="712"/>
      <c r="CN19" s="712"/>
      <c r="CO19" s="712"/>
      <c r="CP19" s="712"/>
      <c r="CQ19" s="713"/>
      <c r="CR19" s="678" t="s">
        <v>175</v>
      </c>
      <c r="CS19" s="679"/>
      <c r="CT19" s="679"/>
      <c r="CU19" s="679"/>
      <c r="CV19" s="679"/>
      <c r="CW19" s="679"/>
      <c r="CX19" s="679"/>
      <c r="CY19" s="680"/>
      <c r="CZ19" s="715" t="s">
        <v>175</v>
      </c>
      <c r="DA19" s="715"/>
      <c r="DB19" s="715"/>
      <c r="DC19" s="715"/>
      <c r="DD19" s="684" t="s">
        <v>228</v>
      </c>
      <c r="DE19" s="679"/>
      <c r="DF19" s="679"/>
      <c r="DG19" s="679"/>
      <c r="DH19" s="679"/>
      <c r="DI19" s="679"/>
      <c r="DJ19" s="679"/>
      <c r="DK19" s="679"/>
      <c r="DL19" s="679"/>
      <c r="DM19" s="679"/>
      <c r="DN19" s="679"/>
      <c r="DO19" s="679"/>
      <c r="DP19" s="680"/>
      <c r="DQ19" s="684" t="s">
        <v>175</v>
      </c>
      <c r="DR19" s="679"/>
      <c r="DS19" s="679"/>
      <c r="DT19" s="679"/>
      <c r="DU19" s="679"/>
      <c r="DV19" s="679"/>
      <c r="DW19" s="679"/>
      <c r="DX19" s="679"/>
      <c r="DY19" s="679"/>
      <c r="DZ19" s="679"/>
      <c r="EA19" s="679"/>
      <c r="EB19" s="679"/>
      <c r="EC19" s="722"/>
    </row>
    <row r="20" spans="2:133" ht="11.25" customHeight="1" x14ac:dyDescent="0.15">
      <c r="B20" s="675" t="s">
        <v>274</v>
      </c>
      <c r="C20" s="676"/>
      <c r="D20" s="676"/>
      <c r="E20" s="676"/>
      <c r="F20" s="676"/>
      <c r="G20" s="676"/>
      <c r="H20" s="676"/>
      <c r="I20" s="676"/>
      <c r="J20" s="676"/>
      <c r="K20" s="676"/>
      <c r="L20" s="676"/>
      <c r="M20" s="676"/>
      <c r="N20" s="676"/>
      <c r="O20" s="676"/>
      <c r="P20" s="676"/>
      <c r="Q20" s="677"/>
      <c r="R20" s="678">
        <v>1035</v>
      </c>
      <c r="S20" s="679"/>
      <c r="T20" s="679"/>
      <c r="U20" s="679"/>
      <c r="V20" s="679"/>
      <c r="W20" s="679"/>
      <c r="X20" s="679"/>
      <c r="Y20" s="680"/>
      <c r="Z20" s="715">
        <v>0</v>
      </c>
      <c r="AA20" s="715"/>
      <c r="AB20" s="715"/>
      <c r="AC20" s="715"/>
      <c r="AD20" s="716">
        <v>1035</v>
      </c>
      <c r="AE20" s="716"/>
      <c r="AF20" s="716"/>
      <c r="AG20" s="716"/>
      <c r="AH20" s="716"/>
      <c r="AI20" s="716"/>
      <c r="AJ20" s="716"/>
      <c r="AK20" s="716"/>
      <c r="AL20" s="681">
        <v>0</v>
      </c>
      <c r="AM20" s="682"/>
      <c r="AN20" s="682"/>
      <c r="AO20" s="717"/>
      <c r="AP20" s="675" t="s">
        <v>275</v>
      </c>
      <c r="AQ20" s="676"/>
      <c r="AR20" s="676"/>
      <c r="AS20" s="676"/>
      <c r="AT20" s="676"/>
      <c r="AU20" s="676"/>
      <c r="AV20" s="676"/>
      <c r="AW20" s="676"/>
      <c r="AX20" s="676"/>
      <c r="AY20" s="676"/>
      <c r="AZ20" s="676"/>
      <c r="BA20" s="676"/>
      <c r="BB20" s="676"/>
      <c r="BC20" s="676"/>
      <c r="BD20" s="676"/>
      <c r="BE20" s="676"/>
      <c r="BF20" s="677"/>
      <c r="BG20" s="678">
        <v>756</v>
      </c>
      <c r="BH20" s="679"/>
      <c r="BI20" s="679"/>
      <c r="BJ20" s="679"/>
      <c r="BK20" s="679"/>
      <c r="BL20" s="679"/>
      <c r="BM20" s="679"/>
      <c r="BN20" s="680"/>
      <c r="BO20" s="715">
        <v>0</v>
      </c>
      <c r="BP20" s="715"/>
      <c r="BQ20" s="715"/>
      <c r="BR20" s="715"/>
      <c r="BS20" s="684" t="s">
        <v>175</v>
      </c>
      <c r="BT20" s="679"/>
      <c r="BU20" s="679"/>
      <c r="BV20" s="679"/>
      <c r="BW20" s="679"/>
      <c r="BX20" s="679"/>
      <c r="BY20" s="679"/>
      <c r="BZ20" s="679"/>
      <c r="CA20" s="679"/>
      <c r="CB20" s="722"/>
      <c r="CD20" s="711" t="s">
        <v>276</v>
      </c>
      <c r="CE20" s="712"/>
      <c r="CF20" s="712"/>
      <c r="CG20" s="712"/>
      <c r="CH20" s="712"/>
      <c r="CI20" s="712"/>
      <c r="CJ20" s="712"/>
      <c r="CK20" s="712"/>
      <c r="CL20" s="712"/>
      <c r="CM20" s="712"/>
      <c r="CN20" s="712"/>
      <c r="CO20" s="712"/>
      <c r="CP20" s="712"/>
      <c r="CQ20" s="713"/>
      <c r="CR20" s="678">
        <v>17914812</v>
      </c>
      <c r="CS20" s="679"/>
      <c r="CT20" s="679"/>
      <c r="CU20" s="679"/>
      <c r="CV20" s="679"/>
      <c r="CW20" s="679"/>
      <c r="CX20" s="679"/>
      <c r="CY20" s="680"/>
      <c r="CZ20" s="715">
        <v>100</v>
      </c>
      <c r="DA20" s="715"/>
      <c r="DB20" s="715"/>
      <c r="DC20" s="715"/>
      <c r="DD20" s="684">
        <v>1615218</v>
      </c>
      <c r="DE20" s="679"/>
      <c r="DF20" s="679"/>
      <c r="DG20" s="679"/>
      <c r="DH20" s="679"/>
      <c r="DI20" s="679"/>
      <c r="DJ20" s="679"/>
      <c r="DK20" s="679"/>
      <c r="DL20" s="679"/>
      <c r="DM20" s="679"/>
      <c r="DN20" s="679"/>
      <c r="DO20" s="679"/>
      <c r="DP20" s="680"/>
      <c r="DQ20" s="684">
        <v>12519964</v>
      </c>
      <c r="DR20" s="679"/>
      <c r="DS20" s="679"/>
      <c r="DT20" s="679"/>
      <c r="DU20" s="679"/>
      <c r="DV20" s="679"/>
      <c r="DW20" s="679"/>
      <c r="DX20" s="679"/>
      <c r="DY20" s="679"/>
      <c r="DZ20" s="679"/>
      <c r="EA20" s="679"/>
      <c r="EB20" s="679"/>
      <c r="EC20" s="722"/>
    </row>
    <row r="21" spans="2:133" ht="11.25" customHeight="1" x14ac:dyDescent="0.15">
      <c r="B21" s="675" t="s">
        <v>277</v>
      </c>
      <c r="C21" s="676"/>
      <c r="D21" s="676"/>
      <c r="E21" s="676"/>
      <c r="F21" s="676"/>
      <c r="G21" s="676"/>
      <c r="H21" s="676"/>
      <c r="I21" s="676"/>
      <c r="J21" s="676"/>
      <c r="K21" s="676"/>
      <c r="L21" s="676"/>
      <c r="M21" s="676"/>
      <c r="N21" s="676"/>
      <c r="O21" s="676"/>
      <c r="P21" s="676"/>
      <c r="Q21" s="677"/>
      <c r="R21" s="678">
        <v>48123</v>
      </c>
      <c r="S21" s="679"/>
      <c r="T21" s="679"/>
      <c r="U21" s="679"/>
      <c r="V21" s="679"/>
      <c r="W21" s="679"/>
      <c r="X21" s="679"/>
      <c r="Y21" s="680"/>
      <c r="Z21" s="715">
        <v>0.3</v>
      </c>
      <c r="AA21" s="715"/>
      <c r="AB21" s="715"/>
      <c r="AC21" s="715"/>
      <c r="AD21" s="716">
        <v>48123</v>
      </c>
      <c r="AE21" s="716"/>
      <c r="AF21" s="716"/>
      <c r="AG21" s="716"/>
      <c r="AH21" s="716"/>
      <c r="AI21" s="716"/>
      <c r="AJ21" s="716"/>
      <c r="AK21" s="716"/>
      <c r="AL21" s="681">
        <v>0.4</v>
      </c>
      <c r="AM21" s="682"/>
      <c r="AN21" s="682"/>
      <c r="AO21" s="717"/>
      <c r="AP21" s="773" t="s">
        <v>278</v>
      </c>
      <c r="AQ21" s="780"/>
      <c r="AR21" s="780"/>
      <c r="AS21" s="780"/>
      <c r="AT21" s="780"/>
      <c r="AU21" s="780"/>
      <c r="AV21" s="780"/>
      <c r="AW21" s="780"/>
      <c r="AX21" s="780"/>
      <c r="AY21" s="780"/>
      <c r="AZ21" s="780"/>
      <c r="BA21" s="780"/>
      <c r="BB21" s="780"/>
      <c r="BC21" s="780"/>
      <c r="BD21" s="780"/>
      <c r="BE21" s="780"/>
      <c r="BF21" s="775"/>
      <c r="BG21" s="678">
        <v>756</v>
      </c>
      <c r="BH21" s="679"/>
      <c r="BI21" s="679"/>
      <c r="BJ21" s="679"/>
      <c r="BK21" s="679"/>
      <c r="BL21" s="679"/>
      <c r="BM21" s="679"/>
      <c r="BN21" s="680"/>
      <c r="BO21" s="715">
        <v>0</v>
      </c>
      <c r="BP21" s="715"/>
      <c r="BQ21" s="715"/>
      <c r="BR21" s="715"/>
      <c r="BS21" s="684" t="s">
        <v>175</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279</v>
      </c>
      <c r="C22" s="676"/>
      <c r="D22" s="676"/>
      <c r="E22" s="676"/>
      <c r="F22" s="676"/>
      <c r="G22" s="676"/>
      <c r="H22" s="676"/>
      <c r="I22" s="676"/>
      <c r="J22" s="676"/>
      <c r="K22" s="676"/>
      <c r="L22" s="676"/>
      <c r="M22" s="676"/>
      <c r="N22" s="676"/>
      <c r="O22" s="676"/>
      <c r="P22" s="676"/>
      <c r="Q22" s="677"/>
      <c r="R22" s="678">
        <v>9385874</v>
      </c>
      <c r="S22" s="679"/>
      <c r="T22" s="679"/>
      <c r="U22" s="679"/>
      <c r="V22" s="679"/>
      <c r="W22" s="679"/>
      <c r="X22" s="679"/>
      <c r="Y22" s="680"/>
      <c r="Z22" s="715">
        <v>49.8</v>
      </c>
      <c r="AA22" s="715"/>
      <c r="AB22" s="715"/>
      <c r="AC22" s="715"/>
      <c r="AD22" s="716">
        <v>8110830</v>
      </c>
      <c r="AE22" s="716"/>
      <c r="AF22" s="716"/>
      <c r="AG22" s="716"/>
      <c r="AH22" s="716"/>
      <c r="AI22" s="716"/>
      <c r="AJ22" s="716"/>
      <c r="AK22" s="716"/>
      <c r="AL22" s="681">
        <v>71.5</v>
      </c>
      <c r="AM22" s="682"/>
      <c r="AN22" s="682"/>
      <c r="AO22" s="717"/>
      <c r="AP22" s="773" t="s">
        <v>280</v>
      </c>
      <c r="AQ22" s="780"/>
      <c r="AR22" s="780"/>
      <c r="AS22" s="780"/>
      <c r="AT22" s="780"/>
      <c r="AU22" s="780"/>
      <c r="AV22" s="780"/>
      <c r="AW22" s="780"/>
      <c r="AX22" s="780"/>
      <c r="AY22" s="780"/>
      <c r="AZ22" s="780"/>
      <c r="BA22" s="780"/>
      <c r="BB22" s="780"/>
      <c r="BC22" s="780"/>
      <c r="BD22" s="780"/>
      <c r="BE22" s="780"/>
      <c r="BF22" s="775"/>
      <c r="BG22" s="678" t="s">
        <v>175</v>
      </c>
      <c r="BH22" s="679"/>
      <c r="BI22" s="679"/>
      <c r="BJ22" s="679"/>
      <c r="BK22" s="679"/>
      <c r="BL22" s="679"/>
      <c r="BM22" s="679"/>
      <c r="BN22" s="680"/>
      <c r="BO22" s="715" t="s">
        <v>175</v>
      </c>
      <c r="BP22" s="715"/>
      <c r="BQ22" s="715"/>
      <c r="BR22" s="715"/>
      <c r="BS22" s="684" t="s">
        <v>175</v>
      </c>
      <c r="BT22" s="679"/>
      <c r="BU22" s="679"/>
      <c r="BV22" s="679"/>
      <c r="BW22" s="679"/>
      <c r="BX22" s="679"/>
      <c r="BY22" s="679"/>
      <c r="BZ22" s="679"/>
      <c r="CA22" s="679"/>
      <c r="CB22" s="722"/>
      <c r="CD22" s="782" t="s">
        <v>281</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282</v>
      </c>
      <c r="C23" s="676"/>
      <c r="D23" s="676"/>
      <c r="E23" s="676"/>
      <c r="F23" s="676"/>
      <c r="G23" s="676"/>
      <c r="H23" s="676"/>
      <c r="I23" s="676"/>
      <c r="J23" s="676"/>
      <c r="K23" s="676"/>
      <c r="L23" s="676"/>
      <c r="M23" s="676"/>
      <c r="N23" s="676"/>
      <c r="O23" s="676"/>
      <c r="P23" s="676"/>
      <c r="Q23" s="677"/>
      <c r="R23" s="678">
        <v>8110830</v>
      </c>
      <c r="S23" s="679"/>
      <c r="T23" s="679"/>
      <c r="U23" s="679"/>
      <c r="V23" s="679"/>
      <c r="W23" s="679"/>
      <c r="X23" s="679"/>
      <c r="Y23" s="680"/>
      <c r="Z23" s="715">
        <v>43</v>
      </c>
      <c r="AA23" s="715"/>
      <c r="AB23" s="715"/>
      <c r="AC23" s="715"/>
      <c r="AD23" s="716">
        <v>8110830</v>
      </c>
      <c r="AE23" s="716"/>
      <c r="AF23" s="716"/>
      <c r="AG23" s="716"/>
      <c r="AH23" s="716"/>
      <c r="AI23" s="716"/>
      <c r="AJ23" s="716"/>
      <c r="AK23" s="716"/>
      <c r="AL23" s="681">
        <v>71.5</v>
      </c>
      <c r="AM23" s="682"/>
      <c r="AN23" s="682"/>
      <c r="AO23" s="717"/>
      <c r="AP23" s="773" t="s">
        <v>283</v>
      </c>
      <c r="AQ23" s="780"/>
      <c r="AR23" s="780"/>
      <c r="AS23" s="780"/>
      <c r="AT23" s="780"/>
      <c r="AU23" s="780"/>
      <c r="AV23" s="780"/>
      <c r="AW23" s="780"/>
      <c r="AX23" s="780"/>
      <c r="AY23" s="780"/>
      <c r="AZ23" s="780"/>
      <c r="BA23" s="780"/>
      <c r="BB23" s="780"/>
      <c r="BC23" s="780"/>
      <c r="BD23" s="780"/>
      <c r="BE23" s="780"/>
      <c r="BF23" s="775"/>
      <c r="BG23" s="678" t="s">
        <v>175</v>
      </c>
      <c r="BH23" s="679"/>
      <c r="BI23" s="679"/>
      <c r="BJ23" s="679"/>
      <c r="BK23" s="679"/>
      <c r="BL23" s="679"/>
      <c r="BM23" s="679"/>
      <c r="BN23" s="680"/>
      <c r="BO23" s="715" t="s">
        <v>228</v>
      </c>
      <c r="BP23" s="715"/>
      <c r="BQ23" s="715"/>
      <c r="BR23" s="715"/>
      <c r="BS23" s="684" t="s">
        <v>175</v>
      </c>
      <c r="BT23" s="679"/>
      <c r="BU23" s="679"/>
      <c r="BV23" s="679"/>
      <c r="BW23" s="679"/>
      <c r="BX23" s="679"/>
      <c r="BY23" s="679"/>
      <c r="BZ23" s="679"/>
      <c r="CA23" s="679"/>
      <c r="CB23" s="722"/>
      <c r="CD23" s="782" t="s">
        <v>222</v>
      </c>
      <c r="CE23" s="783"/>
      <c r="CF23" s="783"/>
      <c r="CG23" s="783"/>
      <c r="CH23" s="783"/>
      <c r="CI23" s="783"/>
      <c r="CJ23" s="783"/>
      <c r="CK23" s="783"/>
      <c r="CL23" s="783"/>
      <c r="CM23" s="783"/>
      <c r="CN23" s="783"/>
      <c r="CO23" s="783"/>
      <c r="CP23" s="783"/>
      <c r="CQ23" s="784"/>
      <c r="CR23" s="782" t="s">
        <v>284</v>
      </c>
      <c r="CS23" s="783"/>
      <c r="CT23" s="783"/>
      <c r="CU23" s="783"/>
      <c r="CV23" s="783"/>
      <c r="CW23" s="783"/>
      <c r="CX23" s="783"/>
      <c r="CY23" s="784"/>
      <c r="CZ23" s="782" t="s">
        <v>285</v>
      </c>
      <c r="DA23" s="783"/>
      <c r="DB23" s="783"/>
      <c r="DC23" s="784"/>
      <c r="DD23" s="782" t="s">
        <v>286</v>
      </c>
      <c r="DE23" s="783"/>
      <c r="DF23" s="783"/>
      <c r="DG23" s="783"/>
      <c r="DH23" s="783"/>
      <c r="DI23" s="783"/>
      <c r="DJ23" s="783"/>
      <c r="DK23" s="784"/>
      <c r="DL23" s="791" t="s">
        <v>287</v>
      </c>
      <c r="DM23" s="792"/>
      <c r="DN23" s="792"/>
      <c r="DO23" s="792"/>
      <c r="DP23" s="792"/>
      <c r="DQ23" s="792"/>
      <c r="DR23" s="792"/>
      <c r="DS23" s="792"/>
      <c r="DT23" s="792"/>
      <c r="DU23" s="792"/>
      <c r="DV23" s="793"/>
      <c r="DW23" s="782" t="s">
        <v>288</v>
      </c>
      <c r="DX23" s="783"/>
      <c r="DY23" s="783"/>
      <c r="DZ23" s="783"/>
      <c r="EA23" s="783"/>
      <c r="EB23" s="783"/>
      <c r="EC23" s="784"/>
    </row>
    <row r="24" spans="2:133" ht="11.25" customHeight="1" x14ac:dyDescent="0.15">
      <c r="B24" s="675" t="s">
        <v>289</v>
      </c>
      <c r="C24" s="676"/>
      <c r="D24" s="676"/>
      <c r="E24" s="676"/>
      <c r="F24" s="676"/>
      <c r="G24" s="676"/>
      <c r="H24" s="676"/>
      <c r="I24" s="676"/>
      <c r="J24" s="676"/>
      <c r="K24" s="676"/>
      <c r="L24" s="676"/>
      <c r="M24" s="676"/>
      <c r="N24" s="676"/>
      <c r="O24" s="676"/>
      <c r="P24" s="676"/>
      <c r="Q24" s="677"/>
      <c r="R24" s="678">
        <v>1275044</v>
      </c>
      <c r="S24" s="679"/>
      <c r="T24" s="679"/>
      <c r="U24" s="679"/>
      <c r="V24" s="679"/>
      <c r="W24" s="679"/>
      <c r="X24" s="679"/>
      <c r="Y24" s="680"/>
      <c r="Z24" s="715">
        <v>6.8</v>
      </c>
      <c r="AA24" s="715"/>
      <c r="AB24" s="715"/>
      <c r="AC24" s="715"/>
      <c r="AD24" s="716" t="s">
        <v>228</v>
      </c>
      <c r="AE24" s="716"/>
      <c r="AF24" s="716"/>
      <c r="AG24" s="716"/>
      <c r="AH24" s="716"/>
      <c r="AI24" s="716"/>
      <c r="AJ24" s="716"/>
      <c r="AK24" s="716"/>
      <c r="AL24" s="681" t="s">
        <v>175</v>
      </c>
      <c r="AM24" s="682"/>
      <c r="AN24" s="682"/>
      <c r="AO24" s="717"/>
      <c r="AP24" s="773" t="s">
        <v>290</v>
      </c>
      <c r="AQ24" s="780"/>
      <c r="AR24" s="780"/>
      <c r="AS24" s="780"/>
      <c r="AT24" s="780"/>
      <c r="AU24" s="780"/>
      <c r="AV24" s="780"/>
      <c r="AW24" s="780"/>
      <c r="AX24" s="780"/>
      <c r="AY24" s="780"/>
      <c r="AZ24" s="780"/>
      <c r="BA24" s="780"/>
      <c r="BB24" s="780"/>
      <c r="BC24" s="780"/>
      <c r="BD24" s="780"/>
      <c r="BE24" s="780"/>
      <c r="BF24" s="775"/>
      <c r="BG24" s="678" t="s">
        <v>175</v>
      </c>
      <c r="BH24" s="679"/>
      <c r="BI24" s="679"/>
      <c r="BJ24" s="679"/>
      <c r="BK24" s="679"/>
      <c r="BL24" s="679"/>
      <c r="BM24" s="679"/>
      <c r="BN24" s="680"/>
      <c r="BO24" s="715" t="s">
        <v>175</v>
      </c>
      <c r="BP24" s="715"/>
      <c r="BQ24" s="715"/>
      <c r="BR24" s="715"/>
      <c r="BS24" s="684" t="s">
        <v>175</v>
      </c>
      <c r="BT24" s="679"/>
      <c r="BU24" s="679"/>
      <c r="BV24" s="679"/>
      <c r="BW24" s="679"/>
      <c r="BX24" s="679"/>
      <c r="BY24" s="679"/>
      <c r="BZ24" s="679"/>
      <c r="CA24" s="679"/>
      <c r="CB24" s="722"/>
      <c r="CD24" s="736" t="s">
        <v>291</v>
      </c>
      <c r="CE24" s="737"/>
      <c r="CF24" s="737"/>
      <c r="CG24" s="737"/>
      <c r="CH24" s="737"/>
      <c r="CI24" s="737"/>
      <c r="CJ24" s="737"/>
      <c r="CK24" s="737"/>
      <c r="CL24" s="737"/>
      <c r="CM24" s="737"/>
      <c r="CN24" s="737"/>
      <c r="CO24" s="737"/>
      <c r="CP24" s="737"/>
      <c r="CQ24" s="738"/>
      <c r="CR24" s="733">
        <v>6297311</v>
      </c>
      <c r="CS24" s="734"/>
      <c r="CT24" s="734"/>
      <c r="CU24" s="734"/>
      <c r="CV24" s="734"/>
      <c r="CW24" s="734"/>
      <c r="CX24" s="734"/>
      <c r="CY24" s="777"/>
      <c r="CZ24" s="778">
        <v>35.200000000000003</v>
      </c>
      <c r="DA24" s="751"/>
      <c r="DB24" s="751"/>
      <c r="DC24" s="781"/>
      <c r="DD24" s="776">
        <v>4634845</v>
      </c>
      <c r="DE24" s="734"/>
      <c r="DF24" s="734"/>
      <c r="DG24" s="734"/>
      <c r="DH24" s="734"/>
      <c r="DI24" s="734"/>
      <c r="DJ24" s="734"/>
      <c r="DK24" s="777"/>
      <c r="DL24" s="776">
        <v>4523625</v>
      </c>
      <c r="DM24" s="734"/>
      <c r="DN24" s="734"/>
      <c r="DO24" s="734"/>
      <c r="DP24" s="734"/>
      <c r="DQ24" s="734"/>
      <c r="DR24" s="734"/>
      <c r="DS24" s="734"/>
      <c r="DT24" s="734"/>
      <c r="DU24" s="734"/>
      <c r="DV24" s="777"/>
      <c r="DW24" s="778">
        <v>38.700000000000003</v>
      </c>
      <c r="DX24" s="751"/>
      <c r="DY24" s="751"/>
      <c r="DZ24" s="751"/>
      <c r="EA24" s="751"/>
      <c r="EB24" s="751"/>
      <c r="EC24" s="779"/>
    </row>
    <row r="25" spans="2:133" ht="11.25" customHeight="1" x14ac:dyDescent="0.15">
      <c r="B25" s="675" t="s">
        <v>292</v>
      </c>
      <c r="C25" s="676"/>
      <c r="D25" s="676"/>
      <c r="E25" s="676"/>
      <c r="F25" s="676"/>
      <c r="G25" s="676"/>
      <c r="H25" s="676"/>
      <c r="I25" s="676"/>
      <c r="J25" s="676"/>
      <c r="K25" s="676"/>
      <c r="L25" s="676"/>
      <c r="M25" s="676"/>
      <c r="N25" s="676"/>
      <c r="O25" s="676"/>
      <c r="P25" s="676"/>
      <c r="Q25" s="677"/>
      <c r="R25" s="678" t="s">
        <v>175</v>
      </c>
      <c r="S25" s="679"/>
      <c r="T25" s="679"/>
      <c r="U25" s="679"/>
      <c r="V25" s="679"/>
      <c r="W25" s="679"/>
      <c r="X25" s="679"/>
      <c r="Y25" s="680"/>
      <c r="Z25" s="715" t="s">
        <v>175</v>
      </c>
      <c r="AA25" s="715"/>
      <c r="AB25" s="715"/>
      <c r="AC25" s="715"/>
      <c r="AD25" s="716" t="s">
        <v>228</v>
      </c>
      <c r="AE25" s="716"/>
      <c r="AF25" s="716"/>
      <c r="AG25" s="716"/>
      <c r="AH25" s="716"/>
      <c r="AI25" s="716"/>
      <c r="AJ25" s="716"/>
      <c r="AK25" s="716"/>
      <c r="AL25" s="681" t="s">
        <v>175</v>
      </c>
      <c r="AM25" s="682"/>
      <c r="AN25" s="682"/>
      <c r="AO25" s="717"/>
      <c r="AP25" s="773" t="s">
        <v>293</v>
      </c>
      <c r="AQ25" s="780"/>
      <c r="AR25" s="780"/>
      <c r="AS25" s="780"/>
      <c r="AT25" s="780"/>
      <c r="AU25" s="780"/>
      <c r="AV25" s="780"/>
      <c r="AW25" s="780"/>
      <c r="AX25" s="780"/>
      <c r="AY25" s="780"/>
      <c r="AZ25" s="780"/>
      <c r="BA25" s="780"/>
      <c r="BB25" s="780"/>
      <c r="BC25" s="780"/>
      <c r="BD25" s="780"/>
      <c r="BE25" s="780"/>
      <c r="BF25" s="775"/>
      <c r="BG25" s="678" t="s">
        <v>175</v>
      </c>
      <c r="BH25" s="679"/>
      <c r="BI25" s="679"/>
      <c r="BJ25" s="679"/>
      <c r="BK25" s="679"/>
      <c r="BL25" s="679"/>
      <c r="BM25" s="679"/>
      <c r="BN25" s="680"/>
      <c r="BO25" s="715" t="s">
        <v>175</v>
      </c>
      <c r="BP25" s="715"/>
      <c r="BQ25" s="715"/>
      <c r="BR25" s="715"/>
      <c r="BS25" s="684" t="s">
        <v>228</v>
      </c>
      <c r="BT25" s="679"/>
      <c r="BU25" s="679"/>
      <c r="BV25" s="679"/>
      <c r="BW25" s="679"/>
      <c r="BX25" s="679"/>
      <c r="BY25" s="679"/>
      <c r="BZ25" s="679"/>
      <c r="CA25" s="679"/>
      <c r="CB25" s="722"/>
      <c r="CD25" s="711" t="s">
        <v>294</v>
      </c>
      <c r="CE25" s="712"/>
      <c r="CF25" s="712"/>
      <c r="CG25" s="712"/>
      <c r="CH25" s="712"/>
      <c r="CI25" s="712"/>
      <c r="CJ25" s="712"/>
      <c r="CK25" s="712"/>
      <c r="CL25" s="712"/>
      <c r="CM25" s="712"/>
      <c r="CN25" s="712"/>
      <c r="CO25" s="712"/>
      <c r="CP25" s="712"/>
      <c r="CQ25" s="713"/>
      <c r="CR25" s="678">
        <v>2293886</v>
      </c>
      <c r="CS25" s="697"/>
      <c r="CT25" s="697"/>
      <c r="CU25" s="697"/>
      <c r="CV25" s="697"/>
      <c r="CW25" s="697"/>
      <c r="CX25" s="697"/>
      <c r="CY25" s="698"/>
      <c r="CZ25" s="681">
        <v>12.8</v>
      </c>
      <c r="DA25" s="699"/>
      <c r="DB25" s="699"/>
      <c r="DC25" s="700"/>
      <c r="DD25" s="684">
        <v>1974006</v>
      </c>
      <c r="DE25" s="697"/>
      <c r="DF25" s="697"/>
      <c r="DG25" s="697"/>
      <c r="DH25" s="697"/>
      <c r="DI25" s="697"/>
      <c r="DJ25" s="697"/>
      <c r="DK25" s="698"/>
      <c r="DL25" s="684">
        <v>1869798</v>
      </c>
      <c r="DM25" s="697"/>
      <c r="DN25" s="697"/>
      <c r="DO25" s="697"/>
      <c r="DP25" s="697"/>
      <c r="DQ25" s="697"/>
      <c r="DR25" s="697"/>
      <c r="DS25" s="697"/>
      <c r="DT25" s="697"/>
      <c r="DU25" s="697"/>
      <c r="DV25" s="698"/>
      <c r="DW25" s="681">
        <v>16</v>
      </c>
      <c r="DX25" s="699"/>
      <c r="DY25" s="699"/>
      <c r="DZ25" s="699"/>
      <c r="EA25" s="699"/>
      <c r="EB25" s="699"/>
      <c r="EC25" s="714"/>
    </row>
    <row r="26" spans="2:133" ht="11.25" customHeight="1" x14ac:dyDescent="0.15">
      <c r="B26" s="675" t="s">
        <v>295</v>
      </c>
      <c r="C26" s="676"/>
      <c r="D26" s="676"/>
      <c r="E26" s="676"/>
      <c r="F26" s="676"/>
      <c r="G26" s="676"/>
      <c r="H26" s="676"/>
      <c r="I26" s="676"/>
      <c r="J26" s="676"/>
      <c r="K26" s="676"/>
      <c r="L26" s="676"/>
      <c r="M26" s="676"/>
      <c r="N26" s="676"/>
      <c r="O26" s="676"/>
      <c r="P26" s="676"/>
      <c r="Q26" s="677"/>
      <c r="R26" s="678">
        <v>12531817</v>
      </c>
      <c r="S26" s="679"/>
      <c r="T26" s="679"/>
      <c r="U26" s="679"/>
      <c r="V26" s="679"/>
      <c r="W26" s="679"/>
      <c r="X26" s="679"/>
      <c r="Y26" s="680"/>
      <c r="Z26" s="715">
        <v>66.5</v>
      </c>
      <c r="AA26" s="715"/>
      <c r="AB26" s="715"/>
      <c r="AC26" s="715"/>
      <c r="AD26" s="716">
        <v>11256773</v>
      </c>
      <c r="AE26" s="716"/>
      <c r="AF26" s="716"/>
      <c r="AG26" s="716"/>
      <c r="AH26" s="716"/>
      <c r="AI26" s="716"/>
      <c r="AJ26" s="716"/>
      <c r="AK26" s="716"/>
      <c r="AL26" s="681">
        <v>99.2</v>
      </c>
      <c r="AM26" s="682"/>
      <c r="AN26" s="682"/>
      <c r="AO26" s="717"/>
      <c r="AP26" s="773" t="s">
        <v>296</v>
      </c>
      <c r="AQ26" s="774"/>
      <c r="AR26" s="774"/>
      <c r="AS26" s="774"/>
      <c r="AT26" s="774"/>
      <c r="AU26" s="774"/>
      <c r="AV26" s="774"/>
      <c r="AW26" s="774"/>
      <c r="AX26" s="774"/>
      <c r="AY26" s="774"/>
      <c r="AZ26" s="774"/>
      <c r="BA26" s="774"/>
      <c r="BB26" s="774"/>
      <c r="BC26" s="774"/>
      <c r="BD26" s="774"/>
      <c r="BE26" s="774"/>
      <c r="BF26" s="775"/>
      <c r="BG26" s="678" t="s">
        <v>175</v>
      </c>
      <c r="BH26" s="679"/>
      <c r="BI26" s="679"/>
      <c r="BJ26" s="679"/>
      <c r="BK26" s="679"/>
      <c r="BL26" s="679"/>
      <c r="BM26" s="679"/>
      <c r="BN26" s="680"/>
      <c r="BO26" s="715" t="s">
        <v>175</v>
      </c>
      <c r="BP26" s="715"/>
      <c r="BQ26" s="715"/>
      <c r="BR26" s="715"/>
      <c r="BS26" s="684" t="s">
        <v>175</v>
      </c>
      <c r="BT26" s="679"/>
      <c r="BU26" s="679"/>
      <c r="BV26" s="679"/>
      <c r="BW26" s="679"/>
      <c r="BX26" s="679"/>
      <c r="BY26" s="679"/>
      <c r="BZ26" s="679"/>
      <c r="CA26" s="679"/>
      <c r="CB26" s="722"/>
      <c r="CD26" s="711" t="s">
        <v>297</v>
      </c>
      <c r="CE26" s="712"/>
      <c r="CF26" s="712"/>
      <c r="CG26" s="712"/>
      <c r="CH26" s="712"/>
      <c r="CI26" s="712"/>
      <c r="CJ26" s="712"/>
      <c r="CK26" s="712"/>
      <c r="CL26" s="712"/>
      <c r="CM26" s="712"/>
      <c r="CN26" s="712"/>
      <c r="CO26" s="712"/>
      <c r="CP26" s="712"/>
      <c r="CQ26" s="713"/>
      <c r="CR26" s="678">
        <v>1477405</v>
      </c>
      <c r="CS26" s="679"/>
      <c r="CT26" s="679"/>
      <c r="CU26" s="679"/>
      <c r="CV26" s="679"/>
      <c r="CW26" s="679"/>
      <c r="CX26" s="679"/>
      <c r="CY26" s="680"/>
      <c r="CZ26" s="681">
        <v>8.1999999999999993</v>
      </c>
      <c r="DA26" s="699"/>
      <c r="DB26" s="699"/>
      <c r="DC26" s="700"/>
      <c r="DD26" s="684">
        <v>1191130</v>
      </c>
      <c r="DE26" s="679"/>
      <c r="DF26" s="679"/>
      <c r="DG26" s="679"/>
      <c r="DH26" s="679"/>
      <c r="DI26" s="679"/>
      <c r="DJ26" s="679"/>
      <c r="DK26" s="680"/>
      <c r="DL26" s="684" t="s">
        <v>175</v>
      </c>
      <c r="DM26" s="679"/>
      <c r="DN26" s="679"/>
      <c r="DO26" s="679"/>
      <c r="DP26" s="679"/>
      <c r="DQ26" s="679"/>
      <c r="DR26" s="679"/>
      <c r="DS26" s="679"/>
      <c r="DT26" s="679"/>
      <c r="DU26" s="679"/>
      <c r="DV26" s="680"/>
      <c r="DW26" s="681" t="s">
        <v>228</v>
      </c>
      <c r="DX26" s="699"/>
      <c r="DY26" s="699"/>
      <c r="DZ26" s="699"/>
      <c r="EA26" s="699"/>
      <c r="EB26" s="699"/>
      <c r="EC26" s="714"/>
    </row>
    <row r="27" spans="2:133" ht="11.25" customHeight="1" x14ac:dyDescent="0.15">
      <c r="B27" s="675" t="s">
        <v>298</v>
      </c>
      <c r="C27" s="676"/>
      <c r="D27" s="676"/>
      <c r="E27" s="676"/>
      <c r="F27" s="676"/>
      <c r="G27" s="676"/>
      <c r="H27" s="676"/>
      <c r="I27" s="676"/>
      <c r="J27" s="676"/>
      <c r="K27" s="676"/>
      <c r="L27" s="676"/>
      <c r="M27" s="676"/>
      <c r="N27" s="676"/>
      <c r="O27" s="676"/>
      <c r="P27" s="676"/>
      <c r="Q27" s="677"/>
      <c r="R27" s="678">
        <v>3951</v>
      </c>
      <c r="S27" s="679"/>
      <c r="T27" s="679"/>
      <c r="U27" s="679"/>
      <c r="V27" s="679"/>
      <c r="W27" s="679"/>
      <c r="X27" s="679"/>
      <c r="Y27" s="680"/>
      <c r="Z27" s="715">
        <v>0</v>
      </c>
      <c r="AA27" s="715"/>
      <c r="AB27" s="715"/>
      <c r="AC27" s="715"/>
      <c r="AD27" s="716">
        <v>3951</v>
      </c>
      <c r="AE27" s="716"/>
      <c r="AF27" s="716"/>
      <c r="AG27" s="716"/>
      <c r="AH27" s="716"/>
      <c r="AI27" s="716"/>
      <c r="AJ27" s="716"/>
      <c r="AK27" s="716"/>
      <c r="AL27" s="681">
        <v>0</v>
      </c>
      <c r="AM27" s="682"/>
      <c r="AN27" s="682"/>
      <c r="AO27" s="717"/>
      <c r="AP27" s="675" t="s">
        <v>299</v>
      </c>
      <c r="AQ27" s="676"/>
      <c r="AR27" s="676"/>
      <c r="AS27" s="676"/>
      <c r="AT27" s="676"/>
      <c r="AU27" s="676"/>
      <c r="AV27" s="676"/>
      <c r="AW27" s="676"/>
      <c r="AX27" s="676"/>
      <c r="AY27" s="676"/>
      <c r="AZ27" s="676"/>
      <c r="BA27" s="676"/>
      <c r="BB27" s="676"/>
      <c r="BC27" s="676"/>
      <c r="BD27" s="676"/>
      <c r="BE27" s="676"/>
      <c r="BF27" s="677"/>
      <c r="BG27" s="678">
        <v>2422963</v>
      </c>
      <c r="BH27" s="679"/>
      <c r="BI27" s="679"/>
      <c r="BJ27" s="679"/>
      <c r="BK27" s="679"/>
      <c r="BL27" s="679"/>
      <c r="BM27" s="679"/>
      <c r="BN27" s="680"/>
      <c r="BO27" s="715">
        <v>100</v>
      </c>
      <c r="BP27" s="715"/>
      <c r="BQ27" s="715"/>
      <c r="BR27" s="715"/>
      <c r="BS27" s="684" t="s">
        <v>228</v>
      </c>
      <c r="BT27" s="679"/>
      <c r="BU27" s="679"/>
      <c r="BV27" s="679"/>
      <c r="BW27" s="679"/>
      <c r="BX27" s="679"/>
      <c r="BY27" s="679"/>
      <c r="BZ27" s="679"/>
      <c r="CA27" s="679"/>
      <c r="CB27" s="722"/>
      <c r="CD27" s="711" t="s">
        <v>300</v>
      </c>
      <c r="CE27" s="712"/>
      <c r="CF27" s="712"/>
      <c r="CG27" s="712"/>
      <c r="CH27" s="712"/>
      <c r="CI27" s="712"/>
      <c r="CJ27" s="712"/>
      <c r="CK27" s="712"/>
      <c r="CL27" s="712"/>
      <c r="CM27" s="712"/>
      <c r="CN27" s="712"/>
      <c r="CO27" s="712"/>
      <c r="CP27" s="712"/>
      <c r="CQ27" s="713"/>
      <c r="CR27" s="678">
        <v>2246554</v>
      </c>
      <c r="CS27" s="697"/>
      <c r="CT27" s="697"/>
      <c r="CU27" s="697"/>
      <c r="CV27" s="697"/>
      <c r="CW27" s="697"/>
      <c r="CX27" s="697"/>
      <c r="CY27" s="698"/>
      <c r="CZ27" s="681">
        <v>12.5</v>
      </c>
      <c r="DA27" s="699"/>
      <c r="DB27" s="699"/>
      <c r="DC27" s="700"/>
      <c r="DD27" s="684">
        <v>936692</v>
      </c>
      <c r="DE27" s="697"/>
      <c r="DF27" s="697"/>
      <c r="DG27" s="697"/>
      <c r="DH27" s="697"/>
      <c r="DI27" s="697"/>
      <c r="DJ27" s="697"/>
      <c r="DK27" s="698"/>
      <c r="DL27" s="684">
        <v>936580</v>
      </c>
      <c r="DM27" s="697"/>
      <c r="DN27" s="697"/>
      <c r="DO27" s="697"/>
      <c r="DP27" s="697"/>
      <c r="DQ27" s="697"/>
      <c r="DR27" s="697"/>
      <c r="DS27" s="697"/>
      <c r="DT27" s="697"/>
      <c r="DU27" s="697"/>
      <c r="DV27" s="698"/>
      <c r="DW27" s="681">
        <v>8</v>
      </c>
      <c r="DX27" s="699"/>
      <c r="DY27" s="699"/>
      <c r="DZ27" s="699"/>
      <c r="EA27" s="699"/>
      <c r="EB27" s="699"/>
      <c r="EC27" s="714"/>
    </row>
    <row r="28" spans="2:133" ht="11.25" customHeight="1" x14ac:dyDescent="0.15">
      <c r="B28" s="675" t="s">
        <v>301</v>
      </c>
      <c r="C28" s="676"/>
      <c r="D28" s="676"/>
      <c r="E28" s="676"/>
      <c r="F28" s="676"/>
      <c r="G28" s="676"/>
      <c r="H28" s="676"/>
      <c r="I28" s="676"/>
      <c r="J28" s="676"/>
      <c r="K28" s="676"/>
      <c r="L28" s="676"/>
      <c r="M28" s="676"/>
      <c r="N28" s="676"/>
      <c r="O28" s="676"/>
      <c r="P28" s="676"/>
      <c r="Q28" s="677"/>
      <c r="R28" s="678">
        <v>171454</v>
      </c>
      <c r="S28" s="679"/>
      <c r="T28" s="679"/>
      <c r="U28" s="679"/>
      <c r="V28" s="679"/>
      <c r="W28" s="679"/>
      <c r="X28" s="679"/>
      <c r="Y28" s="680"/>
      <c r="Z28" s="715">
        <v>0.9</v>
      </c>
      <c r="AA28" s="715"/>
      <c r="AB28" s="715"/>
      <c r="AC28" s="715"/>
      <c r="AD28" s="716" t="s">
        <v>175</v>
      </c>
      <c r="AE28" s="716"/>
      <c r="AF28" s="716"/>
      <c r="AG28" s="716"/>
      <c r="AH28" s="716"/>
      <c r="AI28" s="716"/>
      <c r="AJ28" s="716"/>
      <c r="AK28" s="716"/>
      <c r="AL28" s="681" t="s">
        <v>228</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302</v>
      </c>
      <c r="CE28" s="712"/>
      <c r="CF28" s="712"/>
      <c r="CG28" s="712"/>
      <c r="CH28" s="712"/>
      <c r="CI28" s="712"/>
      <c r="CJ28" s="712"/>
      <c r="CK28" s="712"/>
      <c r="CL28" s="712"/>
      <c r="CM28" s="712"/>
      <c r="CN28" s="712"/>
      <c r="CO28" s="712"/>
      <c r="CP28" s="712"/>
      <c r="CQ28" s="713"/>
      <c r="CR28" s="678">
        <v>1756871</v>
      </c>
      <c r="CS28" s="679"/>
      <c r="CT28" s="679"/>
      <c r="CU28" s="679"/>
      <c r="CV28" s="679"/>
      <c r="CW28" s="679"/>
      <c r="CX28" s="679"/>
      <c r="CY28" s="680"/>
      <c r="CZ28" s="681">
        <v>9.8000000000000007</v>
      </c>
      <c r="DA28" s="699"/>
      <c r="DB28" s="699"/>
      <c r="DC28" s="700"/>
      <c r="DD28" s="684">
        <v>1724147</v>
      </c>
      <c r="DE28" s="679"/>
      <c r="DF28" s="679"/>
      <c r="DG28" s="679"/>
      <c r="DH28" s="679"/>
      <c r="DI28" s="679"/>
      <c r="DJ28" s="679"/>
      <c r="DK28" s="680"/>
      <c r="DL28" s="684">
        <v>1717247</v>
      </c>
      <c r="DM28" s="679"/>
      <c r="DN28" s="679"/>
      <c r="DO28" s="679"/>
      <c r="DP28" s="679"/>
      <c r="DQ28" s="679"/>
      <c r="DR28" s="679"/>
      <c r="DS28" s="679"/>
      <c r="DT28" s="679"/>
      <c r="DU28" s="679"/>
      <c r="DV28" s="680"/>
      <c r="DW28" s="681">
        <v>14.7</v>
      </c>
      <c r="DX28" s="699"/>
      <c r="DY28" s="699"/>
      <c r="DZ28" s="699"/>
      <c r="EA28" s="699"/>
      <c r="EB28" s="699"/>
      <c r="EC28" s="714"/>
    </row>
    <row r="29" spans="2:133" ht="11.25" customHeight="1" x14ac:dyDescent="0.15">
      <c r="B29" s="675" t="s">
        <v>303</v>
      </c>
      <c r="C29" s="676"/>
      <c r="D29" s="676"/>
      <c r="E29" s="676"/>
      <c r="F29" s="676"/>
      <c r="G29" s="676"/>
      <c r="H29" s="676"/>
      <c r="I29" s="676"/>
      <c r="J29" s="676"/>
      <c r="K29" s="676"/>
      <c r="L29" s="676"/>
      <c r="M29" s="676"/>
      <c r="N29" s="676"/>
      <c r="O29" s="676"/>
      <c r="P29" s="676"/>
      <c r="Q29" s="677"/>
      <c r="R29" s="678">
        <v>205505</v>
      </c>
      <c r="S29" s="679"/>
      <c r="T29" s="679"/>
      <c r="U29" s="679"/>
      <c r="V29" s="679"/>
      <c r="W29" s="679"/>
      <c r="X29" s="679"/>
      <c r="Y29" s="680"/>
      <c r="Z29" s="715">
        <v>1.1000000000000001</v>
      </c>
      <c r="AA29" s="715"/>
      <c r="AB29" s="715"/>
      <c r="AC29" s="715"/>
      <c r="AD29" s="716">
        <v>17714</v>
      </c>
      <c r="AE29" s="716"/>
      <c r="AF29" s="716"/>
      <c r="AG29" s="716"/>
      <c r="AH29" s="716"/>
      <c r="AI29" s="716"/>
      <c r="AJ29" s="716"/>
      <c r="AK29" s="716"/>
      <c r="AL29" s="681">
        <v>0.2</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66"/>
      <c r="CD29" s="767" t="s">
        <v>304</v>
      </c>
      <c r="CE29" s="768"/>
      <c r="CF29" s="711" t="s">
        <v>305</v>
      </c>
      <c r="CG29" s="712"/>
      <c r="CH29" s="712"/>
      <c r="CI29" s="712"/>
      <c r="CJ29" s="712"/>
      <c r="CK29" s="712"/>
      <c r="CL29" s="712"/>
      <c r="CM29" s="712"/>
      <c r="CN29" s="712"/>
      <c r="CO29" s="712"/>
      <c r="CP29" s="712"/>
      <c r="CQ29" s="713"/>
      <c r="CR29" s="678">
        <v>1756871</v>
      </c>
      <c r="CS29" s="697"/>
      <c r="CT29" s="697"/>
      <c r="CU29" s="697"/>
      <c r="CV29" s="697"/>
      <c r="CW29" s="697"/>
      <c r="CX29" s="697"/>
      <c r="CY29" s="698"/>
      <c r="CZ29" s="681">
        <v>9.8000000000000007</v>
      </c>
      <c r="DA29" s="699"/>
      <c r="DB29" s="699"/>
      <c r="DC29" s="700"/>
      <c r="DD29" s="684">
        <v>1724147</v>
      </c>
      <c r="DE29" s="697"/>
      <c r="DF29" s="697"/>
      <c r="DG29" s="697"/>
      <c r="DH29" s="697"/>
      <c r="DI29" s="697"/>
      <c r="DJ29" s="697"/>
      <c r="DK29" s="698"/>
      <c r="DL29" s="684">
        <v>1717247</v>
      </c>
      <c r="DM29" s="697"/>
      <c r="DN29" s="697"/>
      <c r="DO29" s="697"/>
      <c r="DP29" s="697"/>
      <c r="DQ29" s="697"/>
      <c r="DR29" s="697"/>
      <c r="DS29" s="697"/>
      <c r="DT29" s="697"/>
      <c r="DU29" s="697"/>
      <c r="DV29" s="698"/>
      <c r="DW29" s="681">
        <v>14.7</v>
      </c>
      <c r="DX29" s="699"/>
      <c r="DY29" s="699"/>
      <c r="DZ29" s="699"/>
      <c r="EA29" s="699"/>
      <c r="EB29" s="699"/>
      <c r="EC29" s="714"/>
    </row>
    <row r="30" spans="2:133" ht="11.25" customHeight="1" x14ac:dyDescent="0.15">
      <c r="B30" s="675" t="s">
        <v>306</v>
      </c>
      <c r="C30" s="676"/>
      <c r="D30" s="676"/>
      <c r="E30" s="676"/>
      <c r="F30" s="676"/>
      <c r="G30" s="676"/>
      <c r="H30" s="676"/>
      <c r="I30" s="676"/>
      <c r="J30" s="676"/>
      <c r="K30" s="676"/>
      <c r="L30" s="676"/>
      <c r="M30" s="676"/>
      <c r="N30" s="676"/>
      <c r="O30" s="676"/>
      <c r="P30" s="676"/>
      <c r="Q30" s="677"/>
      <c r="R30" s="678">
        <v>33897</v>
      </c>
      <c r="S30" s="679"/>
      <c r="T30" s="679"/>
      <c r="U30" s="679"/>
      <c r="V30" s="679"/>
      <c r="W30" s="679"/>
      <c r="X30" s="679"/>
      <c r="Y30" s="680"/>
      <c r="Z30" s="715">
        <v>0.2</v>
      </c>
      <c r="AA30" s="715"/>
      <c r="AB30" s="715"/>
      <c r="AC30" s="715"/>
      <c r="AD30" s="716" t="s">
        <v>175</v>
      </c>
      <c r="AE30" s="716"/>
      <c r="AF30" s="716"/>
      <c r="AG30" s="716"/>
      <c r="AH30" s="716"/>
      <c r="AI30" s="716"/>
      <c r="AJ30" s="716"/>
      <c r="AK30" s="716"/>
      <c r="AL30" s="681" t="s">
        <v>175</v>
      </c>
      <c r="AM30" s="682"/>
      <c r="AN30" s="682"/>
      <c r="AO30" s="717"/>
      <c r="AP30" s="739" t="s">
        <v>222</v>
      </c>
      <c r="AQ30" s="740"/>
      <c r="AR30" s="740"/>
      <c r="AS30" s="740"/>
      <c r="AT30" s="740"/>
      <c r="AU30" s="740"/>
      <c r="AV30" s="740"/>
      <c r="AW30" s="740"/>
      <c r="AX30" s="740"/>
      <c r="AY30" s="740"/>
      <c r="AZ30" s="740"/>
      <c r="BA30" s="740"/>
      <c r="BB30" s="740"/>
      <c r="BC30" s="740"/>
      <c r="BD30" s="740"/>
      <c r="BE30" s="740"/>
      <c r="BF30" s="741"/>
      <c r="BG30" s="739" t="s">
        <v>307</v>
      </c>
      <c r="BH30" s="764"/>
      <c r="BI30" s="764"/>
      <c r="BJ30" s="764"/>
      <c r="BK30" s="764"/>
      <c r="BL30" s="764"/>
      <c r="BM30" s="764"/>
      <c r="BN30" s="764"/>
      <c r="BO30" s="764"/>
      <c r="BP30" s="764"/>
      <c r="BQ30" s="765"/>
      <c r="BR30" s="739" t="s">
        <v>308</v>
      </c>
      <c r="BS30" s="764"/>
      <c r="BT30" s="764"/>
      <c r="BU30" s="764"/>
      <c r="BV30" s="764"/>
      <c r="BW30" s="764"/>
      <c r="BX30" s="764"/>
      <c r="BY30" s="764"/>
      <c r="BZ30" s="764"/>
      <c r="CA30" s="764"/>
      <c r="CB30" s="765"/>
      <c r="CD30" s="769"/>
      <c r="CE30" s="770"/>
      <c r="CF30" s="711" t="s">
        <v>309</v>
      </c>
      <c r="CG30" s="712"/>
      <c r="CH30" s="712"/>
      <c r="CI30" s="712"/>
      <c r="CJ30" s="712"/>
      <c r="CK30" s="712"/>
      <c r="CL30" s="712"/>
      <c r="CM30" s="712"/>
      <c r="CN30" s="712"/>
      <c r="CO30" s="712"/>
      <c r="CP30" s="712"/>
      <c r="CQ30" s="713"/>
      <c r="CR30" s="678">
        <v>1645922</v>
      </c>
      <c r="CS30" s="679"/>
      <c r="CT30" s="679"/>
      <c r="CU30" s="679"/>
      <c r="CV30" s="679"/>
      <c r="CW30" s="679"/>
      <c r="CX30" s="679"/>
      <c r="CY30" s="680"/>
      <c r="CZ30" s="681">
        <v>9.1999999999999993</v>
      </c>
      <c r="DA30" s="699"/>
      <c r="DB30" s="699"/>
      <c r="DC30" s="700"/>
      <c r="DD30" s="684">
        <v>1613198</v>
      </c>
      <c r="DE30" s="679"/>
      <c r="DF30" s="679"/>
      <c r="DG30" s="679"/>
      <c r="DH30" s="679"/>
      <c r="DI30" s="679"/>
      <c r="DJ30" s="679"/>
      <c r="DK30" s="680"/>
      <c r="DL30" s="684">
        <v>1606298</v>
      </c>
      <c r="DM30" s="679"/>
      <c r="DN30" s="679"/>
      <c r="DO30" s="679"/>
      <c r="DP30" s="679"/>
      <c r="DQ30" s="679"/>
      <c r="DR30" s="679"/>
      <c r="DS30" s="679"/>
      <c r="DT30" s="679"/>
      <c r="DU30" s="679"/>
      <c r="DV30" s="680"/>
      <c r="DW30" s="681">
        <v>13.7</v>
      </c>
      <c r="DX30" s="699"/>
      <c r="DY30" s="699"/>
      <c r="DZ30" s="699"/>
      <c r="EA30" s="699"/>
      <c r="EB30" s="699"/>
      <c r="EC30" s="714"/>
    </row>
    <row r="31" spans="2:133" ht="11.25" customHeight="1" x14ac:dyDescent="0.15">
      <c r="B31" s="675" t="s">
        <v>310</v>
      </c>
      <c r="C31" s="676"/>
      <c r="D31" s="676"/>
      <c r="E31" s="676"/>
      <c r="F31" s="676"/>
      <c r="G31" s="676"/>
      <c r="H31" s="676"/>
      <c r="I31" s="676"/>
      <c r="J31" s="676"/>
      <c r="K31" s="676"/>
      <c r="L31" s="676"/>
      <c r="M31" s="676"/>
      <c r="N31" s="676"/>
      <c r="O31" s="676"/>
      <c r="P31" s="676"/>
      <c r="Q31" s="677"/>
      <c r="R31" s="678">
        <v>1410601</v>
      </c>
      <c r="S31" s="679"/>
      <c r="T31" s="679"/>
      <c r="U31" s="679"/>
      <c r="V31" s="679"/>
      <c r="W31" s="679"/>
      <c r="X31" s="679"/>
      <c r="Y31" s="680"/>
      <c r="Z31" s="715">
        <v>7.5</v>
      </c>
      <c r="AA31" s="715"/>
      <c r="AB31" s="715"/>
      <c r="AC31" s="715"/>
      <c r="AD31" s="716" t="s">
        <v>228</v>
      </c>
      <c r="AE31" s="716"/>
      <c r="AF31" s="716"/>
      <c r="AG31" s="716"/>
      <c r="AH31" s="716"/>
      <c r="AI31" s="716"/>
      <c r="AJ31" s="716"/>
      <c r="AK31" s="716"/>
      <c r="AL31" s="681" t="s">
        <v>175</v>
      </c>
      <c r="AM31" s="682"/>
      <c r="AN31" s="682"/>
      <c r="AO31" s="717"/>
      <c r="AP31" s="753" t="s">
        <v>311</v>
      </c>
      <c r="AQ31" s="754"/>
      <c r="AR31" s="754"/>
      <c r="AS31" s="754"/>
      <c r="AT31" s="759" t="s">
        <v>312</v>
      </c>
      <c r="AU31" s="231"/>
      <c r="AV31" s="231"/>
      <c r="AW31" s="231"/>
      <c r="AX31" s="746" t="s">
        <v>188</v>
      </c>
      <c r="AY31" s="747"/>
      <c r="AZ31" s="747"/>
      <c r="BA31" s="747"/>
      <c r="BB31" s="747"/>
      <c r="BC31" s="747"/>
      <c r="BD31" s="747"/>
      <c r="BE31" s="747"/>
      <c r="BF31" s="748"/>
      <c r="BG31" s="749">
        <v>98.7</v>
      </c>
      <c r="BH31" s="750"/>
      <c r="BI31" s="750"/>
      <c r="BJ31" s="750"/>
      <c r="BK31" s="750"/>
      <c r="BL31" s="750"/>
      <c r="BM31" s="751">
        <v>94.9</v>
      </c>
      <c r="BN31" s="750"/>
      <c r="BO31" s="750"/>
      <c r="BP31" s="750"/>
      <c r="BQ31" s="752"/>
      <c r="BR31" s="749">
        <v>98.5</v>
      </c>
      <c r="BS31" s="750"/>
      <c r="BT31" s="750"/>
      <c r="BU31" s="750"/>
      <c r="BV31" s="750"/>
      <c r="BW31" s="750"/>
      <c r="BX31" s="751">
        <v>94.7</v>
      </c>
      <c r="BY31" s="750"/>
      <c r="BZ31" s="750"/>
      <c r="CA31" s="750"/>
      <c r="CB31" s="752"/>
      <c r="CD31" s="769"/>
      <c r="CE31" s="770"/>
      <c r="CF31" s="711" t="s">
        <v>313</v>
      </c>
      <c r="CG31" s="712"/>
      <c r="CH31" s="712"/>
      <c r="CI31" s="712"/>
      <c r="CJ31" s="712"/>
      <c r="CK31" s="712"/>
      <c r="CL31" s="712"/>
      <c r="CM31" s="712"/>
      <c r="CN31" s="712"/>
      <c r="CO31" s="712"/>
      <c r="CP31" s="712"/>
      <c r="CQ31" s="713"/>
      <c r="CR31" s="678">
        <v>110949</v>
      </c>
      <c r="CS31" s="697"/>
      <c r="CT31" s="697"/>
      <c r="CU31" s="697"/>
      <c r="CV31" s="697"/>
      <c r="CW31" s="697"/>
      <c r="CX31" s="697"/>
      <c r="CY31" s="698"/>
      <c r="CZ31" s="681">
        <v>0.6</v>
      </c>
      <c r="DA31" s="699"/>
      <c r="DB31" s="699"/>
      <c r="DC31" s="700"/>
      <c r="DD31" s="684">
        <v>110949</v>
      </c>
      <c r="DE31" s="697"/>
      <c r="DF31" s="697"/>
      <c r="DG31" s="697"/>
      <c r="DH31" s="697"/>
      <c r="DI31" s="697"/>
      <c r="DJ31" s="697"/>
      <c r="DK31" s="698"/>
      <c r="DL31" s="684">
        <v>110949</v>
      </c>
      <c r="DM31" s="697"/>
      <c r="DN31" s="697"/>
      <c r="DO31" s="697"/>
      <c r="DP31" s="697"/>
      <c r="DQ31" s="697"/>
      <c r="DR31" s="697"/>
      <c r="DS31" s="697"/>
      <c r="DT31" s="697"/>
      <c r="DU31" s="697"/>
      <c r="DV31" s="698"/>
      <c r="DW31" s="681">
        <v>0.9</v>
      </c>
      <c r="DX31" s="699"/>
      <c r="DY31" s="699"/>
      <c r="DZ31" s="699"/>
      <c r="EA31" s="699"/>
      <c r="EB31" s="699"/>
      <c r="EC31" s="714"/>
    </row>
    <row r="32" spans="2:133" ht="11.25" customHeight="1" x14ac:dyDescent="0.15">
      <c r="B32" s="742" t="s">
        <v>314</v>
      </c>
      <c r="C32" s="743"/>
      <c r="D32" s="743"/>
      <c r="E32" s="743"/>
      <c r="F32" s="743"/>
      <c r="G32" s="743"/>
      <c r="H32" s="743"/>
      <c r="I32" s="743"/>
      <c r="J32" s="743"/>
      <c r="K32" s="743"/>
      <c r="L32" s="743"/>
      <c r="M32" s="743"/>
      <c r="N32" s="743"/>
      <c r="O32" s="743"/>
      <c r="P32" s="743"/>
      <c r="Q32" s="744"/>
      <c r="R32" s="678" t="s">
        <v>175</v>
      </c>
      <c r="S32" s="679"/>
      <c r="T32" s="679"/>
      <c r="U32" s="679"/>
      <c r="V32" s="679"/>
      <c r="W32" s="679"/>
      <c r="X32" s="679"/>
      <c r="Y32" s="680"/>
      <c r="Z32" s="715" t="s">
        <v>228</v>
      </c>
      <c r="AA32" s="715"/>
      <c r="AB32" s="715"/>
      <c r="AC32" s="715"/>
      <c r="AD32" s="716" t="s">
        <v>175</v>
      </c>
      <c r="AE32" s="716"/>
      <c r="AF32" s="716"/>
      <c r="AG32" s="716"/>
      <c r="AH32" s="716"/>
      <c r="AI32" s="716"/>
      <c r="AJ32" s="716"/>
      <c r="AK32" s="716"/>
      <c r="AL32" s="681" t="s">
        <v>228</v>
      </c>
      <c r="AM32" s="682"/>
      <c r="AN32" s="682"/>
      <c r="AO32" s="717"/>
      <c r="AP32" s="755"/>
      <c r="AQ32" s="756"/>
      <c r="AR32" s="756"/>
      <c r="AS32" s="756"/>
      <c r="AT32" s="760"/>
      <c r="AU32" s="230" t="s">
        <v>315</v>
      </c>
      <c r="AV32" s="230"/>
      <c r="AW32" s="230"/>
      <c r="AX32" s="675" t="s">
        <v>316</v>
      </c>
      <c r="AY32" s="676"/>
      <c r="AZ32" s="676"/>
      <c r="BA32" s="676"/>
      <c r="BB32" s="676"/>
      <c r="BC32" s="676"/>
      <c r="BD32" s="676"/>
      <c r="BE32" s="676"/>
      <c r="BF32" s="677"/>
      <c r="BG32" s="762">
        <v>99.4</v>
      </c>
      <c r="BH32" s="697"/>
      <c r="BI32" s="697"/>
      <c r="BJ32" s="697"/>
      <c r="BK32" s="697"/>
      <c r="BL32" s="697"/>
      <c r="BM32" s="682">
        <v>96.9</v>
      </c>
      <c r="BN32" s="763"/>
      <c r="BO32" s="763"/>
      <c r="BP32" s="763"/>
      <c r="BQ32" s="721"/>
      <c r="BR32" s="762">
        <v>99.2</v>
      </c>
      <c r="BS32" s="697"/>
      <c r="BT32" s="697"/>
      <c r="BU32" s="697"/>
      <c r="BV32" s="697"/>
      <c r="BW32" s="697"/>
      <c r="BX32" s="682">
        <v>96.7</v>
      </c>
      <c r="BY32" s="763"/>
      <c r="BZ32" s="763"/>
      <c r="CA32" s="763"/>
      <c r="CB32" s="721"/>
      <c r="CD32" s="771"/>
      <c r="CE32" s="772"/>
      <c r="CF32" s="711" t="s">
        <v>317</v>
      </c>
      <c r="CG32" s="712"/>
      <c r="CH32" s="712"/>
      <c r="CI32" s="712"/>
      <c r="CJ32" s="712"/>
      <c r="CK32" s="712"/>
      <c r="CL32" s="712"/>
      <c r="CM32" s="712"/>
      <c r="CN32" s="712"/>
      <c r="CO32" s="712"/>
      <c r="CP32" s="712"/>
      <c r="CQ32" s="713"/>
      <c r="CR32" s="678" t="s">
        <v>175</v>
      </c>
      <c r="CS32" s="679"/>
      <c r="CT32" s="679"/>
      <c r="CU32" s="679"/>
      <c r="CV32" s="679"/>
      <c r="CW32" s="679"/>
      <c r="CX32" s="679"/>
      <c r="CY32" s="680"/>
      <c r="CZ32" s="681" t="s">
        <v>175</v>
      </c>
      <c r="DA32" s="699"/>
      <c r="DB32" s="699"/>
      <c r="DC32" s="700"/>
      <c r="DD32" s="684" t="s">
        <v>175</v>
      </c>
      <c r="DE32" s="679"/>
      <c r="DF32" s="679"/>
      <c r="DG32" s="679"/>
      <c r="DH32" s="679"/>
      <c r="DI32" s="679"/>
      <c r="DJ32" s="679"/>
      <c r="DK32" s="680"/>
      <c r="DL32" s="684" t="s">
        <v>228</v>
      </c>
      <c r="DM32" s="679"/>
      <c r="DN32" s="679"/>
      <c r="DO32" s="679"/>
      <c r="DP32" s="679"/>
      <c r="DQ32" s="679"/>
      <c r="DR32" s="679"/>
      <c r="DS32" s="679"/>
      <c r="DT32" s="679"/>
      <c r="DU32" s="679"/>
      <c r="DV32" s="680"/>
      <c r="DW32" s="681" t="s">
        <v>175</v>
      </c>
      <c r="DX32" s="699"/>
      <c r="DY32" s="699"/>
      <c r="DZ32" s="699"/>
      <c r="EA32" s="699"/>
      <c r="EB32" s="699"/>
      <c r="EC32" s="714"/>
    </row>
    <row r="33" spans="2:133" ht="11.25" customHeight="1" x14ac:dyDescent="0.15">
      <c r="B33" s="675" t="s">
        <v>318</v>
      </c>
      <c r="C33" s="676"/>
      <c r="D33" s="676"/>
      <c r="E33" s="676"/>
      <c r="F33" s="676"/>
      <c r="G33" s="676"/>
      <c r="H33" s="676"/>
      <c r="I33" s="676"/>
      <c r="J33" s="676"/>
      <c r="K33" s="676"/>
      <c r="L33" s="676"/>
      <c r="M33" s="676"/>
      <c r="N33" s="676"/>
      <c r="O33" s="676"/>
      <c r="P33" s="676"/>
      <c r="Q33" s="677"/>
      <c r="R33" s="678">
        <v>1403345</v>
      </c>
      <c r="S33" s="679"/>
      <c r="T33" s="679"/>
      <c r="U33" s="679"/>
      <c r="V33" s="679"/>
      <c r="W33" s="679"/>
      <c r="X33" s="679"/>
      <c r="Y33" s="680"/>
      <c r="Z33" s="715">
        <v>7.4</v>
      </c>
      <c r="AA33" s="715"/>
      <c r="AB33" s="715"/>
      <c r="AC33" s="715"/>
      <c r="AD33" s="716" t="s">
        <v>228</v>
      </c>
      <c r="AE33" s="716"/>
      <c r="AF33" s="716"/>
      <c r="AG33" s="716"/>
      <c r="AH33" s="716"/>
      <c r="AI33" s="716"/>
      <c r="AJ33" s="716"/>
      <c r="AK33" s="716"/>
      <c r="AL33" s="681" t="s">
        <v>228</v>
      </c>
      <c r="AM33" s="682"/>
      <c r="AN33" s="682"/>
      <c r="AO33" s="717"/>
      <c r="AP33" s="757"/>
      <c r="AQ33" s="758"/>
      <c r="AR33" s="758"/>
      <c r="AS33" s="758"/>
      <c r="AT33" s="761"/>
      <c r="AU33" s="232"/>
      <c r="AV33" s="232"/>
      <c r="AW33" s="232"/>
      <c r="AX33" s="659" t="s">
        <v>319</v>
      </c>
      <c r="AY33" s="660"/>
      <c r="AZ33" s="660"/>
      <c r="BA33" s="660"/>
      <c r="BB33" s="660"/>
      <c r="BC33" s="660"/>
      <c r="BD33" s="660"/>
      <c r="BE33" s="660"/>
      <c r="BF33" s="661"/>
      <c r="BG33" s="745">
        <v>98</v>
      </c>
      <c r="BH33" s="663"/>
      <c r="BI33" s="663"/>
      <c r="BJ33" s="663"/>
      <c r="BK33" s="663"/>
      <c r="BL33" s="663"/>
      <c r="BM33" s="706">
        <v>92.9</v>
      </c>
      <c r="BN33" s="663"/>
      <c r="BO33" s="663"/>
      <c r="BP33" s="663"/>
      <c r="BQ33" s="727"/>
      <c r="BR33" s="745">
        <v>97.9</v>
      </c>
      <c r="BS33" s="663"/>
      <c r="BT33" s="663"/>
      <c r="BU33" s="663"/>
      <c r="BV33" s="663"/>
      <c r="BW33" s="663"/>
      <c r="BX33" s="706">
        <v>92.6</v>
      </c>
      <c r="BY33" s="663"/>
      <c r="BZ33" s="663"/>
      <c r="CA33" s="663"/>
      <c r="CB33" s="727"/>
      <c r="CD33" s="711" t="s">
        <v>320</v>
      </c>
      <c r="CE33" s="712"/>
      <c r="CF33" s="712"/>
      <c r="CG33" s="712"/>
      <c r="CH33" s="712"/>
      <c r="CI33" s="712"/>
      <c r="CJ33" s="712"/>
      <c r="CK33" s="712"/>
      <c r="CL33" s="712"/>
      <c r="CM33" s="712"/>
      <c r="CN33" s="712"/>
      <c r="CO33" s="712"/>
      <c r="CP33" s="712"/>
      <c r="CQ33" s="713"/>
      <c r="CR33" s="678">
        <v>9550970</v>
      </c>
      <c r="CS33" s="697"/>
      <c r="CT33" s="697"/>
      <c r="CU33" s="697"/>
      <c r="CV33" s="697"/>
      <c r="CW33" s="697"/>
      <c r="CX33" s="697"/>
      <c r="CY33" s="698"/>
      <c r="CZ33" s="681">
        <v>53.3</v>
      </c>
      <c r="DA33" s="699"/>
      <c r="DB33" s="699"/>
      <c r="DC33" s="700"/>
      <c r="DD33" s="684">
        <v>7209719</v>
      </c>
      <c r="DE33" s="697"/>
      <c r="DF33" s="697"/>
      <c r="DG33" s="697"/>
      <c r="DH33" s="697"/>
      <c r="DI33" s="697"/>
      <c r="DJ33" s="697"/>
      <c r="DK33" s="698"/>
      <c r="DL33" s="684">
        <v>5894153</v>
      </c>
      <c r="DM33" s="697"/>
      <c r="DN33" s="697"/>
      <c r="DO33" s="697"/>
      <c r="DP33" s="697"/>
      <c r="DQ33" s="697"/>
      <c r="DR33" s="697"/>
      <c r="DS33" s="697"/>
      <c r="DT33" s="697"/>
      <c r="DU33" s="697"/>
      <c r="DV33" s="698"/>
      <c r="DW33" s="681">
        <v>50.4</v>
      </c>
      <c r="DX33" s="699"/>
      <c r="DY33" s="699"/>
      <c r="DZ33" s="699"/>
      <c r="EA33" s="699"/>
      <c r="EB33" s="699"/>
      <c r="EC33" s="714"/>
    </row>
    <row r="34" spans="2:133" ht="11.25" customHeight="1" x14ac:dyDescent="0.15">
      <c r="B34" s="675" t="s">
        <v>321</v>
      </c>
      <c r="C34" s="676"/>
      <c r="D34" s="676"/>
      <c r="E34" s="676"/>
      <c r="F34" s="676"/>
      <c r="G34" s="676"/>
      <c r="H34" s="676"/>
      <c r="I34" s="676"/>
      <c r="J34" s="676"/>
      <c r="K34" s="676"/>
      <c r="L34" s="676"/>
      <c r="M34" s="676"/>
      <c r="N34" s="676"/>
      <c r="O34" s="676"/>
      <c r="P34" s="676"/>
      <c r="Q34" s="677"/>
      <c r="R34" s="678">
        <v>124905</v>
      </c>
      <c r="S34" s="679"/>
      <c r="T34" s="679"/>
      <c r="U34" s="679"/>
      <c r="V34" s="679"/>
      <c r="W34" s="679"/>
      <c r="X34" s="679"/>
      <c r="Y34" s="680"/>
      <c r="Z34" s="715">
        <v>0.7</v>
      </c>
      <c r="AA34" s="715"/>
      <c r="AB34" s="715"/>
      <c r="AC34" s="715"/>
      <c r="AD34" s="716">
        <v>72517</v>
      </c>
      <c r="AE34" s="716"/>
      <c r="AF34" s="716"/>
      <c r="AG34" s="716"/>
      <c r="AH34" s="716"/>
      <c r="AI34" s="716"/>
      <c r="AJ34" s="716"/>
      <c r="AK34" s="716"/>
      <c r="AL34" s="681">
        <v>0.6</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322</v>
      </c>
      <c r="CE34" s="712"/>
      <c r="CF34" s="712"/>
      <c r="CG34" s="712"/>
      <c r="CH34" s="712"/>
      <c r="CI34" s="712"/>
      <c r="CJ34" s="712"/>
      <c r="CK34" s="712"/>
      <c r="CL34" s="712"/>
      <c r="CM34" s="712"/>
      <c r="CN34" s="712"/>
      <c r="CO34" s="712"/>
      <c r="CP34" s="712"/>
      <c r="CQ34" s="713"/>
      <c r="CR34" s="678">
        <v>2130753</v>
      </c>
      <c r="CS34" s="679"/>
      <c r="CT34" s="679"/>
      <c r="CU34" s="679"/>
      <c r="CV34" s="679"/>
      <c r="CW34" s="679"/>
      <c r="CX34" s="679"/>
      <c r="CY34" s="680"/>
      <c r="CZ34" s="681">
        <v>11.9</v>
      </c>
      <c r="DA34" s="699"/>
      <c r="DB34" s="699"/>
      <c r="DC34" s="700"/>
      <c r="DD34" s="684">
        <v>1320281</v>
      </c>
      <c r="DE34" s="679"/>
      <c r="DF34" s="679"/>
      <c r="DG34" s="679"/>
      <c r="DH34" s="679"/>
      <c r="DI34" s="679"/>
      <c r="DJ34" s="679"/>
      <c r="DK34" s="680"/>
      <c r="DL34" s="684">
        <v>1264963</v>
      </c>
      <c r="DM34" s="679"/>
      <c r="DN34" s="679"/>
      <c r="DO34" s="679"/>
      <c r="DP34" s="679"/>
      <c r="DQ34" s="679"/>
      <c r="DR34" s="679"/>
      <c r="DS34" s="679"/>
      <c r="DT34" s="679"/>
      <c r="DU34" s="679"/>
      <c r="DV34" s="680"/>
      <c r="DW34" s="681">
        <v>10.8</v>
      </c>
      <c r="DX34" s="699"/>
      <c r="DY34" s="699"/>
      <c r="DZ34" s="699"/>
      <c r="EA34" s="699"/>
      <c r="EB34" s="699"/>
      <c r="EC34" s="714"/>
    </row>
    <row r="35" spans="2:133" ht="11.25" customHeight="1" x14ac:dyDescent="0.15">
      <c r="B35" s="675" t="s">
        <v>323</v>
      </c>
      <c r="C35" s="676"/>
      <c r="D35" s="676"/>
      <c r="E35" s="676"/>
      <c r="F35" s="676"/>
      <c r="G35" s="676"/>
      <c r="H35" s="676"/>
      <c r="I35" s="676"/>
      <c r="J35" s="676"/>
      <c r="K35" s="676"/>
      <c r="L35" s="676"/>
      <c r="M35" s="676"/>
      <c r="N35" s="676"/>
      <c r="O35" s="676"/>
      <c r="P35" s="676"/>
      <c r="Q35" s="677"/>
      <c r="R35" s="678">
        <v>544498</v>
      </c>
      <c r="S35" s="679"/>
      <c r="T35" s="679"/>
      <c r="U35" s="679"/>
      <c r="V35" s="679"/>
      <c r="W35" s="679"/>
      <c r="X35" s="679"/>
      <c r="Y35" s="680"/>
      <c r="Z35" s="715">
        <v>2.9</v>
      </c>
      <c r="AA35" s="715"/>
      <c r="AB35" s="715"/>
      <c r="AC35" s="715"/>
      <c r="AD35" s="716" t="s">
        <v>228</v>
      </c>
      <c r="AE35" s="716"/>
      <c r="AF35" s="716"/>
      <c r="AG35" s="716"/>
      <c r="AH35" s="716"/>
      <c r="AI35" s="716"/>
      <c r="AJ35" s="716"/>
      <c r="AK35" s="716"/>
      <c r="AL35" s="681" t="s">
        <v>175</v>
      </c>
      <c r="AM35" s="682"/>
      <c r="AN35" s="682"/>
      <c r="AO35" s="717"/>
      <c r="AP35" s="235"/>
      <c r="AQ35" s="739" t="s">
        <v>324</v>
      </c>
      <c r="AR35" s="740"/>
      <c r="AS35" s="740"/>
      <c r="AT35" s="740"/>
      <c r="AU35" s="740"/>
      <c r="AV35" s="740"/>
      <c r="AW35" s="740"/>
      <c r="AX35" s="740"/>
      <c r="AY35" s="740"/>
      <c r="AZ35" s="740"/>
      <c r="BA35" s="740"/>
      <c r="BB35" s="740"/>
      <c r="BC35" s="740"/>
      <c r="BD35" s="740"/>
      <c r="BE35" s="740"/>
      <c r="BF35" s="741"/>
      <c r="BG35" s="739" t="s">
        <v>325</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326</v>
      </c>
      <c r="CE35" s="712"/>
      <c r="CF35" s="712"/>
      <c r="CG35" s="712"/>
      <c r="CH35" s="712"/>
      <c r="CI35" s="712"/>
      <c r="CJ35" s="712"/>
      <c r="CK35" s="712"/>
      <c r="CL35" s="712"/>
      <c r="CM35" s="712"/>
      <c r="CN35" s="712"/>
      <c r="CO35" s="712"/>
      <c r="CP35" s="712"/>
      <c r="CQ35" s="713"/>
      <c r="CR35" s="678">
        <v>245968</v>
      </c>
      <c r="CS35" s="697"/>
      <c r="CT35" s="697"/>
      <c r="CU35" s="697"/>
      <c r="CV35" s="697"/>
      <c r="CW35" s="697"/>
      <c r="CX35" s="697"/>
      <c r="CY35" s="698"/>
      <c r="CZ35" s="681">
        <v>1.4</v>
      </c>
      <c r="DA35" s="699"/>
      <c r="DB35" s="699"/>
      <c r="DC35" s="700"/>
      <c r="DD35" s="684">
        <v>190575</v>
      </c>
      <c r="DE35" s="697"/>
      <c r="DF35" s="697"/>
      <c r="DG35" s="697"/>
      <c r="DH35" s="697"/>
      <c r="DI35" s="697"/>
      <c r="DJ35" s="697"/>
      <c r="DK35" s="698"/>
      <c r="DL35" s="684">
        <v>190575</v>
      </c>
      <c r="DM35" s="697"/>
      <c r="DN35" s="697"/>
      <c r="DO35" s="697"/>
      <c r="DP35" s="697"/>
      <c r="DQ35" s="697"/>
      <c r="DR35" s="697"/>
      <c r="DS35" s="697"/>
      <c r="DT35" s="697"/>
      <c r="DU35" s="697"/>
      <c r="DV35" s="698"/>
      <c r="DW35" s="681">
        <v>1.6</v>
      </c>
      <c r="DX35" s="699"/>
      <c r="DY35" s="699"/>
      <c r="DZ35" s="699"/>
      <c r="EA35" s="699"/>
      <c r="EB35" s="699"/>
      <c r="EC35" s="714"/>
    </row>
    <row r="36" spans="2:133" ht="11.25" customHeight="1" x14ac:dyDescent="0.15">
      <c r="B36" s="675" t="s">
        <v>327</v>
      </c>
      <c r="C36" s="676"/>
      <c r="D36" s="676"/>
      <c r="E36" s="676"/>
      <c r="F36" s="676"/>
      <c r="G36" s="676"/>
      <c r="H36" s="676"/>
      <c r="I36" s="676"/>
      <c r="J36" s="676"/>
      <c r="K36" s="676"/>
      <c r="L36" s="676"/>
      <c r="M36" s="676"/>
      <c r="N36" s="676"/>
      <c r="O36" s="676"/>
      <c r="P36" s="676"/>
      <c r="Q36" s="677"/>
      <c r="R36" s="678">
        <v>549953</v>
      </c>
      <c r="S36" s="679"/>
      <c r="T36" s="679"/>
      <c r="U36" s="679"/>
      <c r="V36" s="679"/>
      <c r="W36" s="679"/>
      <c r="X36" s="679"/>
      <c r="Y36" s="680"/>
      <c r="Z36" s="715">
        <v>2.9</v>
      </c>
      <c r="AA36" s="715"/>
      <c r="AB36" s="715"/>
      <c r="AC36" s="715"/>
      <c r="AD36" s="716" t="s">
        <v>228</v>
      </c>
      <c r="AE36" s="716"/>
      <c r="AF36" s="716"/>
      <c r="AG36" s="716"/>
      <c r="AH36" s="716"/>
      <c r="AI36" s="716"/>
      <c r="AJ36" s="716"/>
      <c r="AK36" s="716"/>
      <c r="AL36" s="681" t="s">
        <v>228</v>
      </c>
      <c r="AM36" s="682"/>
      <c r="AN36" s="682"/>
      <c r="AO36" s="717"/>
      <c r="AP36" s="235"/>
      <c r="AQ36" s="730" t="s">
        <v>328</v>
      </c>
      <c r="AR36" s="731"/>
      <c r="AS36" s="731"/>
      <c r="AT36" s="731"/>
      <c r="AU36" s="731"/>
      <c r="AV36" s="731"/>
      <c r="AW36" s="731"/>
      <c r="AX36" s="731"/>
      <c r="AY36" s="732"/>
      <c r="AZ36" s="733">
        <v>3616470</v>
      </c>
      <c r="BA36" s="734"/>
      <c r="BB36" s="734"/>
      <c r="BC36" s="734"/>
      <c r="BD36" s="734"/>
      <c r="BE36" s="734"/>
      <c r="BF36" s="735"/>
      <c r="BG36" s="736" t="s">
        <v>329</v>
      </c>
      <c r="BH36" s="737"/>
      <c r="BI36" s="737"/>
      <c r="BJ36" s="737"/>
      <c r="BK36" s="737"/>
      <c r="BL36" s="737"/>
      <c r="BM36" s="737"/>
      <c r="BN36" s="737"/>
      <c r="BO36" s="737"/>
      <c r="BP36" s="737"/>
      <c r="BQ36" s="737"/>
      <c r="BR36" s="737"/>
      <c r="BS36" s="737"/>
      <c r="BT36" s="737"/>
      <c r="BU36" s="738"/>
      <c r="BV36" s="733">
        <v>33808</v>
      </c>
      <c r="BW36" s="734"/>
      <c r="BX36" s="734"/>
      <c r="BY36" s="734"/>
      <c r="BZ36" s="734"/>
      <c r="CA36" s="734"/>
      <c r="CB36" s="735"/>
      <c r="CD36" s="711" t="s">
        <v>330</v>
      </c>
      <c r="CE36" s="712"/>
      <c r="CF36" s="712"/>
      <c r="CG36" s="712"/>
      <c r="CH36" s="712"/>
      <c r="CI36" s="712"/>
      <c r="CJ36" s="712"/>
      <c r="CK36" s="712"/>
      <c r="CL36" s="712"/>
      <c r="CM36" s="712"/>
      <c r="CN36" s="712"/>
      <c r="CO36" s="712"/>
      <c r="CP36" s="712"/>
      <c r="CQ36" s="713"/>
      <c r="CR36" s="678">
        <v>3982215</v>
      </c>
      <c r="CS36" s="679"/>
      <c r="CT36" s="679"/>
      <c r="CU36" s="679"/>
      <c r="CV36" s="679"/>
      <c r="CW36" s="679"/>
      <c r="CX36" s="679"/>
      <c r="CY36" s="680"/>
      <c r="CZ36" s="681">
        <v>22.2</v>
      </c>
      <c r="DA36" s="699"/>
      <c r="DB36" s="699"/>
      <c r="DC36" s="700"/>
      <c r="DD36" s="684">
        <v>3331705</v>
      </c>
      <c r="DE36" s="679"/>
      <c r="DF36" s="679"/>
      <c r="DG36" s="679"/>
      <c r="DH36" s="679"/>
      <c r="DI36" s="679"/>
      <c r="DJ36" s="679"/>
      <c r="DK36" s="680"/>
      <c r="DL36" s="684">
        <v>3127140</v>
      </c>
      <c r="DM36" s="679"/>
      <c r="DN36" s="679"/>
      <c r="DO36" s="679"/>
      <c r="DP36" s="679"/>
      <c r="DQ36" s="679"/>
      <c r="DR36" s="679"/>
      <c r="DS36" s="679"/>
      <c r="DT36" s="679"/>
      <c r="DU36" s="679"/>
      <c r="DV36" s="680"/>
      <c r="DW36" s="681">
        <v>26.8</v>
      </c>
      <c r="DX36" s="699"/>
      <c r="DY36" s="699"/>
      <c r="DZ36" s="699"/>
      <c r="EA36" s="699"/>
      <c r="EB36" s="699"/>
      <c r="EC36" s="714"/>
    </row>
    <row r="37" spans="2:133" ht="11.25" customHeight="1" x14ac:dyDescent="0.15">
      <c r="B37" s="675" t="s">
        <v>331</v>
      </c>
      <c r="C37" s="676"/>
      <c r="D37" s="676"/>
      <c r="E37" s="676"/>
      <c r="F37" s="676"/>
      <c r="G37" s="676"/>
      <c r="H37" s="676"/>
      <c r="I37" s="676"/>
      <c r="J37" s="676"/>
      <c r="K37" s="676"/>
      <c r="L37" s="676"/>
      <c r="M37" s="676"/>
      <c r="N37" s="676"/>
      <c r="O37" s="676"/>
      <c r="P37" s="676"/>
      <c r="Q37" s="677"/>
      <c r="R37" s="678">
        <v>417924</v>
      </c>
      <c r="S37" s="679"/>
      <c r="T37" s="679"/>
      <c r="U37" s="679"/>
      <c r="V37" s="679"/>
      <c r="W37" s="679"/>
      <c r="X37" s="679"/>
      <c r="Y37" s="680"/>
      <c r="Z37" s="715">
        <v>2.2000000000000002</v>
      </c>
      <c r="AA37" s="715"/>
      <c r="AB37" s="715"/>
      <c r="AC37" s="715"/>
      <c r="AD37" s="716" t="s">
        <v>228</v>
      </c>
      <c r="AE37" s="716"/>
      <c r="AF37" s="716"/>
      <c r="AG37" s="716"/>
      <c r="AH37" s="716"/>
      <c r="AI37" s="716"/>
      <c r="AJ37" s="716"/>
      <c r="AK37" s="716"/>
      <c r="AL37" s="681" t="s">
        <v>228</v>
      </c>
      <c r="AM37" s="682"/>
      <c r="AN37" s="682"/>
      <c r="AO37" s="717"/>
      <c r="AQ37" s="718" t="s">
        <v>332</v>
      </c>
      <c r="AR37" s="719"/>
      <c r="AS37" s="719"/>
      <c r="AT37" s="719"/>
      <c r="AU37" s="719"/>
      <c r="AV37" s="719"/>
      <c r="AW37" s="719"/>
      <c r="AX37" s="719"/>
      <c r="AY37" s="720"/>
      <c r="AZ37" s="678">
        <v>934706</v>
      </c>
      <c r="BA37" s="679"/>
      <c r="BB37" s="679"/>
      <c r="BC37" s="679"/>
      <c r="BD37" s="697"/>
      <c r="BE37" s="697"/>
      <c r="BF37" s="721"/>
      <c r="BG37" s="711" t="s">
        <v>333</v>
      </c>
      <c r="BH37" s="712"/>
      <c r="BI37" s="712"/>
      <c r="BJ37" s="712"/>
      <c r="BK37" s="712"/>
      <c r="BL37" s="712"/>
      <c r="BM37" s="712"/>
      <c r="BN37" s="712"/>
      <c r="BO37" s="712"/>
      <c r="BP37" s="712"/>
      <c r="BQ37" s="712"/>
      <c r="BR37" s="712"/>
      <c r="BS37" s="712"/>
      <c r="BT37" s="712"/>
      <c r="BU37" s="713"/>
      <c r="BV37" s="678">
        <v>-13985</v>
      </c>
      <c r="BW37" s="679"/>
      <c r="BX37" s="679"/>
      <c r="BY37" s="679"/>
      <c r="BZ37" s="679"/>
      <c r="CA37" s="679"/>
      <c r="CB37" s="722"/>
      <c r="CD37" s="711" t="s">
        <v>334</v>
      </c>
      <c r="CE37" s="712"/>
      <c r="CF37" s="712"/>
      <c r="CG37" s="712"/>
      <c r="CH37" s="712"/>
      <c r="CI37" s="712"/>
      <c r="CJ37" s="712"/>
      <c r="CK37" s="712"/>
      <c r="CL37" s="712"/>
      <c r="CM37" s="712"/>
      <c r="CN37" s="712"/>
      <c r="CO37" s="712"/>
      <c r="CP37" s="712"/>
      <c r="CQ37" s="713"/>
      <c r="CR37" s="678">
        <v>847242</v>
      </c>
      <c r="CS37" s="697"/>
      <c r="CT37" s="697"/>
      <c r="CU37" s="697"/>
      <c r="CV37" s="697"/>
      <c r="CW37" s="697"/>
      <c r="CX37" s="697"/>
      <c r="CY37" s="698"/>
      <c r="CZ37" s="681">
        <v>4.7</v>
      </c>
      <c r="DA37" s="699"/>
      <c r="DB37" s="699"/>
      <c r="DC37" s="700"/>
      <c r="DD37" s="684">
        <v>835680</v>
      </c>
      <c r="DE37" s="697"/>
      <c r="DF37" s="697"/>
      <c r="DG37" s="697"/>
      <c r="DH37" s="697"/>
      <c r="DI37" s="697"/>
      <c r="DJ37" s="697"/>
      <c r="DK37" s="698"/>
      <c r="DL37" s="684">
        <v>789026</v>
      </c>
      <c r="DM37" s="697"/>
      <c r="DN37" s="697"/>
      <c r="DO37" s="697"/>
      <c r="DP37" s="697"/>
      <c r="DQ37" s="697"/>
      <c r="DR37" s="697"/>
      <c r="DS37" s="697"/>
      <c r="DT37" s="697"/>
      <c r="DU37" s="697"/>
      <c r="DV37" s="698"/>
      <c r="DW37" s="681">
        <v>6.8</v>
      </c>
      <c r="DX37" s="699"/>
      <c r="DY37" s="699"/>
      <c r="DZ37" s="699"/>
      <c r="EA37" s="699"/>
      <c r="EB37" s="699"/>
      <c r="EC37" s="714"/>
    </row>
    <row r="38" spans="2:133" ht="11.25" customHeight="1" x14ac:dyDescent="0.15">
      <c r="B38" s="675" t="s">
        <v>335</v>
      </c>
      <c r="C38" s="676"/>
      <c r="D38" s="676"/>
      <c r="E38" s="676"/>
      <c r="F38" s="676"/>
      <c r="G38" s="676"/>
      <c r="H38" s="676"/>
      <c r="I38" s="676"/>
      <c r="J38" s="676"/>
      <c r="K38" s="676"/>
      <c r="L38" s="676"/>
      <c r="M38" s="676"/>
      <c r="N38" s="676"/>
      <c r="O38" s="676"/>
      <c r="P38" s="676"/>
      <c r="Q38" s="677"/>
      <c r="R38" s="678">
        <v>362177</v>
      </c>
      <c r="S38" s="679"/>
      <c r="T38" s="679"/>
      <c r="U38" s="679"/>
      <c r="V38" s="679"/>
      <c r="W38" s="679"/>
      <c r="X38" s="679"/>
      <c r="Y38" s="680"/>
      <c r="Z38" s="715">
        <v>1.9</v>
      </c>
      <c r="AA38" s="715"/>
      <c r="AB38" s="715"/>
      <c r="AC38" s="715"/>
      <c r="AD38" s="716">
        <v>543</v>
      </c>
      <c r="AE38" s="716"/>
      <c r="AF38" s="716"/>
      <c r="AG38" s="716"/>
      <c r="AH38" s="716"/>
      <c r="AI38" s="716"/>
      <c r="AJ38" s="716"/>
      <c r="AK38" s="716"/>
      <c r="AL38" s="681">
        <v>0</v>
      </c>
      <c r="AM38" s="682"/>
      <c r="AN38" s="682"/>
      <c r="AO38" s="717"/>
      <c r="AQ38" s="718" t="s">
        <v>336</v>
      </c>
      <c r="AR38" s="719"/>
      <c r="AS38" s="719"/>
      <c r="AT38" s="719"/>
      <c r="AU38" s="719"/>
      <c r="AV38" s="719"/>
      <c r="AW38" s="719"/>
      <c r="AX38" s="719"/>
      <c r="AY38" s="720"/>
      <c r="AZ38" s="678">
        <v>840920</v>
      </c>
      <c r="BA38" s="679"/>
      <c r="BB38" s="679"/>
      <c r="BC38" s="679"/>
      <c r="BD38" s="697"/>
      <c r="BE38" s="697"/>
      <c r="BF38" s="721"/>
      <c r="BG38" s="711" t="s">
        <v>337</v>
      </c>
      <c r="BH38" s="712"/>
      <c r="BI38" s="712"/>
      <c r="BJ38" s="712"/>
      <c r="BK38" s="712"/>
      <c r="BL38" s="712"/>
      <c r="BM38" s="712"/>
      <c r="BN38" s="712"/>
      <c r="BO38" s="712"/>
      <c r="BP38" s="712"/>
      <c r="BQ38" s="712"/>
      <c r="BR38" s="712"/>
      <c r="BS38" s="712"/>
      <c r="BT38" s="712"/>
      <c r="BU38" s="713"/>
      <c r="BV38" s="678">
        <v>3289</v>
      </c>
      <c r="BW38" s="679"/>
      <c r="BX38" s="679"/>
      <c r="BY38" s="679"/>
      <c r="BZ38" s="679"/>
      <c r="CA38" s="679"/>
      <c r="CB38" s="722"/>
      <c r="CD38" s="711" t="s">
        <v>338</v>
      </c>
      <c r="CE38" s="712"/>
      <c r="CF38" s="712"/>
      <c r="CG38" s="712"/>
      <c r="CH38" s="712"/>
      <c r="CI38" s="712"/>
      <c r="CJ38" s="712"/>
      <c r="CK38" s="712"/>
      <c r="CL38" s="712"/>
      <c r="CM38" s="712"/>
      <c r="CN38" s="712"/>
      <c r="CO38" s="712"/>
      <c r="CP38" s="712"/>
      <c r="CQ38" s="713"/>
      <c r="CR38" s="678">
        <v>1325286</v>
      </c>
      <c r="CS38" s="679"/>
      <c r="CT38" s="679"/>
      <c r="CU38" s="679"/>
      <c r="CV38" s="679"/>
      <c r="CW38" s="679"/>
      <c r="CX38" s="679"/>
      <c r="CY38" s="680"/>
      <c r="CZ38" s="681">
        <v>7.4</v>
      </c>
      <c r="DA38" s="699"/>
      <c r="DB38" s="699"/>
      <c r="DC38" s="700"/>
      <c r="DD38" s="684">
        <v>1136441</v>
      </c>
      <c r="DE38" s="679"/>
      <c r="DF38" s="679"/>
      <c r="DG38" s="679"/>
      <c r="DH38" s="679"/>
      <c r="DI38" s="679"/>
      <c r="DJ38" s="679"/>
      <c r="DK38" s="680"/>
      <c r="DL38" s="684">
        <v>1042547</v>
      </c>
      <c r="DM38" s="679"/>
      <c r="DN38" s="679"/>
      <c r="DO38" s="679"/>
      <c r="DP38" s="679"/>
      <c r="DQ38" s="679"/>
      <c r="DR38" s="679"/>
      <c r="DS38" s="679"/>
      <c r="DT38" s="679"/>
      <c r="DU38" s="679"/>
      <c r="DV38" s="680"/>
      <c r="DW38" s="681">
        <v>8.9</v>
      </c>
      <c r="DX38" s="699"/>
      <c r="DY38" s="699"/>
      <c r="DZ38" s="699"/>
      <c r="EA38" s="699"/>
      <c r="EB38" s="699"/>
      <c r="EC38" s="714"/>
    </row>
    <row r="39" spans="2:133" ht="11.25" customHeight="1" x14ac:dyDescent="0.15">
      <c r="B39" s="675" t="s">
        <v>339</v>
      </c>
      <c r="C39" s="676"/>
      <c r="D39" s="676"/>
      <c r="E39" s="676"/>
      <c r="F39" s="676"/>
      <c r="G39" s="676"/>
      <c r="H39" s="676"/>
      <c r="I39" s="676"/>
      <c r="J39" s="676"/>
      <c r="K39" s="676"/>
      <c r="L39" s="676"/>
      <c r="M39" s="676"/>
      <c r="N39" s="676"/>
      <c r="O39" s="676"/>
      <c r="P39" s="676"/>
      <c r="Q39" s="677"/>
      <c r="R39" s="678">
        <v>1080900</v>
      </c>
      <c r="S39" s="679"/>
      <c r="T39" s="679"/>
      <c r="U39" s="679"/>
      <c r="V39" s="679"/>
      <c r="W39" s="679"/>
      <c r="X39" s="679"/>
      <c r="Y39" s="680"/>
      <c r="Z39" s="715">
        <v>5.7</v>
      </c>
      <c r="AA39" s="715"/>
      <c r="AB39" s="715"/>
      <c r="AC39" s="715"/>
      <c r="AD39" s="716" t="s">
        <v>175</v>
      </c>
      <c r="AE39" s="716"/>
      <c r="AF39" s="716"/>
      <c r="AG39" s="716"/>
      <c r="AH39" s="716"/>
      <c r="AI39" s="716"/>
      <c r="AJ39" s="716"/>
      <c r="AK39" s="716"/>
      <c r="AL39" s="681" t="s">
        <v>175</v>
      </c>
      <c r="AM39" s="682"/>
      <c r="AN39" s="682"/>
      <c r="AO39" s="717"/>
      <c r="AQ39" s="718" t="s">
        <v>340</v>
      </c>
      <c r="AR39" s="719"/>
      <c r="AS39" s="719"/>
      <c r="AT39" s="719"/>
      <c r="AU39" s="719"/>
      <c r="AV39" s="719"/>
      <c r="AW39" s="719"/>
      <c r="AX39" s="719"/>
      <c r="AY39" s="720"/>
      <c r="AZ39" s="678">
        <v>515558</v>
      </c>
      <c r="BA39" s="679"/>
      <c r="BB39" s="679"/>
      <c r="BC39" s="679"/>
      <c r="BD39" s="697"/>
      <c r="BE39" s="697"/>
      <c r="BF39" s="721"/>
      <c r="BG39" s="711" t="s">
        <v>341</v>
      </c>
      <c r="BH39" s="712"/>
      <c r="BI39" s="712"/>
      <c r="BJ39" s="712"/>
      <c r="BK39" s="712"/>
      <c r="BL39" s="712"/>
      <c r="BM39" s="712"/>
      <c r="BN39" s="712"/>
      <c r="BO39" s="712"/>
      <c r="BP39" s="712"/>
      <c r="BQ39" s="712"/>
      <c r="BR39" s="712"/>
      <c r="BS39" s="712"/>
      <c r="BT39" s="712"/>
      <c r="BU39" s="713"/>
      <c r="BV39" s="678">
        <v>5234</v>
      </c>
      <c r="BW39" s="679"/>
      <c r="BX39" s="679"/>
      <c r="BY39" s="679"/>
      <c r="BZ39" s="679"/>
      <c r="CA39" s="679"/>
      <c r="CB39" s="722"/>
      <c r="CD39" s="711" t="s">
        <v>342</v>
      </c>
      <c r="CE39" s="712"/>
      <c r="CF39" s="712"/>
      <c r="CG39" s="712"/>
      <c r="CH39" s="712"/>
      <c r="CI39" s="712"/>
      <c r="CJ39" s="712"/>
      <c r="CK39" s="712"/>
      <c r="CL39" s="712"/>
      <c r="CM39" s="712"/>
      <c r="CN39" s="712"/>
      <c r="CO39" s="712"/>
      <c r="CP39" s="712"/>
      <c r="CQ39" s="713"/>
      <c r="CR39" s="678">
        <v>1359289</v>
      </c>
      <c r="CS39" s="697"/>
      <c r="CT39" s="697"/>
      <c r="CU39" s="697"/>
      <c r="CV39" s="697"/>
      <c r="CW39" s="697"/>
      <c r="CX39" s="697"/>
      <c r="CY39" s="698"/>
      <c r="CZ39" s="681">
        <v>7.6</v>
      </c>
      <c r="DA39" s="699"/>
      <c r="DB39" s="699"/>
      <c r="DC39" s="700"/>
      <c r="DD39" s="684">
        <v>744408</v>
      </c>
      <c r="DE39" s="697"/>
      <c r="DF39" s="697"/>
      <c r="DG39" s="697"/>
      <c r="DH39" s="697"/>
      <c r="DI39" s="697"/>
      <c r="DJ39" s="697"/>
      <c r="DK39" s="698"/>
      <c r="DL39" s="684" t="s">
        <v>175</v>
      </c>
      <c r="DM39" s="697"/>
      <c r="DN39" s="697"/>
      <c r="DO39" s="697"/>
      <c r="DP39" s="697"/>
      <c r="DQ39" s="697"/>
      <c r="DR39" s="697"/>
      <c r="DS39" s="697"/>
      <c r="DT39" s="697"/>
      <c r="DU39" s="697"/>
      <c r="DV39" s="698"/>
      <c r="DW39" s="681" t="s">
        <v>228</v>
      </c>
      <c r="DX39" s="699"/>
      <c r="DY39" s="699"/>
      <c r="DZ39" s="699"/>
      <c r="EA39" s="699"/>
      <c r="EB39" s="699"/>
      <c r="EC39" s="714"/>
    </row>
    <row r="40" spans="2:133" ht="11.25" customHeight="1" x14ac:dyDescent="0.15">
      <c r="B40" s="675" t="s">
        <v>343</v>
      </c>
      <c r="C40" s="676"/>
      <c r="D40" s="676"/>
      <c r="E40" s="676"/>
      <c r="F40" s="676"/>
      <c r="G40" s="676"/>
      <c r="H40" s="676"/>
      <c r="I40" s="676"/>
      <c r="J40" s="676"/>
      <c r="K40" s="676"/>
      <c r="L40" s="676"/>
      <c r="M40" s="676"/>
      <c r="N40" s="676"/>
      <c r="O40" s="676"/>
      <c r="P40" s="676"/>
      <c r="Q40" s="677"/>
      <c r="R40" s="678" t="s">
        <v>228</v>
      </c>
      <c r="S40" s="679"/>
      <c r="T40" s="679"/>
      <c r="U40" s="679"/>
      <c r="V40" s="679"/>
      <c r="W40" s="679"/>
      <c r="X40" s="679"/>
      <c r="Y40" s="680"/>
      <c r="Z40" s="715" t="s">
        <v>175</v>
      </c>
      <c r="AA40" s="715"/>
      <c r="AB40" s="715"/>
      <c r="AC40" s="715"/>
      <c r="AD40" s="716" t="s">
        <v>175</v>
      </c>
      <c r="AE40" s="716"/>
      <c r="AF40" s="716"/>
      <c r="AG40" s="716"/>
      <c r="AH40" s="716"/>
      <c r="AI40" s="716"/>
      <c r="AJ40" s="716"/>
      <c r="AK40" s="716"/>
      <c r="AL40" s="681" t="s">
        <v>175</v>
      </c>
      <c r="AM40" s="682"/>
      <c r="AN40" s="682"/>
      <c r="AO40" s="717"/>
      <c r="AQ40" s="718" t="s">
        <v>344</v>
      </c>
      <c r="AR40" s="719"/>
      <c r="AS40" s="719"/>
      <c r="AT40" s="719"/>
      <c r="AU40" s="719"/>
      <c r="AV40" s="719"/>
      <c r="AW40" s="719"/>
      <c r="AX40" s="719"/>
      <c r="AY40" s="720"/>
      <c r="AZ40" s="678" t="s">
        <v>175</v>
      </c>
      <c r="BA40" s="679"/>
      <c r="BB40" s="679"/>
      <c r="BC40" s="679"/>
      <c r="BD40" s="697"/>
      <c r="BE40" s="697"/>
      <c r="BF40" s="721"/>
      <c r="BG40" s="723" t="s">
        <v>345</v>
      </c>
      <c r="BH40" s="724"/>
      <c r="BI40" s="724"/>
      <c r="BJ40" s="724"/>
      <c r="BK40" s="724"/>
      <c r="BL40" s="236"/>
      <c r="BM40" s="712" t="s">
        <v>346</v>
      </c>
      <c r="BN40" s="712"/>
      <c r="BO40" s="712"/>
      <c r="BP40" s="712"/>
      <c r="BQ40" s="712"/>
      <c r="BR40" s="712"/>
      <c r="BS40" s="712"/>
      <c r="BT40" s="712"/>
      <c r="BU40" s="713"/>
      <c r="BV40" s="678">
        <v>87</v>
      </c>
      <c r="BW40" s="679"/>
      <c r="BX40" s="679"/>
      <c r="BY40" s="679"/>
      <c r="BZ40" s="679"/>
      <c r="CA40" s="679"/>
      <c r="CB40" s="722"/>
      <c r="CD40" s="711" t="s">
        <v>347</v>
      </c>
      <c r="CE40" s="712"/>
      <c r="CF40" s="712"/>
      <c r="CG40" s="712"/>
      <c r="CH40" s="712"/>
      <c r="CI40" s="712"/>
      <c r="CJ40" s="712"/>
      <c r="CK40" s="712"/>
      <c r="CL40" s="712"/>
      <c r="CM40" s="712"/>
      <c r="CN40" s="712"/>
      <c r="CO40" s="712"/>
      <c r="CP40" s="712"/>
      <c r="CQ40" s="713"/>
      <c r="CR40" s="678">
        <v>507459</v>
      </c>
      <c r="CS40" s="679"/>
      <c r="CT40" s="679"/>
      <c r="CU40" s="679"/>
      <c r="CV40" s="679"/>
      <c r="CW40" s="679"/>
      <c r="CX40" s="679"/>
      <c r="CY40" s="680"/>
      <c r="CZ40" s="681">
        <v>2.8</v>
      </c>
      <c r="DA40" s="699"/>
      <c r="DB40" s="699"/>
      <c r="DC40" s="700"/>
      <c r="DD40" s="684">
        <v>486309</v>
      </c>
      <c r="DE40" s="679"/>
      <c r="DF40" s="679"/>
      <c r="DG40" s="679"/>
      <c r="DH40" s="679"/>
      <c r="DI40" s="679"/>
      <c r="DJ40" s="679"/>
      <c r="DK40" s="680"/>
      <c r="DL40" s="684">
        <v>268928</v>
      </c>
      <c r="DM40" s="679"/>
      <c r="DN40" s="679"/>
      <c r="DO40" s="679"/>
      <c r="DP40" s="679"/>
      <c r="DQ40" s="679"/>
      <c r="DR40" s="679"/>
      <c r="DS40" s="679"/>
      <c r="DT40" s="679"/>
      <c r="DU40" s="679"/>
      <c r="DV40" s="680"/>
      <c r="DW40" s="681">
        <v>2.2999999999999998</v>
      </c>
      <c r="DX40" s="699"/>
      <c r="DY40" s="699"/>
      <c r="DZ40" s="699"/>
      <c r="EA40" s="699"/>
      <c r="EB40" s="699"/>
      <c r="EC40" s="714"/>
    </row>
    <row r="41" spans="2:133" ht="11.25" customHeight="1" x14ac:dyDescent="0.15">
      <c r="B41" s="675" t="s">
        <v>348</v>
      </c>
      <c r="C41" s="676"/>
      <c r="D41" s="676"/>
      <c r="E41" s="676"/>
      <c r="F41" s="676"/>
      <c r="G41" s="676"/>
      <c r="H41" s="676"/>
      <c r="I41" s="676"/>
      <c r="J41" s="676"/>
      <c r="K41" s="676"/>
      <c r="L41" s="676"/>
      <c r="M41" s="676"/>
      <c r="N41" s="676"/>
      <c r="O41" s="676"/>
      <c r="P41" s="676"/>
      <c r="Q41" s="677"/>
      <c r="R41" s="678">
        <v>333800</v>
      </c>
      <c r="S41" s="679"/>
      <c r="T41" s="679"/>
      <c r="U41" s="679"/>
      <c r="V41" s="679"/>
      <c r="W41" s="679"/>
      <c r="X41" s="679"/>
      <c r="Y41" s="680"/>
      <c r="Z41" s="715">
        <v>1.8</v>
      </c>
      <c r="AA41" s="715"/>
      <c r="AB41" s="715"/>
      <c r="AC41" s="715"/>
      <c r="AD41" s="716" t="s">
        <v>228</v>
      </c>
      <c r="AE41" s="716"/>
      <c r="AF41" s="716"/>
      <c r="AG41" s="716"/>
      <c r="AH41" s="716"/>
      <c r="AI41" s="716"/>
      <c r="AJ41" s="716"/>
      <c r="AK41" s="716"/>
      <c r="AL41" s="681" t="s">
        <v>228</v>
      </c>
      <c r="AM41" s="682"/>
      <c r="AN41" s="682"/>
      <c r="AO41" s="717"/>
      <c r="AQ41" s="718" t="s">
        <v>349</v>
      </c>
      <c r="AR41" s="719"/>
      <c r="AS41" s="719"/>
      <c r="AT41" s="719"/>
      <c r="AU41" s="719"/>
      <c r="AV41" s="719"/>
      <c r="AW41" s="719"/>
      <c r="AX41" s="719"/>
      <c r="AY41" s="720"/>
      <c r="AZ41" s="678">
        <v>253886</v>
      </c>
      <c r="BA41" s="679"/>
      <c r="BB41" s="679"/>
      <c r="BC41" s="679"/>
      <c r="BD41" s="697"/>
      <c r="BE41" s="697"/>
      <c r="BF41" s="721"/>
      <c r="BG41" s="723"/>
      <c r="BH41" s="724"/>
      <c r="BI41" s="724"/>
      <c r="BJ41" s="724"/>
      <c r="BK41" s="724"/>
      <c r="BL41" s="236"/>
      <c r="BM41" s="712" t="s">
        <v>350</v>
      </c>
      <c r="BN41" s="712"/>
      <c r="BO41" s="712"/>
      <c r="BP41" s="712"/>
      <c r="BQ41" s="712"/>
      <c r="BR41" s="712"/>
      <c r="BS41" s="712"/>
      <c r="BT41" s="712"/>
      <c r="BU41" s="713"/>
      <c r="BV41" s="678" t="s">
        <v>228</v>
      </c>
      <c r="BW41" s="679"/>
      <c r="BX41" s="679"/>
      <c r="BY41" s="679"/>
      <c r="BZ41" s="679"/>
      <c r="CA41" s="679"/>
      <c r="CB41" s="722"/>
      <c r="CD41" s="711" t="s">
        <v>351</v>
      </c>
      <c r="CE41" s="712"/>
      <c r="CF41" s="712"/>
      <c r="CG41" s="712"/>
      <c r="CH41" s="712"/>
      <c r="CI41" s="712"/>
      <c r="CJ41" s="712"/>
      <c r="CK41" s="712"/>
      <c r="CL41" s="712"/>
      <c r="CM41" s="712"/>
      <c r="CN41" s="712"/>
      <c r="CO41" s="712"/>
      <c r="CP41" s="712"/>
      <c r="CQ41" s="713"/>
      <c r="CR41" s="678" t="s">
        <v>175</v>
      </c>
      <c r="CS41" s="697"/>
      <c r="CT41" s="697"/>
      <c r="CU41" s="697"/>
      <c r="CV41" s="697"/>
      <c r="CW41" s="697"/>
      <c r="CX41" s="697"/>
      <c r="CY41" s="698"/>
      <c r="CZ41" s="681" t="s">
        <v>175</v>
      </c>
      <c r="DA41" s="699"/>
      <c r="DB41" s="699"/>
      <c r="DC41" s="700"/>
      <c r="DD41" s="684" t="s">
        <v>175</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352</v>
      </c>
      <c r="C42" s="660"/>
      <c r="D42" s="660"/>
      <c r="E42" s="660"/>
      <c r="F42" s="660"/>
      <c r="G42" s="660"/>
      <c r="H42" s="660"/>
      <c r="I42" s="660"/>
      <c r="J42" s="660"/>
      <c r="K42" s="660"/>
      <c r="L42" s="660"/>
      <c r="M42" s="660"/>
      <c r="N42" s="660"/>
      <c r="O42" s="660"/>
      <c r="P42" s="660"/>
      <c r="Q42" s="661"/>
      <c r="R42" s="662">
        <v>18840927</v>
      </c>
      <c r="S42" s="701"/>
      <c r="T42" s="701"/>
      <c r="U42" s="701"/>
      <c r="V42" s="701"/>
      <c r="W42" s="701"/>
      <c r="X42" s="701"/>
      <c r="Y42" s="703"/>
      <c r="Z42" s="704">
        <v>100</v>
      </c>
      <c r="AA42" s="704"/>
      <c r="AB42" s="704"/>
      <c r="AC42" s="704"/>
      <c r="AD42" s="705">
        <v>11351498</v>
      </c>
      <c r="AE42" s="705"/>
      <c r="AF42" s="705"/>
      <c r="AG42" s="705"/>
      <c r="AH42" s="705"/>
      <c r="AI42" s="705"/>
      <c r="AJ42" s="705"/>
      <c r="AK42" s="705"/>
      <c r="AL42" s="665">
        <v>100</v>
      </c>
      <c r="AM42" s="706"/>
      <c r="AN42" s="706"/>
      <c r="AO42" s="707"/>
      <c r="AQ42" s="708" t="s">
        <v>353</v>
      </c>
      <c r="AR42" s="709"/>
      <c r="AS42" s="709"/>
      <c r="AT42" s="709"/>
      <c r="AU42" s="709"/>
      <c r="AV42" s="709"/>
      <c r="AW42" s="709"/>
      <c r="AX42" s="709"/>
      <c r="AY42" s="710"/>
      <c r="AZ42" s="662">
        <v>1071400</v>
      </c>
      <c r="BA42" s="701"/>
      <c r="BB42" s="701"/>
      <c r="BC42" s="701"/>
      <c r="BD42" s="663"/>
      <c r="BE42" s="663"/>
      <c r="BF42" s="727"/>
      <c r="BG42" s="725"/>
      <c r="BH42" s="726"/>
      <c r="BI42" s="726"/>
      <c r="BJ42" s="726"/>
      <c r="BK42" s="726"/>
      <c r="BL42" s="237"/>
      <c r="BM42" s="728" t="s">
        <v>354</v>
      </c>
      <c r="BN42" s="728"/>
      <c r="BO42" s="728"/>
      <c r="BP42" s="728"/>
      <c r="BQ42" s="728"/>
      <c r="BR42" s="728"/>
      <c r="BS42" s="728"/>
      <c r="BT42" s="728"/>
      <c r="BU42" s="729"/>
      <c r="BV42" s="662">
        <v>401</v>
      </c>
      <c r="BW42" s="701"/>
      <c r="BX42" s="701"/>
      <c r="BY42" s="701"/>
      <c r="BZ42" s="701"/>
      <c r="CA42" s="701"/>
      <c r="CB42" s="702"/>
      <c r="CD42" s="675" t="s">
        <v>355</v>
      </c>
      <c r="CE42" s="676"/>
      <c r="CF42" s="676"/>
      <c r="CG42" s="676"/>
      <c r="CH42" s="676"/>
      <c r="CI42" s="676"/>
      <c r="CJ42" s="676"/>
      <c r="CK42" s="676"/>
      <c r="CL42" s="676"/>
      <c r="CM42" s="676"/>
      <c r="CN42" s="676"/>
      <c r="CO42" s="676"/>
      <c r="CP42" s="676"/>
      <c r="CQ42" s="677"/>
      <c r="CR42" s="678">
        <v>2066531</v>
      </c>
      <c r="CS42" s="679"/>
      <c r="CT42" s="679"/>
      <c r="CU42" s="679"/>
      <c r="CV42" s="679"/>
      <c r="CW42" s="679"/>
      <c r="CX42" s="679"/>
      <c r="CY42" s="680"/>
      <c r="CZ42" s="681">
        <v>11.5</v>
      </c>
      <c r="DA42" s="682"/>
      <c r="DB42" s="682"/>
      <c r="DC42" s="683"/>
      <c r="DD42" s="684">
        <v>675400</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356</v>
      </c>
      <c r="CE43" s="676"/>
      <c r="CF43" s="676"/>
      <c r="CG43" s="676"/>
      <c r="CH43" s="676"/>
      <c r="CI43" s="676"/>
      <c r="CJ43" s="676"/>
      <c r="CK43" s="676"/>
      <c r="CL43" s="676"/>
      <c r="CM43" s="676"/>
      <c r="CN43" s="676"/>
      <c r="CO43" s="676"/>
      <c r="CP43" s="676"/>
      <c r="CQ43" s="677"/>
      <c r="CR43" s="678">
        <v>77474</v>
      </c>
      <c r="CS43" s="697"/>
      <c r="CT43" s="697"/>
      <c r="CU43" s="697"/>
      <c r="CV43" s="697"/>
      <c r="CW43" s="697"/>
      <c r="CX43" s="697"/>
      <c r="CY43" s="698"/>
      <c r="CZ43" s="681">
        <v>0.4</v>
      </c>
      <c r="DA43" s="699"/>
      <c r="DB43" s="699"/>
      <c r="DC43" s="700"/>
      <c r="DD43" s="684">
        <v>77474</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304</v>
      </c>
      <c r="CE44" s="692"/>
      <c r="CF44" s="675" t="s">
        <v>357</v>
      </c>
      <c r="CG44" s="676"/>
      <c r="CH44" s="676"/>
      <c r="CI44" s="676"/>
      <c r="CJ44" s="676"/>
      <c r="CK44" s="676"/>
      <c r="CL44" s="676"/>
      <c r="CM44" s="676"/>
      <c r="CN44" s="676"/>
      <c r="CO44" s="676"/>
      <c r="CP44" s="676"/>
      <c r="CQ44" s="677"/>
      <c r="CR44" s="678">
        <v>1615218</v>
      </c>
      <c r="CS44" s="679"/>
      <c r="CT44" s="679"/>
      <c r="CU44" s="679"/>
      <c r="CV44" s="679"/>
      <c r="CW44" s="679"/>
      <c r="CX44" s="679"/>
      <c r="CY44" s="680"/>
      <c r="CZ44" s="681">
        <v>9</v>
      </c>
      <c r="DA44" s="682"/>
      <c r="DB44" s="682"/>
      <c r="DC44" s="683"/>
      <c r="DD44" s="684">
        <v>630072</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358</v>
      </c>
      <c r="CG45" s="676"/>
      <c r="CH45" s="676"/>
      <c r="CI45" s="676"/>
      <c r="CJ45" s="676"/>
      <c r="CK45" s="676"/>
      <c r="CL45" s="676"/>
      <c r="CM45" s="676"/>
      <c r="CN45" s="676"/>
      <c r="CO45" s="676"/>
      <c r="CP45" s="676"/>
      <c r="CQ45" s="677"/>
      <c r="CR45" s="678">
        <v>454453</v>
      </c>
      <c r="CS45" s="697"/>
      <c r="CT45" s="697"/>
      <c r="CU45" s="697"/>
      <c r="CV45" s="697"/>
      <c r="CW45" s="697"/>
      <c r="CX45" s="697"/>
      <c r="CY45" s="698"/>
      <c r="CZ45" s="681">
        <v>2.5</v>
      </c>
      <c r="DA45" s="699"/>
      <c r="DB45" s="699"/>
      <c r="DC45" s="700"/>
      <c r="DD45" s="684">
        <v>43259</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360</v>
      </c>
      <c r="CG46" s="676"/>
      <c r="CH46" s="676"/>
      <c r="CI46" s="676"/>
      <c r="CJ46" s="676"/>
      <c r="CK46" s="676"/>
      <c r="CL46" s="676"/>
      <c r="CM46" s="676"/>
      <c r="CN46" s="676"/>
      <c r="CO46" s="676"/>
      <c r="CP46" s="676"/>
      <c r="CQ46" s="677"/>
      <c r="CR46" s="678">
        <v>1052615</v>
      </c>
      <c r="CS46" s="679"/>
      <c r="CT46" s="679"/>
      <c r="CU46" s="679"/>
      <c r="CV46" s="679"/>
      <c r="CW46" s="679"/>
      <c r="CX46" s="679"/>
      <c r="CY46" s="680"/>
      <c r="CZ46" s="681">
        <v>5.9</v>
      </c>
      <c r="DA46" s="682"/>
      <c r="DB46" s="682"/>
      <c r="DC46" s="683"/>
      <c r="DD46" s="684">
        <v>488790</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362</v>
      </c>
      <c r="CG47" s="676"/>
      <c r="CH47" s="676"/>
      <c r="CI47" s="676"/>
      <c r="CJ47" s="676"/>
      <c r="CK47" s="676"/>
      <c r="CL47" s="676"/>
      <c r="CM47" s="676"/>
      <c r="CN47" s="676"/>
      <c r="CO47" s="676"/>
      <c r="CP47" s="676"/>
      <c r="CQ47" s="677"/>
      <c r="CR47" s="678">
        <v>451313</v>
      </c>
      <c r="CS47" s="697"/>
      <c r="CT47" s="697"/>
      <c r="CU47" s="697"/>
      <c r="CV47" s="697"/>
      <c r="CW47" s="697"/>
      <c r="CX47" s="697"/>
      <c r="CY47" s="698"/>
      <c r="CZ47" s="681">
        <v>2.5</v>
      </c>
      <c r="DA47" s="699"/>
      <c r="DB47" s="699"/>
      <c r="DC47" s="700"/>
      <c r="DD47" s="684">
        <v>45328</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363</v>
      </c>
      <c r="CD48" s="695"/>
      <c r="CE48" s="696"/>
      <c r="CF48" s="675" t="s">
        <v>364</v>
      </c>
      <c r="CG48" s="676"/>
      <c r="CH48" s="676"/>
      <c r="CI48" s="676"/>
      <c r="CJ48" s="676"/>
      <c r="CK48" s="676"/>
      <c r="CL48" s="676"/>
      <c r="CM48" s="676"/>
      <c r="CN48" s="676"/>
      <c r="CO48" s="676"/>
      <c r="CP48" s="676"/>
      <c r="CQ48" s="677"/>
      <c r="CR48" s="678" t="s">
        <v>228</v>
      </c>
      <c r="CS48" s="679"/>
      <c r="CT48" s="679"/>
      <c r="CU48" s="679"/>
      <c r="CV48" s="679"/>
      <c r="CW48" s="679"/>
      <c r="CX48" s="679"/>
      <c r="CY48" s="680"/>
      <c r="CZ48" s="681" t="s">
        <v>228</v>
      </c>
      <c r="DA48" s="682"/>
      <c r="DB48" s="682"/>
      <c r="DC48" s="683"/>
      <c r="DD48" s="684" t="s">
        <v>175</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365</v>
      </c>
      <c r="CE49" s="660"/>
      <c r="CF49" s="660"/>
      <c r="CG49" s="660"/>
      <c r="CH49" s="660"/>
      <c r="CI49" s="660"/>
      <c r="CJ49" s="660"/>
      <c r="CK49" s="660"/>
      <c r="CL49" s="660"/>
      <c r="CM49" s="660"/>
      <c r="CN49" s="660"/>
      <c r="CO49" s="660"/>
      <c r="CP49" s="660"/>
      <c r="CQ49" s="661"/>
      <c r="CR49" s="662">
        <v>17914812</v>
      </c>
      <c r="CS49" s="663"/>
      <c r="CT49" s="663"/>
      <c r="CU49" s="663"/>
      <c r="CV49" s="663"/>
      <c r="CW49" s="663"/>
      <c r="CX49" s="663"/>
      <c r="CY49" s="664"/>
      <c r="CZ49" s="665">
        <v>100</v>
      </c>
      <c r="DA49" s="666"/>
      <c r="DB49" s="666"/>
      <c r="DC49" s="667"/>
      <c r="DD49" s="668">
        <v>12519964</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z6ZNmTj+wLbP6yXd+2dX66Doa1JBKmsPD64U4OS+yD1tb+J5SZDBGTyxKHaPhqVGSnTex+YHdBnXX8QpVjzY+A==" saltValue="o/30Nuel9H8evbWDUurJe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25" zoomScale="70" zoomScaleNormal="25" zoomScaleSheetLayoutView="70" workbookViewId="0">
      <selection activeCell="AK29" sqref="AK29:AO29"/>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367</v>
      </c>
      <c r="DK2" s="1204"/>
      <c r="DL2" s="1204"/>
      <c r="DM2" s="1204"/>
      <c r="DN2" s="1204"/>
      <c r="DO2" s="1205"/>
      <c r="DP2" s="250"/>
      <c r="DQ2" s="1203" t="s">
        <v>368</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369</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371</v>
      </c>
      <c r="B5" s="1089"/>
      <c r="C5" s="1089"/>
      <c r="D5" s="1089"/>
      <c r="E5" s="1089"/>
      <c r="F5" s="1089"/>
      <c r="G5" s="1089"/>
      <c r="H5" s="1089"/>
      <c r="I5" s="1089"/>
      <c r="J5" s="1089"/>
      <c r="K5" s="1089"/>
      <c r="L5" s="1089"/>
      <c r="M5" s="1089"/>
      <c r="N5" s="1089"/>
      <c r="O5" s="1089"/>
      <c r="P5" s="1090"/>
      <c r="Q5" s="1094" t="s">
        <v>372</v>
      </c>
      <c r="R5" s="1095"/>
      <c r="S5" s="1095"/>
      <c r="T5" s="1095"/>
      <c r="U5" s="1096"/>
      <c r="V5" s="1094" t="s">
        <v>373</v>
      </c>
      <c r="W5" s="1095"/>
      <c r="X5" s="1095"/>
      <c r="Y5" s="1095"/>
      <c r="Z5" s="1096"/>
      <c r="AA5" s="1094" t="s">
        <v>374</v>
      </c>
      <c r="AB5" s="1095"/>
      <c r="AC5" s="1095"/>
      <c r="AD5" s="1095"/>
      <c r="AE5" s="1095"/>
      <c r="AF5" s="1206" t="s">
        <v>375</v>
      </c>
      <c r="AG5" s="1095"/>
      <c r="AH5" s="1095"/>
      <c r="AI5" s="1095"/>
      <c r="AJ5" s="1110"/>
      <c r="AK5" s="1095" t="s">
        <v>376</v>
      </c>
      <c r="AL5" s="1095"/>
      <c r="AM5" s="1095"/>
      <c r="AN5" s="1095"/>
      <c r="AO5" s="1096"/>
      <c r="AP5" s="1094" t="s">
        <v>377</v>
      </c>
      <c r="AQ5" s="1095"/>
      <c r="AR5" s="1095"/>
      <c r="AS5" s="1095"/>
      <c r="AT5" s="1096"/>
      <c r="AU5" s="1094" t="s">
        <v>378</v>
      </c>
      <c r="AV5" s="1095"/>
      <c r="AW5" s="1095"/>
      <c r="AX5" s="1095"/>
      <c r="AY5" s="1110"/>
      <c r="AZ5" s="257"/>
      <c r="BA5" s="257"/>
      <c r="BB5" s="257"/>
      <c r="BC5" s="257"/>
      <c r="BD5" s="257"/>
      <c r="BE5" s="258"/>
      <c r="BF5" s="258"/>
      <c r="BG5" s="258"/>
      <c r="BH5" s="258"/>
      <c r="BI5" s="258"/>
      <c r="BJ5" s="258"/>
      <c r="BK5" s="258"/>
      <c r="BL5" s="258"/>
      <c r="BM5" s="258"/>
      <c r="BN5" s="258"/>
      <c r="BO5" s="258"/>
      <c r="BP5" s="258"/>
      <c r="BQ5" s="1088" t="s">
        <v>379</v>
      </c>
      <c r="BR5" s="1089"/>
      <c r="BS5" s="1089"/>
      <c r="BT5" s="1089"/>
      <c r="BU5" s="1089"/>
      <c r="BV5" s="1089"/>
      <c r="BW5" s="1089"/>
      <c r="BX5" s="1089"/>
      <c r="BY5" s="1089"/>
      <c r="BZ5" s="1089"/>
      <c r="CA5" s="1089"/>
      <c r="CB5" s="1089"/>
      <c r="CC5" s="1089"/>
      <c r="CD5" s="1089"/>
      <c r="CE5" s="1089"/>
      <c r="CF5" s="1089"/>
      <c r="CG5" s="1090"/>
      <c r="CH5" s="1094" t="s">
        <v>380</v>
      </c>
      <c r="CI5" s="1095"/>
      <c r="CJ5" s="1095"/>
      <c r="CK5" s="1095"/>
      <c r="CL5" s="1096"/>
      <c r="CM5" s="1094" t="s">
        <v>381</v>
      </c>
      <c r="CN5" s="1095"/>
      <c r="CO5" s="1095"/>
      <c r="CP5" s="1095"/>
      <c r="CQ5" s="1096"/>
      <c r="CR5" s="1094" t="s">
        <v>382</v>
      </c>
      <c r="CS5" s="1095"/>
      <c r="CT5" s="1095"/>
      <c r="CU5" s="1095"/>
      <c r="CV5" s="1096"/>
      <c r="CW5" s="1094" t="s">
        <v>383</v>
      </c>
      <c r="CX5" s="1095"/>
      <c r="CY5" s="1095"/>
      <c r="CZ5" s="1095"/>
      <c r="DA5" s="1096"/>
      <c r="DB5" s="1094" t="s">
        <v>384</v>
      </c>
      <c r="DC5" s="1095"/>
      <c r="DD5" s="1095"/>
      <c r="DE5" s="1095"/>
      <c r="DF5" s="1096"/>
      <c r="DG5" s="1191" t="s">
        <v>385</v>
      </c>
      <c r="DH5" s="1192"/>
      <c r="DI5" s="1192"/>
      <c r="DJ5" s="1192"/>
      <c r="DK5" s="1193"/>
      <c r="DL5" s="1191" t="s">
        <v>386</v>
      </c>
      <c r="DM5" s="1192"/>
      <c r="DN5" s="1192"/>
      <c r="DO5" s="1192"/>
      <c r="DP5" s="1193"/>
      <c r="DQ5" s="1094" t="s">
        <v>387</v>
      </c>
      <c r="DR5" s="1095"/>
      <c r="DS5" s="1095"/>
      <c r="DT5" s="1095"/>
      <c r="DU5" s="1096"/>
      <c r="DV5" s="1094" t="s">
        <v>378</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388</v>
      </c>
      <c r="C7" s="1144"/>
      <c r="D7" s="1144"/>
      <c r="E7" s="1144"/>
      <c r="F7" s="1144"/>
      <c r="G7" s="1144"/>
      <c r="H7" s="1144"/>
      <c r="I7" s="1144"/>
      <c r="J7" s="1144"/>
      <c r="K7" s="1144"/>
      <c r="L7" s="1144"/>
      <c r="M7" s="1144"/>
      <c r="N7" s="1144"/>
      <c r="O7" s="1144"/>
      <c r="P7" s="1145"/>
      <c r="Q7" s="1197">
        <v>18827</v>
      </c>
      <c r="R7" s="1198"/>
      <c r="S7" s="1198"/>
      <c r="T7" s="1198"/>
      <c r="U7" s="1198"/>
      <c r="V7" s="1198">
        <v>17901</v>
      </c>
      <c r="W7" s="1198"/>
      <c r="X7" s="1198"/>
      <c r="Y7" s="1198"/>
      <c r="Z7" s="1198"/>
      <c r="AA7" s="1198">
        <v>926</v>
      </c>
      <c r="AB7" s="1198"/>
      <c r="AC7" s="1198"/>
      <c r="AD7" s="1198"/>
      <c r="AE7" s="1199"/>
      <c r="AF7" s="1200">
        <v>735</v>
      </c>
      <c r="AG7" s="1201"/>
      <c r="AH7" s="1201"/>
      <c r="AI7" s="1201"/>
      <c r="AJ7" s="1202"/>
      <c r="AK7" s="1184">
        <v>550</v>
      </c>
      <c r="AL7" s="1185"/>
      <c r="AM7" s="1185"/>
      <c r="AN7" s="1185"/>
      <c r="AO7" s="1185"/>
      <c r="AP7" s="1185">
        <v>15685</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602</v>
      </c>
      <c r="BT7" s="1189"/>
      <c r="BU7" s="1189"/>
      <c r="BV7" s="1189"/>
      <c r="BW7" s="1189"/>
      <c r="BX7" s="1189"/>
      <c r="BY7" s="1189"/>
      <c r="BZ7" s="1189"/>
      <c r="CA7" s="1189"/>
      <c r="CB7" s="1189"/>
      <c r="CC7" s="1189"/>
      <c r="CD7" s="1189"/>
      <c r="CE7" s="1189"/>
      <c r="CF7" s="1189"/>
      <c r="CG7" s="1190"/>
      <c r="CH7" s="1181">
        <v>-22</v>
      </c>
      <c r="CI7" s="1182"/>
      <c r="CJ7" s="1182"/>
      <c r="CK7" s="1182"/>
      <c r="CL7" s="1183"/>
      <c r="CM7" s="1181">
        <v>-70</v>
      </c>
      <c r="CN7" s="1182"/>
      <c r="CO7" s="1182"/>
      <c r="CP7" s="1182"/>
      <c r="CQ7" s="1183"/>
      <c r="CR7" s="1181">
        <v>8</v>
      </c>
      <c r="CS7" s="1182"/>
      <c r="CT7" s="1182"/>
      <c r="CU7" s="1182"/>
      <c r="CV7" s="1183"/>
      <c r="CW7" s="1181" t="s">
        <v>607</v>
      </c>
      <c r="CX7" s="1182"/>
      <c r="CY7" s="1182"/>
      <c r="CZ7" s="1182"/>
      <c r="DA7" s="1183"/>
      <c r="DB7" s="1181" t="s">
        <v>607</v>
      </c>
      <c r="DC7" s="1182"/>
      <c r="DD7" s="1182"/>
      <c r="DE7" s="1182"/>
      <c r="DF7" s="1183"/>
      <c r="DG7" s="1181" t="s">
        <v>607</v>
      </c>
      <c r="DH7" s="1182"/>
      <c r="DI7" s="1182"/>
      <c r="DJ7" s="1182"/>
      <c r="DK7" s="1183"/>
      <c r="DL7" s="1181" t="s">
        <v>607</v>
      </c>
      <c r="DM7" s="1182"/>
      <c r="DN7" s="1182"/>
      <c r="DO7" s="1182"/>
      <c r="DP7" s="1183"/>
      <c r="DQ7" s="1181" t="s">
        <v>607</v>
      </c>
      <c r="DR7" s="1182"/>
      <c r="DS7" s="1182"/>
      <c r="DT7" s="1182"/>
      <c r="DU7" s="1183"/>
      <c r="DV7" s="1208"/>
      <c r="DW7" s="1209"/>
      <c r="DX7" s="1209"/>
      <c r="DY7" s="1209"/>
      <c r="DZ7" s="1210"/>
      <c r="EA7" s="255"/>
    </row>
    <row r="8" spans="1:131" s="256" customFormat="1" ht="26.25" customHeight="1" x14ac:dyDescent="0.15">
      <c r="A8" s="262">
        <v>2</v>
      </c>
      <c r="B8" s="1124" t="s">
        <v>389</v>
      </c>
      <c r="C8" s="1125"/>
      <c r="D8" s="1125"/>
      <c r="E8" s="1125"/>
      <c r="F8" s="1125"/>
      <c r="G8" s="1125"/>
      <c r="H8" s="1125"/>
      <c r="I8" s="1125"/>
      <c r="J8" s="1125"/>
      <c r="K8" s="1125"/>
      <c r="L8" s="1125"/>
      <c r="M8" s="1125"/>
      <c r="N8" s="1125"/>
      <c r="O8" s="1125"/>
      <c r="P8" s="1126"/>
      <c r="Q8" s="1136">
        <v>43</v>
      </c>
      <c r="R8" s="1137"/>
      <c r="S8" s="1137"/>
      <c r="T8" s="1137"/>
      <c r="U8" s="1137"/>
      <c r="V8" s="1137">
        <v>43</v>
      </c>
      <c r="W8" s="1137"/>
      <c r="X8" s="1137"/>
      <c r="Y8" s="1137"/>
      <c r="Z8" s="1137"/>
      <c r="AA8" s="1137">
        <v>0</v>
      </c>
      <c r="AB8" s="1137"/>
      <c r="AC8" s="1137"/>
      <c r="AD8" s="1137"/>
      <c r="AE8" s="1138"/>
      <c r="AF8" s="1130" t="s">
        <v>390</v>
      </c>
      <c r="AG8" s="1131"/>
      <c r="AH8" s="1131"/>
      <c r="AI8" s="1131"/>
      <c r="AJ8" s="1132"/>
      <c r="AK8" s="1179">
        <v>16</v>
      </c>
      <c r="AL8" s="1180"/>
      <c r="AM8" s="1180"/>
      <c r="AN8" s="1180"/>
      <c r="AO8" s="1180"/>
      <c r="AP8" s="1180">
        <v>0</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t="s">
        <v>603</v>
      </c>
      <c r="BT8" s="1108"/>
      <c r="BU8" s="1108"/>
      <c r="BV8" s="1108"/>
      <c r="BW8" s="1108"/>
      <c r="BX8" s="1108"/>
      <c r="BY8" s="1108"/>
      <c r="BZ8" s="1108"/>
      <c r="CA8" s="1108"/>
      <c r="CB8" s="1108"/>
      <c r="CC8" s="1108"/>
      <c r="CD8" s="1108"/>
      <c r="CE8" s="1108"/>
      <c r="CF8" s="1108"/>
      <c r="CG8" s="1109"/>
      <c r="CH8" s="1082">
        <v>18</v>
      </c>
      <c r="CI8" s="1083"/>
      <c r="CJ8" s="1083"/>
      <c r="CK8" s="1083"/>
      <c r="CL8" s="1084"/>
      <c r="CM8" s="1082">
        <v>97</v>
      </c>
      <c r="CN8" s="1083"/>
      <c r="CO8" s="1083"/>
      <c r="CP8" s="1083"/>
      <c r="CQ8" s="1084"/>
      <c r="CR8" s="1082">
        <v>43</v>
      </c>
      <c r="CS8" s="1083"/>
      <c r="CT8" s="1083"/>
      <c r="CU8" s="1083"/>
      <c r="CV8" s="1084"/>
      <c r="CW8" s="1082" t="s">
        <v>607</v>
      </c>
      <c r="CX8" s="1083"/>
      <c r="CY8" s="1083"/>
      <c r="CZ8" s="1083"/>
      <c r="DA8" s="1084"/>
      <c r="DB8" s="1082" t="s">
        <v>607</v>
      </c>
      <c r="DC8" s="1083"/>
      <c r="DD8" s="1083"/>
      <c r="DE8" s="1083"/>
      <c r="DF8" s="1084"/>
      <c r="DG8" s="1082" t="s">
        <v>607</v>
      </c>
      <c r="DH8" s="1083"/>
      <c r="DI8" s="1083"/>
      <c r="DJ8" s="1083"/>
      <c r="DK8" s="1084"/>
      <c r="DL8" s="1082" t="s">
        <v>607</v>
      </c>
      <c r="DM8" s="1083"/>
      <c r="DN8" s="1083"/>
      <c r="DO8" s="1083"/>
      <c r="DP8" s="1084"/>
      <c r="DQ8" s="1082" t="s">
        <v>607</v>
      </c>
      <c r="DR8" s="1083"/>
      <c r="DS8" s="1083"/>
      <c r="DT8" s="1083"/>
      <c r="DU8" s="1084"/>
      <c r="DV8" s="1085"/>
      <c r="DW8" s="1086"/>
      <c r="DX8" s="1086"/>
      <c r="DY8" s="1086"/>
      <c r="DZ8" s="1087"/>
      <c r="EA8" s="255"/>
    </row>
    <row r="9" spans="1:131" s="256" customFormat="1" ht="26.25" customHeight="1" x14ac:dyDescent="0.15">
      <c r="A9" s="262">
        <v>3</v>
      </c>
      <c r="B9" s="1124"/>
      <c r="C9" s="1125"/>
      <c r="D9" s="1125"/>
      <c r="E9" s="1125"/>
      <c r="F9" s="1125"/>
      <c r="G9" s="1125"/>
      <c r="H9" s="1125"/>
      <c r="I9" s="1125"/>
      <c r="J9" s="1125"/>
      <c r="K9" s="1125"/>
      <c r="L9" s="1125"/>
      <c r="M9" s="1125"/>
      <c r="N9" s="1125"/>
      <c r="O9" s="1125"/>
      <c r="P9" s="1126"/>
      <c r="Q9" s="1136"/>
      <c r="R9" s="1137"/>
      <c r="S9" s="1137"/>
      <c r="T9" s="1137"/>
      <c r="U9" s="1137"/>
      <c r="V9" s="1137"/>
      <c r="W9" s="1137"/>
      <c r="X9" s="1137"/>
      <c r="Y9" s="1137"/>
      <c r="Z9" s="1137"/>
      <c r="AA9" s="1137"/>
      <c r="AB9" s="1137"/>
      <c r="AC9" s="1137"/>
      <c r="AD9" s="1137"/>
      <c r="AE9" s="1138"/>
      <c r="AF9" s="1130"/>
      <c r="AG9" s="1131"/>
      <c r="AH9" s="1131"/>
      <c r="AI9" s="1131"/>
      <c r="AJ9" s="1132"/>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t="s">
        <v>604</v>
      </c>
      <c r="BT9" s="1108"/>
      <c r="BU9" s="1108"/>
      <c r="BV9" s="1108"/>
      <c r="BW9" s="1108"/>
      <c r="BX9" s="1108"/>
      <c r="BY9" s="1108"/>
      <c r="BZ9" s="1108"/>
      <c r="CA9" s="1108"/>
      <c r="CB9" s="1108"/>
      <c r="CC9" s="1108"/>
      <c r="CD9" s="1108"/>
      <c r="CE9" s="1108"/>
      <c r="CF9" s="1108"/>
      <c r="CG9" s="1109"/>
      <c r="CH9" s="1082">
        <v>-12</v>
      </c>
      <c r="CI9" s="1083"/>
      <c r="CJ9" s="1083"/>
      <c r="CK9" s="1083"/>
      <c r="CL9" s="1084"/>
      <c r="CM9" s="1082">
        <v>19</v>
      </c>
      <c r="CN9" s="1083"/>
      <c r="CO9" s="1083"/>
      <c r="CP9" s="1083"/>
      <c r="CQ9" s="1084"/>
      <c r="CR9" s="1082">
        <v>25</v>
      </c>
      <c r="CS9" s="1083"/>
      <c r="CT9" s="1083"/>
      <c r="CU9" s="1083"/>
      <c r="CV9" s="1084"/>
      <c r="CW9" s="1082" t="s">
        <v>607</v>
      </c>
      <c r="CX9" s="1083"/>
      <c r="CY9" s="1083"/>
      <c r="CZ9" s="1083"/>
      <c r="DA9" s="1084"/>
      <c r="DB9" s="1082" t="s">
        <v>607</v>
      </c>
      <c r="DC9" s="1083"/>
      <c r="DD9" s="1083"/>
      <c r="DE9" s="1083"/>
      <c r="DF9" s="1084"/>
      <c r="DG9" s="1082" t="s">
        <v>607</v>
      </c>
      <c r="DH9" s="1083"/>
      <c r="DI9" s="1083"/>
      <c r="DJ9" s="1083"/>
      <c r="DK9" s="1084"/>
      <c r="DL9" s="1082" t="s">
        <v>607</v>
      </c>
      <c r="DM9" s="1083"/>
      <c r="DN9" s="1083"/>
      <c r="DO9" s="1083"/>
      <c r="DP9" s="1084"/>
      <c r="DQ9" s="1082" t="s">
        <v>607</v>
      </c>
      <c r="DR9" s="1083"/>
      <c r="DS9" s="1083"/>
      <c r="DT9" s="1083"/>
      <c r="DU9" s="1084"/>
      <c r="DV9" s="1085"/>
      <c r="DW9" s="1086"/>
      <c r="DX9" s="1086"/>
      <c r="DY9" s="1086"/>
      <c r="DZ9" s="1087"/>
      <c r="EA9" s="255"/>
    </row>
    <row r="10" spans="1:131" s="256" customFormat="1" ht="26.25" customHeight="1" x14ac:dyDescent="0.15">
      <c r="A10" s="262">
        <v>4</v>
      </c>
      <c r="B10" s="1124"/>
      <c r="C10" s="1125"/>
      <c r="D10" s="1125"/>
      <c r="E10" s="1125"/>
      <c r="F10" s="1125"/>
      <c r="G10" s="1125"/>
      <c r="H10" s="1125"/>
      <c r="I10" s="1125"/>
      <c r="J10" s="1125"/>
      <c r="K10" s="1125"/>
      <c r="L10" s="1125"/>
      <c r="M10" s="1125"/>
      <c r="N10" s="1125"/>
      <c r="O10" s="1125"/>
      <c r="P10" s="1126"/>
      <c r="Q10" s="1136"/>
      <c r="R10" s="1137"/>
      <c r="S10" s="1137"/>
      <c r="T10" s="1137"/>
      <c r="U10" s="1137"/>
      <c r="V10" s="1137"/>
      <c r="W10" s="1137"/>
      <c r="X10" s="1137"/>
      <c r="Y10" s="1137"/>
      <c r="Z10" s="1137"/>
      <c r="AA10" s="1137"/>
      <c r="AB10" s="1137"/>
      <c r="AC10" s="1137"/>
      <c r="AD10" s="1137"/>
      <c r="AE10" s="1138"/>
      <c r="AF10" s="1130"/>
      <c r="AG10" s="1131"/>
      <c r="AH10" s="1131"/>
      <c r="AI10" s="1131"/>
      <c r="AJ10" s="1132"/>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t="s">
        <v>605</v>
      </c>
      <c r="BT10" s="1108"/>
      <c r="BU10" s="1108"/>
      <c r="BV10" s="1108"/>
      <c r="BW10" s="1108"/>
      <c r="BX10" s="1108"/>
      <c r="BY10" s="1108"/>
      <c r="BZ10" s="1108"/>
      <c r="CA10" s="1108"/>
      <c r="CB10" s="1108"/>
      <c r="CC10" s="1108"/>
      <c r="CD10" s="1108"/>
      <c r="CE10" s="1108"/>
      <c r="CF10" s="1108"/>
      <c r="CG10" s="1109"/>
      <c r="CH10" s="1082">
        <v>0</v>
      </c>
      <c r="CI10" s="1083"/>
      <c r="CJ10" s="1083"/>
      <c r="CK10" s="1083"/>
      <c r="CL10" s="1084"/>
      <c r="CM10" s="1082">
        <v>45</v>
      </c>
      <c r="CN10" s="1083"/>
      <c r="CO10" s="1083"/>
      <c r="CP10" s="1083"/>
      <c r="CQ10" s="1084"/>
      <c r="CR10" s="1082">
        <v>56</v>
      </c>
      <c r="CS10" s="1083"/>
      <c r="CT10" s="1083"/>
      <c r="CU10" s="1083"/>
      <c r="CV10" s="1084"/>
      <c r="CW10" s="1082" t="s">
        <v>607</v>
      </c>
      <c r="CX10" s="1083"/>
      <c r="CY10" s="1083"/>
      <c r="CZ10" s="1083"/>
      <c r="DA10" s="1084"/>
      <c r="DB10" s="1082" t="s">
        <v>607</v>
      </c>
      <c r="DC10" s="1083"/>
      <c r="DD10" s="1083"/>
      <c r="DE10" s="1083"/>
      <c r="DF10" s="1084"/>
      <c r="DG10" s="1082" t="s">
        <v>607</v>
      </c>
      <c r="DH10" s="1083"/>
      <c r="DI10" s="1083"/>
      <c r="DJ10" s="1083"/>
      <c r="DK10" s="1084"/>
      <c r="DL10" s="1082" t="s">
        <v>607</v>
      </c>
      <c r="DM10" s="1083"/>
      <c r="DN10" s="1083"/>
      <c r="DO10" s="1083"/>
      <c r="DP10" s="1084"/>
      <c r="DQ10" s="1082" t="s">
        <v>607</v>
      </c>
      <c r="DR10" s="1083"/>
      <c r="DS10" s="1083"/>
      <c r="DT10" s="1083"/>
      <c r="DU10" s="1084"/>
      <c r="DV10" s="1085"/>
      <c r="DW10" s="1086"/>
      <c r="DX10" s="1086"/>
      <c r="DY10" s="1086"/>
      <c r="DZ10" s="1087"/>
      <c r="EA10" s="255"/>
    </row>
    <row r="11" spans="1:131" s="256" customFormat="1" ht="26.25" customHeight="1" x14ac:dyDescent="0.15">
      <c r="A11" s="262">
        <v>5</v>
      </c>
      <c r="B11" s="1124"/>
      <c r="C11" s="1125"/>
      <c r="D11" s="1125"/>
      <c r="E11" s="1125"/>
      <c r="F11" s="1125"/>
      <c r="G11" s="1125"/>
      <c r="H11" s="1125"/>
      <c r="I11" s="1125"/>
      <c r="J11" s="1125"/>
      <c r="K11" s="1125"/>
      <c r="L11" s="1125"/>
      <c r="M11" s="1125"/>
      <c r="N11" s="1125"/>
      <c r="O11" s="1125"/>
      <c r="P11" s="1126"/>
      <c r="Q11" s="1136"/>
      <c r="R11" s="1137"/>
      <c r="S11" s="1137"/>
      <c r="T11" s="1137"/>
      <c r="U11" s="1137"/>
      <c r="V11" s="1137"/>
      <c r="W11" s="1137"/>
      <c r="X11" s="1137"/>
      <c r="Y11" s="1137"/>
      <c r="Z11" s="1137"/>
      <c r="AA11" s="1137"/>
      <c r="AB11" s="1137"/>
      <c r="AC11" s="1137"/>
      <c r="AD11" s="1137"/>
      <c r="AE11" s="1138"/>
      <c r="AF11" s="1130"/>
      <c r="AG11" s="1131"/>
      <c r="AH11" s="1131"/>
      <c r="AI11" s="1131"/>
      <c r="AJ11" s="1132"/>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t="s">
        <v>606</v>
      </c>
      <c r="BT11" s="1108"/>
      <c r="BU11" s="1108"/>
      <c r="BV11" s="1108"/>
      <c r="BW11" s="1108"/>
      <c r="BX11" s="1108"/>
      <c r="BY11" s="1108"/>
      <c r="BZ11" s="1108"/>
      <c r="CA11" s="1108"/>
      <c r="CB11" s="1108"/>
      <c r="CC11" s="1108"/>
      <c r="CD11" s="1108"/>
      <c r="CE11" s="1108"/>
      <c r="CF11" s="1108"/>
      <c r="CG11" s="1109"/>
      <c r="CH11" s="1082">
        <v>10</v>
      </c>
      <c r="CI11" s="1083"/>
      <c r="CJ11" s="1083"/>
      <c r="CK11" s="1083"/>
      <c r="CL11" s="1084"/>
      <c r="CM11" s="1082">
        <v>-4</v>
      </c>
      <c r="CN11" s="1083"/>
      <c r="CO11" s="1083"/>
      <c r="CP11" s="1083"/>
      <c r="CQ11" s="1084"/>
      <c r="CR11" s="1082">
        <v>20</v>
      </c>
      <c r="CS11" s="1083"/>
      <c r="CT11" s="1083"/>
      <c r="CU11" s="1083"/>
      <c r="CV11" s="1084"/>
      <c r="CW11" s="1082" t="s">
        <v>607</v>
      </c>
      <c r="CX11" s="1083"/>
      <c r="CY11" s="1083"/>
      <c r="CZ11" s="1083"/>
      <c r="DA11" s="1084"/>
      <c r="DB11" s="1082" t="s">
        <v>607</v>
      </c>
      <c r="DC11" s="1083"/>
      <c r="DD11" s="1083"/>
      <c r="DE11" s="1083"/>
      <c r="DF11" s="1084"/>
      <c r="DG11" s="1082" t="s">
        <v>607</v>
      </c>
      <c r="DH11" s="1083"/>
      <c r="DI11" s="1083"/>
      <c r="DJ11" s="1083"/>
      <c r="DK11" s="1084"/>
      <c r="DL11" s="1082" t="s">
        <v>607</v>
      </c>
      <c r="DM11" s="1083"/>
      <c r="DN11" s="1083"/>
      <c r="DO11" s="1083"/>
      <c r="DP11" s="1084"/>
      <c r="DQ11" s="1082" t="s">
        <v>607</v>
      </c>
      <c r="DR11" s="1083"/>
      <c r="DS11" s="1083"/>
      <c r="DT11" s="1083"/>
      <c r="DU11" s="1084"/>
      <c r="DV11" s="1085"/>
      <c r="DW11" s="1086"/>
      <c r="DX11" s="1086"/>
      <c r="DY11" s="1086"/>
      <c r="DZ11" s="1087"/>
      <c r="EA11" s="255"/>
    </row>
    <row r="12" spans="1:131" s="256" customFormat="1" ht="26.25" customHeight="1" x14ac:dyDescent="0.15">
      <c r="A12" s="262">
        <v>6</v>
      </c>
      <c r="B12" s="1124"/>
      <c r="C12" s="1125"/>
      <c r="D12" s="1125"/>
      <c r="E12" s="1125"/>
      <c r="F12" s="1125"/>
      <c r="G12" s="1125"/>
      <c r="H12" s="1125"/>
      <c r="I12" s="1125"/>
      <c r="J12" s="1125"/>
      <c r="K12" s="1125"/>
      <c r="L12" s="1125"/>
      <c r="M12" s="1125"/>
      <c r="N12" s="1125"/>
      <c r="O12" s="1125"/>
      <c r="P12" s="1126"/>
      <c r="Q12" s="1136"/>
      <c r="R12" s="1137"/>
      <c r="S12" s="1137"/>
      <c r="T12" s="1137"/>
      <c r="U12" s="1137"/>
      <c r="V12" s="1137"/>
      <c r="W12" s="1137"/>
      <c r="X12" s="1137"/>
      <c r="Y12" s="1137"/>
      <c r="Z12" s="1137"/>
      <c r="AA12" s="1137"/>
      <c r="AB12" s="1137"/>
      <c r="AC12" s="1137"/>
      <c r="AD12" s="1137"/>
      <c r="AE12" s="1138"/>
      <c r="AF12" s="1130"/>
      <c r="AG12" s="1131"/>
      <c r="AH12" s="1131"/>
      <c r="AI12" s="1131"/>
      <c r="AJ12" s="1132"/>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24"/>
      <c r="C13" s="1125"/>
      <c r="D13" s="1125"/>
      <c r="E13" s="1125"/>
      <c r="F13" s="1125"/>
      <c r="G13" s="1125"/>
      <c r="H13" s="1125"/>
      <c r="I13" s="1125"/>
      <c r="J13" s="1125"/>
      <c r="K13" s="1125"/>
      <c r="L13" s="1125"/>
      <c r="M13" s="1125"/>
      <c r="N13" s="1125"/>
      <c r="O13" s="1125"/>
      <c r="P13" s="1126"/>
      <c r="Q13" s="1136"/>
      <c r="R13" s="1137"/>
      <c r="S13" s="1137"/>
      <c r="T13" s="1137"/>
      <c r="U13" s="1137"/>
      <c r="V13" s="1137"/>
      <c r="W13" s="1137"/>
      <c r="X13" s="1137"/>
      <c r="Y13" s="1137"/>
      <c r="Z13" s="1137"/>
      <c r="AA13" s="1137"/>
      <c r="AB13" s="1137"/>
      <c r="AC13" s="1137"/>
      <c r="AD13" s="1137"/>
      <c r="AE13" s="1138"/>
      <c r="AF13" s="1130"/>
      <c r="AG13" s="1131"/>
      <c r="AH13" s="1131"/>
      <c r="AI13" s="1131"/>
      <c r="AJ13" s="1132"/>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24"/>
      <c r="C14" s="1125"/>
      <c r="D14" s="1125"/>
      <c r="E14" s="1125"/>
      <c r="F14" s="1125"/>
      <c r="G14" s="1125"/>
      <c r="H14" s="1125"/>
      <c r="I14" s="1125"/>
      <c r="J14" s="1125"/>
      <c r="K14" s="1125"/>
      <c r="L14" s="1125"/>
      <c r="M14" s="1125"/>
      <c r="N14" s="1125"/>
      <c r="O14" s="1125"/>
      <c r="P14" s="1126"/>
      <c r="Q14" s="1136"/>
      <c r="R14" s="1137"/>
      <c r="S14" s="1137"/>
      <c r="T14" s="1137"/>
      <c r="U14" s="1137"/>
      <c r="V14" s="1137"/>
      <c r="W14" s="1137"/>
      <c r="X14" s="1137"/>
      <c r="Y14" s="1137"/>
      <c r="Z14" s="1137"/>
      <c r="AA14" s="1137"/>
      <c r="AB14" s="1137"/>
      <c r="AC14" s="1137"/>
      <c r="AD14" s="1137"/>
      <c r="AE14" s="1138"/>
      <c r="AF14" s="1130"/>
      <c r="AG14" s="1131"/>
      <c r="AH14" s="1131"/>
      <c r="AI14" s="1131"/>
      <c r="AJ14" s="1132"/>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24"/>
      <c r="C15" s="1125"/>
      <c r="D15" s="1125"/>
      <c r="E15" s="1125"/>
      <c r="F15" s="1125"/>
      <c r="G15" s="1125"/>
      <c r="H15" s="1125"/>
      <c r="I15" s="1125"/>
      <c r="J15" s="1125"/>
      <c r="K15" s="1125"/>
      <c r="L15" s="1125"/>
      <c r="M15" s="1125"/>
      <c r="N15" s="1125"/>
      <c r="O15" s="1125"/>
      <c r="P15" s="1126"/>
      <c r="Q15" s="1136"/>
      <c r="R15" s="1137"/>
      <c r="S15" s="1137"/>
      <c r="T15" s="1137"/>
      <c r="U15" s="1137"/>
      <c r="V15" s="1137"/>
      <c r="W15" s="1137"/>
      <c r="X15" s="1137"/>
      <c r="Y15" s="1137"/>
      <c r="Z15" s="1137"/>
      <c r="AA15" s="1137"/>
      <c r="AB15" s="1137"/>
      <c r="AC15" s="1137"/>
      <c r="AD15" s="1137"/>
      <c r="AE15" s="1138"/>
      <c r="AF15" s="1130"/>
      <c r="AG15" s="1131"/>
      <c r="AH15" s="1131"/>
      <c r="AI15" s="1131"/>
      <c r="AJ15" s="1132"/>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24"/>
      <c r="C16" s="1125"/>
      <c r="D16" s="1125"/>
      <c r="E16" s="1125"/>
      <c r="F16" s="1125"/>
      <c r="G16" s="1125"/>
      <c r="H16" s="1125"/>
      <c r="I16" s="1125"/>
      <c r="J16" s="1125"/>
      <c r="K16" s="1125"/>
      <c r="L16" s="1125"/>
      <c r="M16" s="1125"/>
      <c r="N16" s="1125"/>
      <c r="O16" s="1125"/>
      <c r="P16" s="1126"/>
      <c r="Q16" s="1136"/>
      <c r="R16" s="1137"/>
      <c r="S16" s="1137"/>
      <c r="T16" s="1137"/>
      <c r="U16" s="1137"/>
      <c r="V16" s="1137"/>
      <c r="W16" s="1137"/>
      <c r="X16" s="1137"/>
      <c r="Y16" s="1137"/>
      <c r="Z16" s="1137"/>
      <c r="AA16" s="1137"/>
      <c r="AB16" s="1137"/>
      <c r="AC16" s="1137"/>
      <c r="AD16" s="1137"/>
      <c r="AE16" s="1138"/>
      <c r="AF16" s="1130"/>
      <c r="AG16" s="1131"/>
      <c r="AH16" s="1131"/>
      <c r="AI16" s="1131"/>
      <c r="AJ16" s="1132"/>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24"/>
      <c r="C17" s="1125"/>
      <c r="D17" s="1125"/>
      <c r="E17" s="1125"/>
      <c r="F17" s="1125"/>
      <c r="G17" s="1125"/>
      <c r="H17" s="1125"/>
      <c r="I17" s="1125"/>
      <c r="J17" s="1125"/>
      <c r="K17" s="1125"/>
      <c r="L17" s="1125"/>
      <c r="M17" s="1125"/>
      <c r="N17" s="1125"/>
      <c r="O17" s="1125"/>
      <c r="P17" s="1126"/>
      <c r="Q17" s="1136"/>
      <c r="R17" s="1137"/>
      <c r="S17" s="1137"/>
      <c r="T17" s="1137"/>
      <c r="U17" s="1137"/>
      <c r="V17" s="1137"/>
      <c r="W17" s="1137"/>
      <c r="X17" s="1137"/>
      <c r="Y17" s="1137"/>
      <c r="Z17" s="1137"/>
      <c r="AA17" s="1137"/>
      <c r="AB17" s="1137"/>
      <c r="AC17" s="1137"/>
      <c r="AD17" s="1137"/>
      <c r="AE17" s="1138"/>
      <c r="AF17" s="1130"/>
      <c r="AG17" s="1131"/>
      <c r="AH17" s="1131"/>
      <c r="AI17" s="1131"/>
      <c r="AJ17" s="1132"/>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24"/>
      <c r="C18" s="1125"/>
      <c r="D18" s="1125"/>
      <c r="E18" s="1125"/>
      <c r="F18" s="1125"/>
      <c r="G18" s="1125"/>
      <c r="H18" s="1125"/>
      <c r="I18" s="1125"/>
      <c r="J18" s="1125"/>
      <c r="K18" s="1125"/>
      <c r="L18" s="1125"/>
      <c r="M18" s="1125"/>
      <c r="N18" s="1125"/>
      <c r="O18" s="1125"/>
      <c r="P18" s="1126"/>
      <c r="Q18" s="1136"/>
      <c r="R18" s="1137"/>
      <c r="S18" s="1137"/>
      <c r="T18" s="1137"/>
      <c r="U18" s="1137"/>
      <c r="V18" s="1137"/>
      <c r="W18" s="1137"/>
      <c r="X18" s="1137"/>
      <c r="Y18" s="1137"/>
      <c r="Z18" s="1137"/>
      <c r="AA18" s="1137"/>
      <c r="AB18" s="1137"/>
      <c r="AC18" s="1137"/>
      <c r="AD18" s="1137"/>
      <c r="AE18" s="1138"/>
      <c r="AF18" s="1130"/>
      <c r="AG18" s="1131"/>
      <c r="AH18" s="1131"/>
      <c r="AI18" s="1131"/>
      <c r="AJ18" s="1132"/>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24"/>
      <c r="C19" s="1125"/>
      <c r="D19" s="1125"/>
      <c r="E19" s="1125"/>
      <c r="F19" s="1125"/>
      <c r="G19" s="1125"/>
      <c r="H19" s="1125"/>
      <c r="I19" s="1125"/>
      <c r="J19" s="1125"/>
      <c r="K19" s="1125"/>
      <c r="L19" s="1125"/>
      <c r="M19" s="1125"/>
      <c r="N19" s="1125"/>
      <c r="O19" s="1125"/>
      <c r="P19" s="1126"/>
      <c r="Q19" s="1136"/>
      <c r="R19" s="1137"/>
      <c r="S19" s="1137"/>
      <c r="T19" s="1137"/>
      <c r="U19" s="1137"/>
      <c r="V19" s="1137"/>
      <c r="W19" s="1137"/>
      <c r="X19" s="1137"/>
      <c r="Y19" s="1137"/>
      <c r="Z19" s="1137"/>
      <c r="AA19" s="1137"/>
      <c r="AB19" s="1137"/>
      <c r="AC19" s="1137"/>
      <c r="AD19" s="1137"/>
      <c r="AE19" s="1138"/>
      <c r="AF19" s="1130"/>
      <c r="AG19" s="1131"/>
      <c r="AH19" s="1131"/>
      <c r="AI19" s="1131"/>
      <c r="AJ19" s="1132"/>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24"/>
      <c r="C20" s="1125"/>
      <c r="D20" s="1125"/>
      <c r="E20" s="1125"/>
      <c r="F20" s="1125"/>
      <c r="G20" s="1125"/>
      <c r="H20" s="1125"/>
      <c r="I20" s="1125"/>
      <c r="J20" s="1125"/>
      <c r="K20" s="1125"/>
      <c r="L20" s="1125"/>
      <c r="M20" s="1125"/>
      <c r="N20" s="1125"/>
      <c r="O20" s="1125"/>
      <c r="P20" s="1126"/>
      <c r="Q20" s="1136"/>
      <c r="R20" s="1137"/>
      <c r="S20" s="1137"/>
      <c r="T20" s="1137"/>
      <c r="U20" s="1137"/>
      <c r="V20" s="1137"/>
      <c r="W20" s="1137"/>
      <c r="X20" s="1137"/>
      <c r="Y20" s="1137"/>
      <c r="Z20" s="1137"/>
      <c r="AA20" s="1137"/>
      <c r="AB20" s="1137"/>
      <c r="AC20" s="1137"/>
      <c r="AD20" s="1137"/>
      <c r="AE20" s="1138"/>
      <c r="AF20" s="1130"/>
      <c r="AG20" s="1131"/>
      <c r="AH20" s="1131"/>
      <c r="AI20" s="1131"/>
      <c r="AJ20" s="1132"/>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24"/>
      <c r="C21" s="1125"/>
      <c r="D21" s="1125"/>
      <c r="E21" s="1125"/>
      <c r="F21" s="1125"/>
      <c r="G21" s="1125"/>
      <c r="H21" s="1125"/>
      <c r="I21" s="1125"/>
      <c r="J21" s="1125"/>
      <c r="K21" s="1125"/>
      <c r="L21" s="1125"/>
      <c r="M21" s="1125"/>
      <c r="N21" s="1125"/>
      <c r="O21" s="1125"/>
      <c r="P21" s="1126"/>
      <c r="Q21" s="1136"/>
      <c r="R21" s="1137"/>
      <c r="S21" s="1137"/>
      <c r="T21" s="1137"/>
      <c r="U21" s="1137"/>
      <c r="V21" s="1137"/>
      <c r="W21" s="1137"/>
      <c r="X21" s="1137"/>
      <c r="Y21" s="1137"/>
      <c r="Z21" s="1137"/>
      <c r="AA21" s="1137"/>
      <c r="AB21" s="1137"/>
      <c r="AC21" s="1137"/>
      <c r="AD21" s="1137"/>
      <c r="AE21" s="1138"/>
      <c r="AF21" s="1130"/>
      <c r="AG21" s="1131"/>
      <c r="AH21" s="1131"/>
      <c r="AI21" s="1131"/>
      <c r="AJ21" s="1132"/>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24"/>
      <c r="C22" s="1125"/>
      <c r="D22" s="1125"/>
      <c r="E22" s="1125"/>
      <c r="F22" s="1125"/>
      <c r="G22" s="1125"/>
      <c r="H22" s="1125"/>
      <c r="I22" s="1125"/>
      <c r="J22" s="1125"/>
      <c r="K22" s="1125"/>
      <c r="L22" s="1125"/>
      <c r="M22" s="1125"/>
      <c r="N22" s="1125"/>
      <c r="O22" s="1125"/>
      <c r="P22" s="1126"/>
      <c r="Q22" s="1174"/>
      <c r="R22" s="1175"/>
      <c r="S22" s="1175"/>
      <c r="T22" s="1175"/>
      <c r="U22" s="1175"/>
      <c r="V22" s="1175"/>
      <c r="W22" s="1175"/>
      <c r="X22" s="1175"/>
      <c r="Y22" s="1175"/>
      <c r="Z22" s="1175"/>
      <c r="AA22" s="1175"/>
      <c r="AB22" s="1175"/>
      <c r="AC22" s="1175"/>
      <c r="AD22" s="1175"/>
      <c r="AE22" s="1176"/>
      <c r="AF22" s="1130"/>
      <c r="AG22" s="1131"/>
      <c r="AH22" s="1131"/>
      <c r="AI22" s="1131"/>
      <c r="AJ22" s="1132"/>
      <c r="AK22" s="1170"/>
      <c r="AL22" s="1171"/>
      <c r="AM22" s="1171"/>
      <c r="AN22" s="1171"/>
      <c r="AO22" s="1171"/>
      <c r="AP22" s="1171"/>
      <c r="AQ22" s="1171"/>
      <c r="AR22" s="1171"/>
      <c r="AS22" s="1171"/>
      <c r="AT22" s="1171"/>
      <c r="AU22" s="1172"/>
      <c r="AV22" s="1172"/>
      <c r="AW22" s="1172"/>
      <c r="AX22" s="1172"/>
      <c r="AY22" s="1173"/>
      <c r="AZ22" s="1122" t="s">
        <v>391</v>
      </c>
      <c r="BA22" s="1122"/>
      <c r="BB22" s="1122"/>
      <c r="BC22" s="1122"/>
      <c r="BD22" s="1123"/>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392</v>
      </c>
      <c r="B23" s="1037" t="s">
        <v>393</v>
      </c>
      <c r="C23" s="1038"/>
      <c r="D23" s="1038"/>
      <c r="E23" s="1038"/>
      <c r="F23" s="1038"/>
      <c r="G23" s="1038"/>
      <c r="H23" s="1038"/>
      <c r="I23" s="1038"/>
      <c r="J23" s="1038"/>
      <c r="K23" s="1038"/>
      <c r="L23" s="1038"/>
      <c r="M23" s="1038"/>
      <c r="N23" s="1038"/>
      <c r="O23" s="1038"/>
      <c r="P23" s="1039"/>
      <c r="Q23" s="1161">
        <v>18855</v>
      </c>
      <c r="R23" s="1162"/>
      <c r="S23" s="1162"/>
      <c r="T23" s="1162"/>
      <c r="U23" s="1162"/>
      <c r="V23" s="1162">
        <v>17929</v>
      </c>
      <c r="W23" s="1162"/>
      <c r="X23" s="1162"/>
      <c r="Y23" s="1162"/>
      <c r="Z23" s="1162"/>
      <c r="AA23" s="1162">
        <v>926</v>
      </c>
      <c r="AB23" s="1162"/>
      <c r="AC23" s="1162"/>
      <c r="AD23" s="1162"/>
      <c r="AE23" s="1163"/>
      <c r="AF23" s="1164">
        <v>735</v>
      </c>
      <c r="AG23" s="1162"/>
      <c r="AH23" s="1162"/>
      <c r="AI23" s="1162"/>
      <c r="AJ23" s="1165"/>
      <c r="AK23" s="1166"/>
      <c r="AL23" s="1167"/>
      <c r="AM23" s="1167"/>
      <c r="AN23" s="1167"/>
      <c r="AO23" s="1167"/>
      <c r="AP23" s="1162">
        <v>15685</v>
      </c>
      <c r="AQ23" s="1162"/>
      <c r="AR23" s="1162"/>
      <c r="AS23" s="1162"/>
      <c r="AT23" s="1162"/>
      <c r="AU23" s="1168"/>
      <c r="AV23" s="1168"/>
      <c r="AW23" s="1168"/>
      <c r="AX23" s="1168"/>
      <c r="AY23" s="1169"/>
      <c r="AZ23" s="1158" t="s">
        <v>394</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395</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396</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371</v>
      </c>
      <c r="B26" s="1089"/>
      <c r="C26" s="1089"/>
      <c r="D26" s="1089"/>
      <c r="E26" s="1089"/>
      <c r="F26" s="1089"/>
      <c r="G26" s="1089"/>
      <c r="H26" s="1089"/>
      <c r="I26" s="1089"/>
      <c r="J26" s="1089"/>
      <c r="K26" s="1089"/>
      <c r="L26" s="1089"/>
      <c r="M26" s="1089"/>
      <c r="N26" s="1089"/>
      <c r="O26" s="1089"/>
      <c r="P26" s="1090"/>
      <c r="Q26" s="1094" t="s">
        <v>397</v>
      </c>
      <c r="R26" s="1095"/>
      <c r="S26" s="1095"/>
      <c r="T26" s="1095"/>
      <c r="U26" s="1096"/>
      <c r="V26" s="1094" t="s">
        <v>398</v>
      </c>
      <c r="W26" s="1095"/>
      <c r="X26" s="1095"/>
      <c r="Y26" s="1095"/>
      <c r="Z26" s="1096"/>
      <c r="AA26" s="1094" t="s">
        <v>399</v>
      </c>
      <c r="AB26" s="1095"/>
      <c r="AC26" s="1095"/>
      <c r="AD26" s="1095"/>
      <c r="AE26" s="1095"/>
      <c r="AF26" s="1152" t="s">
        <v>400</v>
      </c>
      <c r="AG26" s="1101"/>
      <c r="AH26" s="1101"/>
      <c r="AI26" s="1101"/>
      <c r="AJ26" s="1153"/>
      <c r="AK26" s="1095" t="s">
        <v>401</v>
      </c>
      <c r="AL26" s="1095"/>
      <c r="AM26" s="1095"/>
      <c r="AN26" s="1095"/>
      <c r="AO26" s="1096"/>
      <c r="AP26" s="1094" t="s">
        <v>402</v>
      </c>
      <c r="AQ26" s="1095"/>
      <c r="AR26" s="1095"/>
      <c r="AS26" s="1095"/>
      <c r="AT26" s="1096"/>
      <c r="AU26" s="1094" t="s">
        <v>403</v>
      </c>
      <c r="AV26" s="1095"/>
      <c r="AW26" s="1095"/>
      <c r="AX26" s="1095"/>
      <c r="AY26" s="1096"/>
      <c r="AZ26" s="1094" t="s">
        <v>404</v>
      </c>
      <c r="BA26" s="1095"/>
      <c r="BB26" s="1095"/>
      <c r="BC26" s="1095"/>
      <c r="BD26" s="1096"/>
      <c r="BE26" s="1094" t="s">
        <v>378</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405</v>
      </c>
      <c r="C28" s="1144"/>
      <c r="D28" s="1144"/>
      <c r="E28" s="1144"/>
      <c r="F28" s="1144"/>
      <c r="G28" s="1144"/>
      <c r="H28" s="1144"/>
      <c r="I28" s="1144"/>
      <c r="J28" s="1144"/>
      <c r="K28" s="1144"/>
      <c r="L28" s="1144"/>
      <c r="M28" s="1144"/>
      <c r="N28" s="1144"/>
      <c r="O28" s="1144"/>
      <c r="P28" s="1145"/>
      <c r="Q28" s="1146">
        <v>3264</v>
      </c>
      <c r="R28" s="1147"/>
      <c r="S28" s="1147"/>
      <c r="T28" s="1147"/>
      <c r="U28" s="1147"/>
      <c r="V28" s="1147">
        <v>3193</v>
      </c>
      <c r="W28" s="1147"/>
      <c r="X28" s="1147"/>
      <c r="Y28" s="1147"/>
      <c r="Z28" s="1147"/>
      <c r="AA28" s="1147">
        <v>71</v>
      </c>
      <c r="AB28" s="1147"/>
      <c r="AC28" s="1147"/>
      <c r="AD28" s="1147"/>
      <c r="AE28" s="1148"/>
      <c r="AF28" s="1149">
        <v>71</v>
      </c>
      <c r="AG28" s="1147"/>
      <c r="AH28" s="1147"/>
      <c r="AI28" s="1147"/>
      <c r="AJ28" s="1150"/>
      <c r="AK28" s="1151">
        <v>276</v>
      </c>
      <c r="AL28" s="1139"/>
      <c r="AM28" s="1139"/>
      <c r="AN28" s="1139"/>
      <c r="AO28" s="1139"/>
      <c r="AP28" s="1139" t="s">
        <v>592</v>
      </c>
      <c r="AQ28" s="1139"/>
      <c r="AR28" s="1139"/>
      <c r="AS28" s="1139"/>
      <c r="AT28" s="1139"/>
      <c r="AU28" s="1139" t="s">
        <v>592</v>
      </c>
      <c r="AV28" s="1139"/>
      <c r="AW28" s="1139"/>
      <c r="AX28" s="1139"/>
      <c r="AY28" s="1139"/>
      <c r="AZ28" s="1140" t="s">
        <v>592</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24" t="s">
        <v>406</v>
      </c>
      <c r="C29" s="1125"/>
      <c r="D29" s="1125"/>
      <c r="E29" s="1125"/>
      <c r="F29" s="1125"/>
      <c r="G29" s="1125"/>
      <c r="H29" s="1125"/>
      <c r="I29" s="1125"/>
      <c r="J29" s="1125"/>
      <c r="K29" s="1125"/>
      <c r="L29" s="1125"/>
      <c r="M29" s="1125"/>
      <c r="N29" s="1125"/>
      <c r="O29" s="1125"/>
      <c r="P29" s="1126"/>
      <c r="Q29" s="1136">
        <v>3912</v>
      </c>
      <c r="R29" s="1137"/>
      <c r="S29" s="1137"/>
      <c r="T29" s="1137"/>
      <c r="U29" s="1137"/>
      <c r="V29" s="1137">
        <v>3837</v>
      </c>
      <c r="W29" s="1137"/>
      <c r="X29" s="1137"/>
      <c r="Y29" s="1137"/>
      <c r="Z29" s="1137"/>
      <c r="AA29" s="1137">
        <v>75</v>
      </c>
      <c r="AB29" s="1137"/>
      <c r="AC29" s="1137"/>
      <c r="AD29" s="1137"/>
      <c r="AE29" s="1138"/>
      <c r="AF29" s="1130">
        <v>75</v>
      </c>
      <c r="AG29" s="1131"/>
      <c r="AH29" s="1131"/>
      <c r="AI29" s="1131"/>
      <c r="AJ29" s="1132"/>
      <c r="AK29" s="1073">
        <v>568</v>
      </c>
      <c r="AL29" s="1064"/>
      <c r="AM29" s="1064"/>
      <c r="AN29" s="1064"/>
      <c r="AO29" s="1064"/>
      <c r="AP29" s="1064" t="s">
        <v>592</v>
      </c>
      <c r="AQ29" s="1064"/>
      <c r="AR29" s="1064"/>
      <c r="AS29" s="1064"/>
      <c r="AT29" s="1064"/>
      <c r="AU29" s="1064" t="s">
        <v>592</v>
      </c>
      <c r="AV29" s="1064"/>
      <c r="AW29" s="1064"/>
      <c r="AX29" s="1064"/>
      <c r="AY29" s="1064"/>
      <c r="AZ29" s="1135" t="s">
        <v>592</v>
      </c>
      <c r="BA29" s="1135"/>
      <c r="BB29" s="1135"/>
      <c r="BC29" s="1135"/>
      <c r="BD29" s="1135"/>
      <c r="BE29" s="1119"/>
      <c r="BF29" s="1119"/>
      <c r="BG29" s="1119"/>
      <c r="BH29" s="1119"/>
      <c r="BI29" s="1120"/>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24" t="s">
        <v>407</v>
      </c>
      <c r="C30" s="1125"/>
      <c r="D30" s="1125"/>
      <c r="E30" s="1125"/>
      <c r="F30" s="1125"/>
      <c r="G30" s="1125"/>
      <c r="H30" s="1125"/>
      <c r="I30" s="1125"/>
      <c r="J30" s="1125"/>
      <c r="K30" s="1125"/>
      <c r="L30" s="1125"/>
      <c r="M30" s="1125"/>
      <c r="N30" s="1125"/>
      <c r="O30" s="1125"/>
      <c r="P30" s="1126"/>
      <c r="Q30" s="1136">
        <v>402</v>
      </c>
      <c r="R30" s="1137"/>
      <c r="S30" s="1137"/>
      <c r="T30" s="1137"/>
      <c r="U30" s="1137"/>
      <c r="V30" s="1137">
        <v>395</v>
      </c>
      <c r="W30" s="1137"/>
      <c r="X30" s="1137"/>
      <c r="Y30" s="1137"/>
      <c r="Z30" s="1137"/>
      <c r="AA30" s="1137">
        <v>8</v>
      </c>
      <c r="AB30" s="1137"/>
      <c r="AC30" s="1137"/>
      <c r="AD30" s="1137"/>
      <c r="AE30" s="1138"/>
      <c r="AF30" s="1130">
        <v>8</v>
      </c>
      <c r="AG30" s="1131"/>
      <c r="AH30" s="1131"/>
      <c r="AI30" s="1131"/>
      <c r="AJ30" s="1132"/>
      <c r="AK30" s="1073">
        <v>107</v>
      </c>
      <c r="AL30" s="1064"/>
      <c r="AM30" s="1064"/>
      <c r="AN30" s="1064"/>
      <c r="AO30" s="1064"/>
      <c r="AP30" s="1064" t="s">
        <v>592</v>
      </c>
      <c r="AQ30" s="1064"/>
      <c r="AR30" s="1064"/>
      <c r="AS30" s="1064"/>
      <c r="AT30" s="1064"/>
      <c r="AU30" s="1064" t="s">
        <v>592</v>
      </c>
      <c r="AV30" s="1064"/>
      <c r="AW30" s="1064"/>
      <c r="AX30" s="1064"/>
      <c r="AY30" s="1064"/>
      <c r="AZ30" s="1135" t="s">
        <v>592</v>
      </c>
      <c r="BA30" s="1135"/>
      <c r="BB30" s="1135"/>
      <c r="BC30" s="1135"/>
      <c r="BD30" s="1135"/>
      <c r="BE30" s="1119"/>
      <c r="BF30" s="1119"/>
      <c r="BG30" s="1119"/>
      <c r="BH30" s="1119"/>
      <c r="BI30" s="1120"/>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24" t="s">
        <v>408</v>
      </c>
      <c r="C31" s="1125"/>
      <c r="D31" s="1125"/>
      <c r="E31" s="1125"/>
      <c r="F31" s="1125"/>
      <c r="G31" s="1125"/>
      <c r="H31" s="1125"/>
      <c r="I31" s="1125"/>
      <c r="J31" s="1125"/>
      <c r="K31" s="1125"/>
      <c r="L31" s="1125"/>
      <c r="M31" s="1125"/>
      <c r="N31" s="1125"/>
      <c r="O31" s="1125"/>
      <c r="P31" s="1126"/>
      <c r="Q31" s="1136">
        <v>1033</v>
      </c>
      <c r="R31" s="1137"/>
      <c r="S31" s="1137"/>
      <c r="T31" s="1137"/>
      <c r="U31" s="1137"/>
      <c r="V31" s="1137">
        <v>998</v>
      </c>
      <c r="W31" s="1137"/>
      <c r="X31" s="1137"/>
      <c r="Y31" s="1137"/>
      <c r="Z31" s="1137"/>
      <c r="AA31" s="1137">
        <v>35</v>
      </c>
      <c r="AB31" s="1137"/>
      <c r="AC31" s="1137"/>
      <c r="AD31" s="1137"/>
      <c r="AE31" s="1138"/>
      <c r="AF31" s="1130">
        <v>1015</v>
      </c>
      <c r="AG31" s="1131"/>
      <c r="AH31" s="1131"/>
      <c r="AI31" s="1131"/>
      <c r="AJ31" s="1132"/>
      <c r="AK31" s="1073">
        <v>515</v>
      </c>
      <c r="AL31" s="1064"/>
      <c r="AM31" s="1064"/>
      <c r="AN31" s="1064"/>
      <c r="AO31" s="1064"/>
      <c r="AP31" s="1064">
        <v>4244</v>
      </c>
      <c r="AQ31" s="1064"/>
      <c r="AR31" s="1064"/>
      <c r="AS31" s="1064"/>
      <c r="AT31" s="1064"/>
      <c r="AU31" s="1064">
        <v>3170</v>
      </c>
      <c r="AV31" s="1064"/>
      <c r="AW31" s="1064"/>
      <c r="AX31" s="1064"/>
      <c r="AY31" s="1064"/>
      <c r="AZ31" s="1135" t="s">
        <v>592</v>
      </c>
      <c r="BA31" s="1135"/>
      <c r="BB31" s="1135"/>
      <c r="BC31" s="1135"/>
      <c r="BD31" s="1135"/>
      <c r="BE31" s="1119" t="s">
        <v>409</v>
      </c>
      <c r="BF31" s="1119"/>
      <c r="BG31" s="1119"/>
      <c r="BH31" s="1119"/>
      <c r="BI31" s="1120"/>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24" t="s">
        <v>410</v>
      </c>
      <c r="C32" s="1125"/>
      <c r="D32" s="1125"/>
      <c r="E32" s="1125"/>
      <c r="F32" s="1125"/>
      <c r="G32" s="1125"/>
      <c r="H32" s="1125"/>
      <c r="I32" s="1125"/>
      <c r="J32" s="1125"/>
      <c r="K32" s="1125"/>
      <c r="L32" s="1125"/>
      <c r="M32" s="1125"/>
      <c r="N32" s="1125"/>
      <c r="O32" s="1125"/>
      <c r="P32" s="1126"/>
      <c r="Q32" s="1136">
        <v>1385</v>
      </c>
      <c r="R32" s="1137"/>
      <c r="S32" s="1137"/>
      <c r="T32" s="1137"/>
      <c r="U32" s="1137"/>
      <c r="V32" s="1137">
        <v>1403</v>
      </c>
      <c r="W32" s="1137"/>
      <c r="X32" s="1137"/>
      <c r="Y32" s="1137"/>
      <c r="Z32" s="1137"/>
      <c r="AA32" s="1137">
        <v>-18</v>
      </c>
      <c r="AB32" s="1137"/>
      <c r="AC32" s="1137"/>
      <c r="AD32" s="1137"/>
      <c r="AE32" s="1138"/>
      <c r="AF32" s="1130">
        <v>66</v>
      </c>
      <c r="AG32" s="1131"/>
      <c r="AH32" s="1131"/>
      <c r="AI32" s="1131"/>
      <c r="AJ32" s="1132"/>
      <c r="AK32" s="1073">
        <v>841</v>
      </c>
      <c r="AL32" s="1064"/>
      <c r="AM32" s="1064"/>
      <c r="AN32" s="1064"/>
      <c r="AO32" s="1064"/>
      <c r="AP32" s="1064">
        <v>7327</v>
      </c>
      <c r="AQ32" s="1064"/>
      <c r="AR32" s="1064"/>
      <c r="AS32" s="1064"/>
      <c r="AT32" s="1064"/>
      <c r="AU32" s="1064">
        <v>5590</v>
      </c>
      <c r="AV32" s="1064"/>
      <c r="AW32" s="1064"/>
      <c r="AX32" s="1064"/>
      <c r="AY32" s="1064"/>
      <c r="AZ32" s="1135" t="s">
        <v>592</v>
      </c>
      <c r="BA32" s="1135"/>
      <c r="BB32" s="1135"/>
      <c r="BC32" s="1135"/>
      <c r="BD32" s="1135"/>
      <c r="BE32" s="1119" t="s">
        <v>411</v>
      </c>
      <c r="BF32" s="1119"/>
      <c r="BG32" s="1119"/>
      <c r="BH32" s="1119"/>
      <c r="BI32" s="1120"/>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24"/>
      <c r="C33" s="1125"/>
      <c r="D33" s="1125"/>
      <c r="E33" s="1125"/>
      <c r="F33" s="1125"/>
      <c r="G33" s="1125"/>
      <c r="H33" s="1125"/>
      <c r="I33" s="1125"/>
      <c r="J33" s="1125"/>
      <c r="K33" s="1125"/>
      <c r="L33" s="1125"/>
      <c r="M33" s="1125"/>
      <c r="N33" s="1125"/>
      <c r="O33" s="1125"/>
      <c r="P33" s="1126"/>
      <c r="Q33" s="1136"/>
      <c r="R33" s="1137"/>
      <c r="S33" s="1137"/>
      <c r="T33" s="1137"/>
      <c r="U33" s="1137"/>
      <c r="V33" s="1137"/>
      <c r="W33" s="1137"/>
      <c r="X33" s="1137"/>
      <c r="Y33" s="1137"/>
      <c r="Z33" s="1137"/>
      <c r="AA33" s="1137"/>
      <c r="AB33" s="1137"/>
      <c r="AC33" s="1137"/>
      <c r="AD33" s="1137"/>
      <c r="AE33" s="1138"/>
      <c r="AF33" s="1130"/>
      <c r="AG33" s="1131"/>
      <c r="AH33" s="1131"/>
      <c r="AI33" s="1131"/>
      <c r="AJ33" s="1132"/>
      <c r="AK33" s="1073"/>
      <c r="AL33" s="1064"/>
      <c r="AM33" s="1064"/>
      <c r="AN33" s="1064"/>
      <c r="AO33" s="1064"/>
      <c r="AP33" s="1064"/>
      <c r="AQ33" s="1064"/>
      <c r="AR33" s="1064"/>
      <c r="AS33" s="1064"/>
      <c r="AT33" s="1064"/>
      <c r="AU33" s="1064"/>
      <c r="AV33" s="1064"/>
      <c r="AW33" s="1064"/>
      <c r="AX33" s="1064"/>
      <c r="AY33" s="1064"/>
      <c r="AZ33" s="1135"/>
      <c r="BA33" s="1135"/>
      <c r="BB33" s="1135"/>
      <c r="BC33" s="1135"/>
      <c r="BD33" s="1135"/>
      <c r="BE33" s="1119"/>
      <c r="BF33" s="1119"/>
      <c r="BG33" s="1119"/>
      <c r="BH33" s="1119"/>
      <c r="BI33" s="1120"/>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24"/>
      <c r="C34" s="1125"/>
      <c r="D34" s="1125"/>
      <c r="E34" s="1125"/>
      <c r="F34" s="1125"/>
      <c r="G34" s="1125"/>
      <c r="H34" s="1125"/>
      <c r="I34" s="1125"/>
      <c r="J34" s="1125"/>
      <c r="K34" s="1125"/>
      <c r="L34" s="1125"/>
      <c r="M34" s="1125"/>
      <c r="N34" s="1125"/>
      <c r="O34" s="1125"/>
      <c r="P34" s="1126"/>
      <c r="Q34" s="1136"/>
      <c r="R34" s="1137"/>
      <c r="S34" s="1137"/>
      <c r="T34" s="1137"/>
      <c r="U34" s="1137"/>
      <c r="V34" s="1137"/>
      <c r="W34" s="1137"/>
      <c r="X34" s="1137"/>
      <c r="Y34" s="1137"/>
      <c r="Z34" s="1137"/>
      <c r="AA34" s="1137"/>
      <c r="AB34" s="1137"/>
      <c r="AC34" s="1137"/>
      <c r="AD34" s="1137"/>
      <c r="AE34" s="1138"/>
      <c r="AF34" s="1130"/>
      <c r="AG34" s="1131"/>
      <c r="AH34" s="1131"/>
      <c r="AI34" s="1131"/>
      <c r="AJ34" s="1132"/>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19"/>
      <c r="BF34" s="1119"/>
      <c r="BG34" s="1119"/>
      <c r="BH34" s="1119"/>
      <c r="BI34" s="1120"/>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24"/>
      <c r="C35" s="1125"/>
      <c r="D35" s="1125"/>
      <c r="E35" s="1125"/>
      <c r="F35" s="1125"/>
      <c r="G35" s="1125"/>
      <c r="H35" s="1125"/>
      <c r="I35" s="1125"/>
      <c r="J35" s="1125"/>
      <c r="K35" s="1125"/>
      <c r="L35" s="1125"/>
      <c r="M35" s="1125"/>
      <c r="N35" s="1125"/>
      <c r="O35" s="1125"/>
      <c r="P35" s="1126"/>
      <c r="Q35" s="1136"/>
      <c r="R35" s="1137"/>
      <c r="S35" s="1137"/>
      <c r="T35" s="1137"/>
      <c r="U35" s="1137"/>
      <c r="V35" s="1137"/>
      <c r="W35" s="1137"/>
      <c r="X35" s="1137"/>
      <c r="Y35" s="1137"/>
      <c r="Z35" s="1137"/>
      <c r="AA35" s="1137"/>
      <c r="AB35" s="1137"/>
      <c r="AC35" s="1137"/>
      <c r="AD35" s="1137"/>
      <c r="AE35" s="1138"/>
      <c r="AF35" s="1130"/>
      <c r="AG35" s="1131"/>
      <c r="AH35" s="1131"/>
      <c r="AI35" s="1131"/>
      <c r="AJ35" s="1132"/>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19"/>
      <c r="BF35" s="1119"/>
      <c r="BG35" s="1119"/>
      <c r="BH35" s="1119"/>
      <c r="BI35" s="1120"/>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24"/>
      <c r="C36" s="1125"/>
      <c r="D36" s="1125"/>
      <c r="E36" s="1125"/>
      <c r="F36" s="1125"/>
      <c r="G36" s="1125"/>
      <c r="H36" s="1125"/>
      <c r="I36" s="1125"/>
      <c r="J36" s="1125"/>
      <c r="K36" s="1125"/>
      <c r="L36" s="1125"/>
      <c r="M36" s="1125"/>
      <c r="N36" s="1125"/>
      <c r="O36" s="1125"/>
      <c r="P36" s="1126"/>
      <c r="Q36" s="1136"/>
      <c r="R36" s="1137"/>
      <c r="S36" s="1137"/>
      <c r="T36" s="1137"/>
      <c r="U36" s="1137"/>
      <c r="V36" s="1137"/>
      <c r="W36" s="1137"/>
      <c r="X36" s="1137"/>
      <c r="Y36" s="1137"/>
      <c r="Z36" s="1137"/>
      <c r="AA36" s="1137"/>
      <c r="AB36" s="1137"/>
      <c r="AC36" s="1137"/>
      <c r="AD36" s="1137"/>
      <c r="AE36" s="1138"/>
      <c r="AF36" s="1130"/>
      <c r="AG36" s="1131"/>
      <c r="AH36" s="1131"/>
      <c r="AI36" s="1131"/>
      <c r="AJ36" s="1132"/>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19"/>
      <c r="BF36" s="1119"/>
      <c r="BG36" s="1119"/>
      <c r="BH36" s="1119"/>
      <c r="BI36" s="1120"/>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24"/>
      <c r="C37" s="1125"/>
      <c r="D37" s="1125"/>
      <c r="E37" s="1125"/>
      <c r="F37" s="1125"/>
      <c r="G37" s="1125"/>
      <c r="H37" s="1125"/>
      <c r="I37" s="1125"/>
      <c r="J37" s="1125"/>
      <c r="K37" s="1125"/>
      <c r="L37" s="1125"/>
      <c r="M37" s="1125"/>
      <c r="N37" s="1125"/>
      <c r="O37" s="1125"/>
      <c r="P37" s="1126"/>
      <c r="Q37" s="1136"/>
      <c r="R37" s="1137"/>
      <c r="S37" s="1137"/>
      <c r="T37" s="1137"/>
      <c r="U37" s="1137"/>
      <c r="V37" s="1137"/>
      <c r="W37" s="1137"/>
      <c r="X37" s="1137"/>
      <c r="Y37" s="1137"/>
      <c r="Z37" s="1137"/>
      <c r="AA37" s="1137"/>
      <c r="AB37" s="1137"/>
      <c r="AC37" s="1137"/>
      <c r="AD37" s="1137"/>
      <c r="AE37" s="1138"/>
      <c r="AF37" s="1130"/>
      <c r="AG37" s="1131"/>
      <c r="AH37" s="1131"/>
      <c r="AI37" s="1131"/>
      <c r="AJ37" s="1132"/>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19"/>
      <c r="BF37" s="1119"/>
      <c r="BG37" s="1119"/>
      <c r="BH37" s="1119"/>
      <c r="BI37" s="1120"/>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24"/>
      <c r="C38" s="1125"/>
      <c r="D38" s="1125"/>
      <c r="E38" s="1125"/>
      <c r="F38" s="1125"/>
      <c r="G38" s="1125"/>
      <c r="H38" s="1125"/>
      <c r="I38" s="1125"/>
      <c r="J38" s="1125"/>
      <c r="K38" s="1125"/>
      <c r="L38" s="1125"/>
      <c r="M38" s="1125"/>
      <c r="N38" s="1125"/>
      <c r="O38" s="1125"/>
      <c r="P38" s="1126"/>
      <c r="Q38" s="1136"/>
      <c r="R38" s="1137"/>
      <c r="S38" s="1137"/>
      <c r="T38" s="1137"/>
      <c r="U38" s="1137"/>
      <c r="V38" s="1137"/>
      <c r="W38" s="1137"/>
      <c r="X38" s="1137"/>
      <c r="Y38" s="1137"/>
      <c r="Z38" s="1137"/>
      <c r="AA38" s="1137"/>
      <c r="AB38" s="1137"/>
      <c r="AC38" s="1137"/>
      <c r="AD38" s="1137"/>
      <c r="AE38" s="1138"/>
      <c r="AF38" s="1130"/>
      <c r="AG38" s="1131"/>
      <c r="AH38" s="1131"/>
      <c r="AI38" s="1131"/>
      <c r="AJ38" s="1132"/>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19"/>
      <c r="BF38" s="1119"/>
      <c r="BG38" s="1119"/>
      <c r="BH38" s="1119"/>
      <c r="BI38" s="1120"/>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24"/>
      <c r="C39" s="1125"/>
      <c r="D39" s="1125"/>
      <c r="E39" s="1125"/>
      <c r="F39" s="1125"/>
      <c r="G39" s="1125"/>
      <c r="H39" s="1125"/>
      <c r="I39" s="1125"/>
      <c r="J39" s="1125"/>
      <c r="K39" s="1125"/>
      <c r="L39" s="1125"/>
      <c r="M39" s="1125"/>
      <c r="N39" s="1125"/>
      <c r="O39" s="1125"/>
      <c r="P39" s="1126"/>
      <c r="Q39" s="1136"/>
      <c r="R39" s="1137"/>
      <c r="S39" s="1137"/>
      <c r="T39" s="1137"/>
      <c r="U39" s="1137"/>
      <c r="V39" s="1137"/>
      <c r="W39" s="1137"/>
      <c r="X39" s="1137"/>
      <c r="Y39" s="1137"/>
      <c r="Z39" s="1137"/>
      <c r="AA39" s="1137"/>
      <c r="AB39" s="1137"/>
      <c r="AC39" s="1137"/>
      <c r="AD39" s="1137"/>
      <c r="AE39" s="1138"/>
      <c r="AF39" s="1130"/>
      <c r="AG39" s="1131"/>
      <c r="AH39" s="1131"/>
      <c r="AI39" s="1131"/>
      <c r="AJ39" s="1132"/>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19"/>
      <c r="BF39" s="1119"/>
      <c r="BG39" s="1119"/>
      <c r="BH39" s="1119"/>
      <c r="BI39" s="1120"/>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24"/>
      <c r="C40" s="1125"/>
      <c r="D40" s="1125"/>
      <c r="E40" s="1125"/>
      <c r="F40" s="1125"/>
      <c r="G40" s="1125"/>
      <c r="H40" s="1125"/>
      <c r="I40" s="1125"/>
      <c r="J40" s="1125"/>
      <c r="K40" s="1125"/>
      <c r="L40" s="1125"/>
      <c r="M40" s="1125"/>
      <c r="N40" s="1125"/>
      <c r="O40" s="1125"/>
      <c r="P40" s="1126"/>
      <c r="Q40" s="1136"/>
      <c r="R40" s="1137"/>
      <c r="S40" s="1137"/>
      <c r="T40" s="1137"/>
      <c r="U40" s="1137"/>
      <c r="V40" s="1137"/>
      <c r="W40" s="1137"/>
      <c r="X40" s="1137"/>
      <c r="Y40" s="1137"/>
      <c r="Z40" s="1137"/>
      <c r="AA40" s="1137"/>
      <c r="AB40" s="1137"/>
      <c r="AC40" s="1137"/>
      <c r="AD40" s="1137"/>
      <c r="AE40" s="1138"/>
      <c r="AF40" s="1130"/>
      <c r="AG40" s="1131"/>
      <c r="AH40" s="1131"/>
      <c r="AI40" s="1131"/>
      <c r="AJ40" s="1132"/>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19"/>
      <c r="BF40" s="1119"/>
      <c r="BG40" s="1119"/>
      <c r="BH40" s="1119"/>
      <c r="BI40" s="1120"/>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24"/>
      <c r="C41" s="1125"/>
      <c r="D41" s="1125"/>
      <c r="E41" s="1125"/>
      <c r="F41" s="1125"/>
      <c r="G41" s="1125"/>
      <c r="H41" s="1125"/>
      <c r="I41" s="1125"/>
      <c r="J41" s="1125"/>
      <c r="K41" s="1125"/>
      <c r="L41" s="1125"/>
      <c r="M41" s="1125"/>
      <c r="N41" s="1125"/>
      <c r="O41" s="1125"/>
      <c r="P41" s="1126"/>
      <c r="Q41" s="1136"/>
      <c r="R41" s="1137"/>
      <c r="S41" s="1137"/>
      <c r="T41" s="1137"/>
      <c r="U41" s="1137"/>
      <c r="V41" s="1137"/>
      <c r="W41" s="1137"/>
      <c r="X41" s="1137"/>
      <c r="Y41" s="1137"/>
      <c r="Z41" s="1137"/>
      <c r="AA41" s="1137"/>
      <c r="AB41" s="1137"/>
      <c r="AC41" s="1137"/>
      <c r="AD41" s="1137"/>
      <c r="AE41" s="1138"/>
      <c r="AF41" s="1130"/>
      <c r="AG41" s="1131"/>
      <c r="AH41" s="1131"/>
      <c r="AI41" s="1131"/>
      <c r="AJ41" s="1132"/>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19"/>
      <c r="BF41" s="1119"/>
      <c r="BG41" s="1119"/>
      <c r="BH41" s="1119"/>
      <c r="BI41" s="1120"/>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24"/>
      <c r="C42" s="1125"/>
      <c r="D42" s="1125"/>
      <c r="E42" s="1125"/>
      <c r="F42" s="1125"/>
      <c r="G42" s="1125"/>
      <c r="H42" s="1125"/>
      <c r="I42" s="1125"/>
      <c r="J42" s="1125"/>
      <c r="K42" s="1125"/>
      <c r="L42" s="1125"/>
      <c r="M42" s="1125"/>
      <c r="N42" s="1125"/>
      <c r="O42" s="1125"/>
      <c r="P42" s="1126"/>
      <c r="Q42" s="1136"/>
      <c r="R42" s="1137"/>
      <c r="S42" s="1137"/>
      <c r="T42" s="1137"/>
      <c r="U42" s="1137"/>
      <c r="V42" s="1137"/>
      <c r="W42" s="1137"/>
      <c r="X42" s="1137"/>
      <c r="Y42" s="1137"/>
      <c r="Z42" s="1137"/>
      <c r="AA42" s="1137"/>
      <c r="AB42" s="1137"/>
      <c r="AC42" s="1137"/>
      <c r="AD42" s="1137"/>
      <c r="AE42" s="1138"/>
      <c r="AF42" s="1130"/>
      <c r="AG42" s="1131"/>
      <c r="AH42" s="1131"/>
      <c r="AI42" s="1131"/>
      <c r="AJ42" s="1132"/>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19"/>
      <c r="BF42" s="1119"/>
      <c r="BG42" s="1119"/>
      <c r="BH42" s="1119"/>
      <c r="BI42" s="1120"/>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24"/>
      <c r="C43" s="1125"/>
      <c r="D43" s="1125"/>
      <c r="E43" s="1125"/>
      <c r="F43" s="1125"/>
      <c r="G43" s="1125"/>
      <c r="H43" s="1125"/>
      <c r="I43" s="1125"/>
      <c r="J43" s="1125"/>
      <c r="K43" s="1125"/>
      <c r="L43" s="1125"/>
      <c r="M43" s="1125"/>
      <c r="N43" s="1125"/>
      <c r="O43" s="1125"/>
      <c r="P43" s="1126"/>
      <c r="Q43" s="1136"/>
      <c r="R43" s="1137"/>
      <c r="S43" s="1137"/>
      <c r="T43" s="1137"/>
      <c r="U43" s="1137"/>
      <c r="V43" s="1137"/>
      <c r="W43" s="1137"/>
      <c r="X43" s="1137"/>
      <c r="Y43" s="1137"/>
      <c r="Z43" s="1137"/>
      <c r="AA43" s="1137"/>
      <c r="AB43" s="1137"/>
      <c r="AC43" s="1137"/>
      <c r="AD43" s="1137"/>
      <c r="AE43" s="1138"/>
      <c r="AF43" s="1130"/>
      <c r="AG43" s="1131"/>
      <c r="AH43" s="1131"/>
      <c r="AI43" s="1131"/>
      <c r="AJ43" s="1132"/>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19"/>
      <c r="BF43" s="1119"/>
      <c r="BG43" s="1119"/>
      <c r="BH43" s="1119"/>
      <c r="BI43" s="1120"/>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24"/>
      <c r="C44" s="1125"/>
      <c r="D44" s="1125"/>
      <c r="E44" s="1125"/>
      <c r="F44" s="1125"/>
      <c r="G44" s="1125"/>
      <c r="H44" s="1125"/>
      <c r="I44" s="1125"/>
      <c r="J44" s="1125"/>
      <c r="K44" s="1125"/>
      <c r="L44" s="1125"/>
      <c r="M44" s="1125"/>
      <c r="N44" s="1125"/>
      <c r="O44" s="1125"/>
      <c r="P44" s="1126"/>
      <c r="Q44" s="1136"/>
      <c r="R44" s="1137"/>
      <c r="S44" s="1137"/>
      <c r="T44" s="1137"/>
      <c r="U44" s="1137"/>
      <c r="V44" s="1137"/>
      <c r="W44" s="1137"/>
      <c r="X44" s="1137"/>
      <c r="Y44" s="1137"/>
      <c r="Z44" s="1137"/>
      <c r="AA44" s="1137"/>
      <c r="AB44" s="1137"/>
      <c r="AC44" s="1137"/>
      <c r="AD44" s="1137"/>
      <c r="AE44" s="1138"/>
      <c r="AF44" s="1130"/>
      <c r="AG44" s="1131"/>
      <c r="AH44" s="1131"/>
      <c r="AI44" s="1131"/>
      <c r="AJ44" s="1132"/>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19"/>
      <c r="BF44" s="1119"/>
      <c r="BG44" s="1119"/>
      <c r="BH44" s="1119"/>
      <c r="BI44" s="1120"/>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24"/>
      <c r="C45" s="1125"/>
      <c r="D45" s="1125"/>
      <c r="E45" s="1125"/>
      <c r="F45" s="1125"/>
      <c r="G45" s="1125"/>
      <c r="H45" s="1125"/>
      <c r="I45" s="1125"/>
      <c r="J45" s="1125"/>
      <c r="K45" s="1125"/>
      <c r="L45" s="1125"/>
      <c r="M45" s="1125"/>
      <c r="N45" s="1125"/>
      <c r="O45" s="1125"/>
      <c r="P45" s="1126"/>
      <c r="Q45" s="1136"/>
      <c r="R45" s="1137"/>
      <c r="S45" s="1137"/>
      <c r="T45" s="1137"/>
      <c r="U45" s="1137"/>
      <c r="V45" s="1137"/>
      <c r="W45" s="1137"/>
      <c r="X45" s="1137"/>
      <c r="Y45" s="1137"/>
      <c r="Z45" s="1137"/>
      <c r="AA45" s="1137"/>
      <c r="AB45" s="1137"/>
      <c r="AC45" s="1137"/>
      <c r="AD45" s="1137"/>
      <c r="AE45" s="1138"/>
      <c r="AF45" s="1130"/>
      <c r="AG45" s="1131"/>
      <c r="AH45" s="1131"/>
      <c r="AI45" s="1131"/>
      <c r="AJ45" s="1132"/>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19"/>
      <c r="BF45" s="1119"/>
      <c r="BG45" s="1119"/>
      <c r="BH45" s="1119"/>
      <c r="BI45" s="1120"/>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24"/>
      <c r="C46" s="1125"/>
      <c r="D46" s="1125"/>
      <c r="E46" s="1125"/>
      <c r="F46" s="1125"/>
      <c r="G46" s="1125"/>
      <c r="H46" s="1125"/>
      <c r="I46" s="1125"/>
      <c r="J46" s="1125"/>
      <c r="K46" s="1125"/>
      <c r="L46" s="1125"/>
      <c r="M46" s="1125"/>
      <c r="N46" s="1125"/>
      <c r="O46" s="1125"/>
      <c r="P46" s="1126"/>
      <c r="Q46" s="1136"/>
      <c r="R46" s="1137"/>
      <c r="S46" s="1137"/>
      <c r="T46" s="1137"/>
      <c r="U46" s="1137"/>
      <c r="V46" s="1137"/>
      <c r="W46" s="1137"/>
      <c r="X46" s="1137"/>
      <c r="Y46" s="1137"/>
      <c r="Z46" s="1137"/>
      <c r="AA46" s="1137"/>
      <c r="AB46" s="1137"/>
      <c r="AC46" s="1137"/>
      <c r="AD46" s="1137"/>
      <c r="AE46" s="1138"/>
      <c r="AF46" s="1130"/>
      <c r="AG46" s="1131"/>
      <c r="AH46" s="1131"/>
      <c r="AI46" s="1131"/>
      <c r="AJ46" s="1132"/>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19"/>
      <c r="BF46" s="1119"/>
      <c r="BG46" s="1119"/>
      <c r="BH46" s="1119"/>
      <c r="BI46" s="1120"/>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24"/>
      <c r="C47" s="1125"/>
      <c r="D47" s="1125"/>
      <c r="E47" s="1125"/>
      <c r="F47" s="1125"/>
      <c r="G47" s="1125"/>
      <c r="H47" s="1125"/>
      <c r="I47" s="1125"/>
      <c r="J47" s="1125"/>
      <c r="K47" s="1125"/>
      <c r="L47" s="1125"/>
      <c r="M47" s="1125"/>
      <c r="N47" s="1125"/>
      <c r="O47" s="1125"/>
      <c r="P47" s="1126"/>
      <c r="Q47" s="1136"/>
      <c r="R47" s="1137"/>
      <c r="S47" s="1137"/>
      <c r="T47" s="1137"/>
      <c r="U47" s="1137"/>
      <c r="V47" s="1137"/>
      <c r="W47" s="1137"/>
      <c r="X47" s="1137"/>
      <c r="Y47" s="1137"/>
      <c r="Z47" s="1137"/>
      <c r="AA47" s="1137"/>
      <c r="AB47" s="1137"/>
      <c r="AC47" s="1137"/>
      <c r="AD47" s="1137"/>
      <c r="AE47" s="1138"/>
      <c r="AF47" s="1130"/>
      <c r="AG47" s="1131"/>
      <c r="AH47" s="1131"/>
      <c r="AI47" s="1131"/>
      <c r="AJ47" s="1132"/>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19"/>
      <c r="BF47" s="1119"/>
      <c r="BG47" s="1119"/>
      <c r="BH47" s="1119"/>
      <c r="BI47" s="1120"/>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24"/>
      <c r="C48" s="1125"/>
      <c r="D48" s="1125"/>
      <c r="E48" s="1125"/>
      <c r="F48" s="1125"/>
      <c r="G48" s="1125"/>
      <c r="H48" s="1125"/>
      <c r="I48" s="1125"/>
      <c r="J48" s="1125"/>
      <c r="K48" s="1125"/>
      <c r="L48" s="1125"/>
      <c r="M48" s="1125"/>
      <c r="N48" s="1125"/>
      <c r="O48" s="1125"/>
      <c r="P48" s="1126"/>
      <c r="Q48" s="1136"/>
      <c r="R48" s="1137"/>
      <c r="S48" s="1137"/>
      <c r="T48" s="1137"/>
      <c r="U48" s="1137"/>
      <c r="V48" s="1137"/>
      <c r="W48" s="1137"/>
      <c r="X48" s="1137"/>
      <c r="Y48" s="1137"/>
      <c r="Z48" s="1137"/>
      <c r="AA48" s="1137"/>
      <c r="AB48" s="1137"/>
      <c r="AC48" s="1137"/>
      <c r="AD48" s="1137"/>
      <c r="AE48" s="1138"/>
      <c r="AF48" s="1130"/>
      <c r="AG48" s="1131"/>
      <c r="AH48" s="1131"/>
      <c r="AI48" s="1131"/>
      <c r="AJ48" s="1132"/>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19"/>
      <c r="BF48" s="1119"/>
      <c r="BG48" s="1119"/>
      <c r="BH48" s="1119"/>
      <c r="BI48" s="1120"/>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24"/>
      <c r="C49" s="1125"/>
      <c r="D49" s="1125"/>
      <c r="E49" s="1125"/>
      <c r="F49" s="1125"/>
      <c r="G49" s="1125"/>
      <c r="H49" s="1125"/>
      <c r="I49" s="1125"/>
      <c r="J49" s="1125"/>
      <c r="K49" s="1125"/>
      <c r="L49" s="1125"/>
      <c r="M49" s="1125"/>
      <c r="N49" s="1125"/>
      <c r="O49" s="1125"/>
      <c r="P49" s="1126"/>
      <c r="Q49" s="1136"/>
      <c r="R49" s="1137"/>
      <c r="S49" s="1137"/>
      <c r="T49" s="1137"/>
      <c r="U49" s="1137"/>
      <c r="V49" s="1137"/>
      <c r="W49" s="1137"/>
      <c r="X49" s="1137"/>
      <c r="Y49" s="1137"/>
      <c r="Z49" s="1137"/>
      <c r="AA49" s="1137"/>
      <c r="AB49" s="1137"/>
      <c r="AC49" s="1137"/>
      <c r="AD49" s="1137"/>
      <c r="AE49" s="1138"/>
      <c r="AF49" s="1130"/>
      <c r="AG49" s="1131"/>
      <c r="AH49" s="1131"/>
      <c r="AI49" s="1131"/>
      <c r="AJ49" s="1132"/>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19"/>
      <c r="BF49" s="1119"/>
      <c r="BG49" s="1119"/>
      <c r="BH49" s="1119"/>
      <c r="BI49" s="1120"/>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24"/>
      <c r="C50" s="1125"/>
      <c r="D50" s="1125"/>
      <c r="E50" s="1125"/>
      <c r="F50" s="1125"/>
      <c r="G50" s="1125"/>
      <c r="H50" s="1125"/>
      <c r="I50" s="1125"/>
      <c r="J50" s="1125"/>
      <c r="K50" s="1125"/>
      <c r="L50" s="1125"/>
      <c r="M50" s="1125"/>
      <c r="N50" s="1125"/>
      <c r="O50" s="1125"/>
      <c r="P50" s="1126"/>
      <c r="Q50" s="1127"/>
      <c r="R50" s="1128"/>
      <c r="S50" s="1128"/>
      <c r="T50" s="1128"/>
      <c r="U50" s="1128"/>
      <c r="V50" s="1128"/>
      <c r="W50" s="1128"/>
      <c r="X50" s="1128"/>
      <c r="Y50" s="1128"/>
      <c r="Z50" s="1128"/>
      <c r="AA50" s="1128"/>
      <c r="AB50" s="1128"/>
      <c r="AC50" s="1128"/>
      <c r="AD50" s="1128"/>
      <c r="AE50" s="1129"/>
      <c r="AF50" s="1130"/>
      <c r="AG50" s="1131"/>
      <c r="AH50" s="1131"/>
      <c r="AI50" s="1131"/>
      <c r="AJ50" s="1132"/>
      <c r="AK50" s="1133"/>
      <c r="AL50" s="1128"/>
      <c r="AM50" s="1128"/>
      <c r="AN50" s="1128"/>
      <c r="AO50" s="1128"/>
      <c r="AP50" s="1128"/>
      <c r="AQ50" s="1128"/>
      <c r="AR50" s="1128"/>
      <c r="AS50" s="1128"/>
      <c r="AT50" s="1128"/>
      <c r="AU50" s="1128"/>
      <c r="AV50" s="1128"/>
      <c r="AW50" s="1128"/>
      <c r="AX50" s="1128"/>
      <c r="AY50" s="1128"/>
      <c r="AZ50" s="1134"/>
      <c r="BA50" s="1134"/>
      <c r="BB50" s="1134"/>
      <c r="BC50" s="1134"/>
      <c r="BD50" s="1134"/>
      <c r="BE50" s="1119"/>
      <c r="BF50" s="1119"/>
      <c r="BG50" s="1119"/>
      <c r="BH50" s="1119"/>
      <c r="BI50" s="1120"/>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24"/>
      <c r="C51" s="1125"/>
      <c r="D51" s="1125"/>
      <c r="E51" s="1125"/>
      <c r="F51" s="1125"/>
      <c r="G51" s="1125"/>
      <c r="H51" s="1125"/>
      <c r="I51" s="1125"/>
      <c r="J51" s="1125"/>
      <c r="K51" s="1125"/>
      <c r="L51" s="1125"/>
      <c r="M51" s="1125"/>
      <c r="N51" s="1125"/>
      <c r="O51" s="1125"/>
      <c r="P51" s="1126"/>
      <c r="Q51" s="1127"/>
      <c r="R51" s="1128"/>
      <c r="S51" s="1128"/>
      <c r="T51" s="1128"/>
      <c r="U51" s="1128"/>
      <c r="V51" s="1128"/>
      <c r="W51" s="1128"/>
      <c r="X51" s="1128"/>
      <c r="Y51" s="1128"/>
      <c r="Z51" s="1128"/>
      <c r="AA51" s="1128"/>
      <c r="AB51" s="1128"/>
      <c r="AC51" s="1128"/>
      <c r="AD51" s="1128"/>
      <c r="AE51" s="1129"/>
      <c r="AF51" s="1130"/>
      <c r="AG51" s="1131"/>
      <c r="AH51" s="1131"/>
      <c r="AI51" s="1131"/>
      <c r="AJ51" s="1132"/>
      <c r="AK51" s="1133"/>
      <c r="AL51" s="1128"/>
      <c r="AM51" s="1128"/>
      <c r="AN51" s="1128"/>
      <c r="AO51" s="1128"/>
      <c r="AP51" s="1128"/>
      <c r="AQ51" s="1128"/>
      <c r="AR51" s="1128"/>
      <c r="AS51" s="1128"/>
      <c r="AT51" s="1128"/>
      <c r="AU51" s="1128"/>
      <c r="AV51" s="1128"/>
      <c r="AW51" s="1128"/>
      <c r="AX51" s="1128"/>
      <c r="AY51" s="1128"/>
      <c r="AZ51" s="1134"/>
      <c r="BA51" s="1134"/>
      <c r="BB51" s="1134"/>
      <c r="BC51" s="1134"/>
      <c r="BD51" s="1134"/>
      <c r="BE51" s="1119"/>
      <c r="BF51" s="1119"/>
      <c r="BG51" s="1119"/>
      <c r="BH51" s="1119"/>
      <c r="BI51" s="1120"/>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24"/>
      <c r="C52" s="1125"/>
      <c r="D52" s="1125"/>
      <c r="E52" s="1125"/>
      <c r="F52" s="1125"/>
      <c r="G52" s="1125"/>
      <c r="H52" s="1125"/>
      <c r="I52" s="1125"/>
      <c r="J52" s="1125"/>
      <c r="K52" s="1125"/>
      <c r="L52" s="1125"/>
      <c r="M52" s="1125"/>
      <c r="N52" s="1125"/>
      <c r="O52" s="1125"/>
      <c r="P52" s="1126"/>
      <c r="Q52" s="1127"/>
      <c r="R52" s="1128"/>
      <c r="S52" s="1128"/>
      <c r="T52" s="1128"/>
      <c r="U52" s="1128"/>
      <c r="V52" s="1128"/>
      <c r="W52" s="1128"/>
      <c r="X52" s="1128"/>
      <c r="Y52" s="1128"/>
      <c r="Z52" s="1128"/>
      <c r="AA52" s="1128"/>
      <c r="AB52" s="1128"/>
      <c r="AC52" s="1128"/>
      <c r="AD52" s="1128"/>
      <c r="AE52" s="1129"/>
      <c r="AF52" s="1130"/>
      <c r="AG52" s="1131"/>
      <c r="AH52" s="1131"/>
      <c r="AI52" s="1131"/>
      <c r="AJ52" s="1132"/>
      <c r="AK52" s="1133"/>
      <c r="AL52" s="1128"/>
      <c r="AM52" s="1128"/>
      <c r="AN52" s="1128"/>
      <c r="AO52" s="1128"/>
      <c r="AP52" s="1128"/>
      <c r="AQ52" s="1128"/>
      <c r="AR52" s="1128"/>
      <c r="AS52" s="1128"/>
      <c r="AT52" s="1128"/>
      <c r="AU52" s="1128"/>
      <c r="AV52" s="1128"/>
      <c r="AW52" s="1128"/>
      <c r="AX52" s="1128"/>
      <c r="AY52" s="1128"/>
      <c r="AZ52" s="1134"/>
      <c r="BA52" s="1134"/>
      <c r="BB52" s="1134"/>
      <c r="BC52" s="1134"/>
      <c r="BD52" s="1134"/>
      <c r="BE52" s="1119"/>
      <c r="BF52" s="1119"/>
      <c r="BG52" s="1119"/>
      <c r="BH52" s="1119"/>
      <c r="BI52" s="1120"/>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24"/>
      <c r="C53" s="1125"/>
      <c r="D53" s="1125"/>
      <c r="E53" s="1125"/>
      <c r="F53" s="1125"/>
      <c r="G53" s="1125"/>
      <c r="H53" s="1125"/>
      <c r="I53" s="1125"/>
      <c r="J53" s="1125"/>
      <c r="K53" s="1125"/>
      <c r="L53" s="1125"/>
      <c r="M53" s="1125"/>
      <c r="N53" s="1125"/>
      <c r="O53" s="1125"/>
      <c r="P53" s="1126"/>
      <c r="Q53" s="1127"/>
      <c r="R53" s="1128"/>
      <c r="S53" s="1128"/>
      <c r="T53" s="1128"/>
      <c r="U53" s="1128"/>
      <c r="V53" s="1128"/>
      <c r="W53" s="1128"/>
      <c r="X53" s="1128"/>
      <c r="Y53" s="1128"/>
      <c r="Z53" s="1128"/>
      <c r="AA53" s="1128"/>
      <c r="AB53" s="1128"/>
      <c r="AC53" s="1128"/>
      <c r="AD53" s="1128"/>
      <c r="AE53" s="1129"/>
      <c r="AF53" s="1130"/>
      <c r="AG53" s="1131"/>
      <c r="AH53" s="1131"/>
      <c r="AI53" s="1131"/>
      <c r="AJ53" s="1132"/>
      <c r="AK53" s="1133"/>
      <c r="AL53" s="1128"/>
      <c r="AM53" s="1128"/>
      <c r="AN53" s="1128"/>
      <c r="AO53" s="1128"/>
      <c r="AP53" s="1128"/>
      <c r="AQ53" s="1128"/>
      <c r="AR53" s="1128"/>
      <c r="AS53" s="1128"/>
      <c r="AT53" s="1128"/>
      <c r="AU53" s="1128"/>
      <c r="AV53" s="1128"/>
      <c r="AW53" s="1128"/>
      <c r="AX53" s="1128"/>
      <c r="AY53" s="1128"/>
      <c r="AZ53" s="1134"/>
      <c r="BA53" s="1134"/>
      <c r="BB53" s="1134"/>
      <c r="BC53" s="1134"/>
      <c r="BD53" s="1134"/>
      <c r="BE53" s="1119"/>
      <c r="BF53" s="1119"/>
      <c r="BG53" s="1119"/>
      <c r="BH53" s="1119"/>
      <c r="BI53" s="1120"/>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24"/>
      <c r="C54" s="1125"/>
      <c r="D54" s="1125"/>
      <c r="E54" s="1125"/>
      <c r="F54" s="1125"/>
      <c r="G54" s="1125"/>
      <c r="H54" s="1125"/>
      <c r="I54" s="1125"/>
      <c r="J54" s="1125"/>
      <c r="K54" s="1125"/>
      <c r="L54" s="1125"/>
      <c r="M54" s="1125"/>
      <c r="N54" s="1125"/>
      <c r="O54" s="1125"/>
      <c r="P54" s="1126"/>
      <c r="Q54" s="1127"/>
      <c r="R54" s="1128"/>
      <c r="S54" s="1128"/>
      <c r="T54" s="1128"/>
      <c r="U54" s="1128"/>
      <c r="V54" s="1128"/>
      <c r="W54" s="1128"/>
      <c r="X54" s="1128"/>
      <c r="Y54" s="1128"/>
      <c r="Z54" s="1128"/>
      <c r="AA54" s="1128"/>
      <c r="AB54" s="1128"/>
      <c r="AC54" s="1128"/>
      <c r="AD54" s="1128"/>
      <c r="AE54" s="1129"/>
      <c r="AF54" s="1130"/>
      <c r="AG54" s="1131"/>
      <c r="AH54" s="1131"/>
      <c r="AI54" s="1131"/>
      <c r="AJ54" s="1132"/>
      <c r="AK54" s="1133"/>
      <c r="AL54" s="1128"/>
      <c r="AM54" s="1128"/>
      <c r="AN54" s="1128"/>
      <c r="AO54" s="1128"/>
      <c r="AP54" s="1128"/>
      <c r="AQ54" s="1128"/>
      <c r="AR54" s="1128"/>
      <c r="AS54" s="1128"/>
      <c r="AT54" s="1128"/>
      <c r="AU54" s="1128"/>
      <c r="AV54" s="1128"/>
      <c r="AW54" s="1128"/>
      <c r="AX54" s="1128"/>
      <c r="AY54" s="1128"/>
      <c r="AZ54" s="1134"/>
      <c r="BA54" s="1134"/>
      <c r="BB54" s="1134"/>
      <c r="BC54" s="1134"/>
      <c r="BD54" s="1134"/>
      <c r="BE54" s="1119"/>
      <c r="BF54" s="1119"/>
      <c r="BG54" s="1119"/>
      <c r="BH54" s="1119"/>
      <c r="BI54" s="1120"/>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24"/>
      <c r="C55" s="1125"/>
      <c r="D55" s="1125"/>
      <c r="E55" s="1125"/>
      <c r="F55" s="1125"/>
      <c r="G55" s="1125"/>
      <c r="H55" s="1125"/>
      <c r="I55" s="1125"/>
      <c r="J55" s="1125"/>
      <c r="K55" s="1125"/>
      <c r="L55" s="1125"/>
      <c r="M55" s="1125"/>
      <c r="N55" s="1125"/>
      <c r="O55" s="1125"/>
      <c r="P55" s="1126"/>
      <c r="Q55" s="1127"/>
      <c r="R55" s="1128"/>
      <c r="S55" s="1128"/>
      <c r="T55" s="1128"/>
      <c r="U55" s="1128"/>
      <c r="V55" s="1128"/>
      <c r="W55" s="1128"/>
      <c r="X55" s="1128"/>
      <c r="Y55" s="1128"/>
      <c r="Z55" s="1128"/>
      <c r="AA55" s="1128"/>
      <c r="AB55" s="1128"/>
      <c r="AC55" s="1128"/>
      <c r="AD55" s="1128"/>
      <c r="AE55" s="1129"/>
      <c r="AF55" s="1130"/>
      <c r="AG55" s="1131"/>
      <c r="AH55" s="1131"/>
      <c r="AI55" s="1131"/>
      <c r="AJ55" s="1132"/>
      <c r="AK55" s="1133"/>
      <c r="AL55" s="1128"/>
      <c r="AM55" s="1128"/>
      <c r="AN55" s="1128"/>
      <c r="AO55" s="1128"/>
      <c r="AP55" s="1128"/>
      <c r="AQ55" s="1128"/>
      <c r="AR55" s="1128"/>
      <c r="AS55" s="1128"/>
      <c r="AT55" s="1128"/>
      <c r="AU55" s="1128"/>
      <c r="AV55" s="1128"/>
      <c r="AW55" s="1128"/>
      <c r="AX55" s="1128"/>
      <c r="AY55" s="1128"/>
      <c r="AZ55" s="1134"/>
      <c r="BA55" s="1134"/>
      <c r="BB55" s="1134"/>
      <c r="BC55" s="1134"/>
      <c r="BD55" s="1134"/>
      <c r="BE55" s="1119"/>
      <c r="BF55" s="1119"/>
      <c r="BG55" s="1119"/>
      <c r="BH55" s="1119"/>
      <c r="BI55" s="1120"/>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24"/>
      <c r="C56" s="1125"/>
      <c r="D56" s="1125"/>
      <c r="E56" s="1125"/>
      <c r="F56" s="1125"/>
      <c r="G56" s="1125"/>
      <c r="H56" s="1125"/>
      <c r="I56" s="1125"/>
      <c r="J56" s="1125"/>
      <c r="K56" s="1125"/>
      <c r="L56" s="1125"/>
      <c r="M56" s="1125"/>
      <c r="N56" s="1125"/>
      <c r="O56" s="1125"/>
      <c r="P56" s="1126"/>
      <c r="Q56" s="1127"/>
      <c r="R56" s="1128"/>
      <c r="S56" s="1128"/>
      <c r="T56" s="1128"/>
      <c r="U56" s="1128"/>
      <c r="V56" s="1128"/>
      <c r="W56" s="1128"/>
      <c r="X56" s="1128"/>
      <c r="Y56" s="1128"/>
      <c r="Z56" s="1128"/>
      <c r="AA56" s="1128"/>
      <c r="AB56" s="1128"/>
      <c r="AC56" s="1128"/>
      <c r="AD56" s="1128"/>
      <c r="AE56" s="1129"/>
      <c r="AF56" s="1130"/>
      <c r="AG56" s="1131"/>
      <c r="AH56" s="1131"/>
      <c r="AI56" s="1131"/>
      <c r="AJ56" s="1132"/>
      <c r="AK56" s="1133"/>
      <c r="AL56" s="1128"/>
      <c r="AM56" s="1128"/>
      <c r="AN56" s="1128"/>
      <c r="AO56" s="1128"/>
      <c r="AP56" s="1128"/>
      <c r="AQ56" s="1128"/>
      <c r="AR56" s="1128"/>
      <c r="AS56" s="1128"/>
      <c r="AT56" s="1128"/>
      <c r="AU56" s="1128"/>
      <c r="AV56" s="1128"/>
      <c r="AW56" s="1128"/>
      <c r="AX56" s="1128"/>
      <c r="AY56" s="1128"/>
      <c r="AZ56" s="1134"/>
      <c r="BA56" s="1134"/>
      <c r="BB56" s="1134"/>
      <c r="BC56" s="1134"/>
      <c r="BD56" s="1134"/>
      <c r="BE56" s="1119"/>
      <c r="BF56" s="1119"/>
      <c r="BG56" s="1119"/>
      <c r="BH56" s="1119"/>
      <c r="BI56" s="1120"/>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24"/>
      <c r="C57" s="1125"/>
      <c r="D57" s="1125"/>
      <c r="E57" s="1125"/>
      <c r="F57" s="1125"/>
      <c r="G57" s="1125"/>
      <c r="H57" s="1125"/>
      <c r="I57" s="1125"/>
      <c r="J57" s="1125"/>
      <c r="K57" s="1125"/>
      <c r="L57" s="1125"/>
      <c r="M57" s="1125"/>
      <c r="N57" s="1125"/>
      <c r="O57" s="1125"/>
      <c r="P57" s="1126"/>
      <c r="Q57" s="1127"/>
      <c r="R57" s="1128"/>
      <c r="S57" s="1128"/>
      <c r="T57" s="1128"/>
      <c r="U57" s="1128"/>
      <c r="V57" s="1128"/>
      <c r="W57" s="1128"/>
      <c r="X57" s="1128"/>
      <c r="Y57" s="1128"/>
      <c r="Z57" s="1128"/>
      <c r="AA57" s="1128"/>
      <c r="AB57" s="1128"/>
      <c r="AC57" s="1128"/>
      <c r="AD57" s="1128"/>
      <c r="AE57" s="1129"/>
      <c r="AF57" s="1130"/>
      <c r="AG57" s="1131"/>
      <c r="AH57" s="1131"/>
      <c r="AI57" s="1131"/>
      <c r="AJ57" s="1132"/>
      <c r="AK57" s="1133"/>
      <c r="AL57" s="1128"/>
      <c r="AM57" s="1128"/>
      <c r="AN57" s="1128"/>
      <c r="AO57" s="1128"/>
      <c r="AP57" s="1128"/>
      <c r="AQ57" s="1128"/>
      <c r="AR57" s="1128"/>
      <c r="AS57" s="1128"/>
      <c r="AT57" s="1128"/>
      <c r="AU57" s="1128"/>
      <c r="AV57" s="1128"/>
      <c r="AW57" s="1128"/>
      <c r="AX57" s="1128"/>
      <c r="AY57" s="1128"/>
      <c r="AZ57" s="1134"/>
      <c r="BA57" s="1134"/>
      <c r="BB57" s="1134"/>
      <c r="BC57" s="1134"/>
      <c r="BD57" s="1134"/>
      <c r="BE57" s="1119"/>
      <c r="BF57" s="1119"/>
      <c r="BG57" s="1119"/>
      <c r="BH57" s="1119"/>
      <c r="BI57" s="1120"/>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24"/>
      <c r="C58" s="1125"/>
      <c r="D58" s="1125"/>
      <c r="E58" s="1125"/>
      <c r="F58" s="1125"/>
      <c r="G58" s="1125"/>
      <c r="H58" s="1125"/>
      <c r="I58" s="1125"/>
      <c r="J58" s="1125"/>
      <c r="K58" s="1125"/>
      <c r="L58" s="1125"/>
      <c r="M58" s="1125"/>
      <c r="N58" s="1125"/>
      <c r="O58" s="1125"/>
      <c r="P58" s="1126"/>
      <c r="Q58" s="1127"/>
      <c r="R58" s="1128"/>
      <c r="S58" s="1128"/>
      <c r="T58" s="1128"/>
      <c r="U58" s="1128"/>
      <c r="V58" s="1128"/>
      <c r="W58" s="1128"/>
      <c r="X58" s="1128"/>
      <c r="Y58" s="1128"/>
      <c r="Z58" s="1128"/>
      <c r="AA58" s="1128"/>
      <c r="AB58" s="1128"/>
      <c r="AC58" s="1128"/>
      <c r="AD58" s="1128"/>
      <c r="AE58" s="1129"/>
      <c r="AF58" s="1130"/>
      <c r="AG58" s="1131"/>
      <c r="AH58" s="1131"/>
      <c r="AI58" s="1131"/>
      <c r="AJ58" s="1132"/>
      <c r="AK58" s="1133"/>
      <c r="AL58" s="1128"/>
      <c r="AM58" s="1128"/>
      <c r="AN58" s="1128"/>
      <c r="AO58" s="1128"/>
      <c r="AP58" s="1128"/>
      <c r="AQ58" s="1128"/>
      <c r="AR58" s="1128"/>
      <c r="AS58" s="1128"/>
      <c r="AT58" s="1128"/>
      <c r="AU58" s="1128"/>
      <c r="AV58" s="1128"/>
      <c r="AW58" s="1128"/>
      <c r="AX58" s="1128"/>
      <c r="AY58" s="1128"/>
      <c r="AZ58" s="1134"/>
      <c r="BA58" s="1134"/>
      <c r="BB58" s="1134"/>
      <c r="BC58" s="1134"/>
      <c r="BD58" s="1134"/>
      <c r="BE58" s="1119"/>
      <c r="BF58" s="1119"/>
      <c r="BG58" s="1119"/>
      <c r="BH58" s="1119"/>
      <c r="BI58" s="1120"/>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24"/>
      <c r="C59" s="1125"/>
      <c r="D59" s="1125"/>
      <c r="E59" s="1125"/>
      <c r="F59" s="1125"/>
      <c r="G59" s="1125"/>
      <c r="H59" s="1125"/>
      <c r="I59" s="1125"/>
      <c r="J59" s="1125"/>
      <c r="K59" s="1125"/>
      <c r="L59" s="1125"/>
      <c r="M59" s="1125"/>
      <c r="N59" s="1125"/>
      <c r="O59" s="1125"/>
      <c r="P59" s="1126"/>
      <c r="Q59" s="1127"/>
      <c r="R59" s="1128"/>
      <c r="S59" s="1128"/>
      <c r="T59" s="1128"/>
      <c r="U59" s="1128"/>
      <c r="V59" s="1128"/>
      <c r="W59" s="1128"/>
      <c r="X59" s="1128"/>
      <c r="Y59" s="1128"/>
      <c r="Z59" s="1128"/>
      <c r="AA59" s="1128"/>
      <c r="AB59" s="1128"/>
      <c r="AC59" s="1128"/>
      <c r="AD59" s="1128"/>
      <c r="AE59" s="1129"/>
      <c r="AF59" s="1130"/>
      <c r="AG59" s="1131"/>
      <c r="AH59" s="1131"/>
      <c r="AI59" s="1131"/>
      <c r="AJ59" s="1132"/>
      <c r="AK59" s="1133"/>
      <c r="AL59" s="1128"/>
      <c r="AM59" s="1128"/>
      <c r="AN59" s="1128"/>
      <c r="AO59" s="1128"/>
      <c r="AP59" s="1128"/>
      <c r="AQ59" s="1128"/>
      <c r="AR59" s="1128"/>
      <c r="AS59" s="1128"/>
      <c r="AT59" s="1128"/>
      <c r="AU59" s="1128"/>
      <c r="AV59" s="1128"/>
      <c r="AW59" s="1128"/>
      <c r="AX59" s="1128"/>
      <c r="AY59" s="1128"/>
      <c r="AZ59" s="1134"/>
      <c r="BA59" s="1134"/>
      <c r="BB59" s="1134"/>
      <c r="BC59" s="1134"/>
      <c r="BD59" s="1134"/>
      <c r="BE59" s="1119"/>
      <c r="BF59" s="1119"/>
      <c r="BG59" s="1119"/>
      <c r="BH59" s="1119"/>
      <c r="BI59" s="1120"/>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24"/>
      <c r="C60" s="1125"/>
      <c r="D60" s="1125"/>
      <c r="E60" s="1125"/>
      <c r="F60" s="1125"/>
      <c r="G60" s="1125"/>
      <c r="H60" s="1125"/>
      <c r="I60" s="1125"/>
      <c r="J60" s="1125"/>
      <c r="K60" s="1125"/>
      <c r="L60" s="1125"/>
      <c r="M60" s="1125"/>
      <c r="N60" s="1125"/>
      <c r="O60" s="1125"/>
      <c r="P60" s="1126"/>
      <c r="Q60" s="1127"/>
      <c r="R60" s="1128"/>
      <c r="S60" s="1128"/>
      <c r="T60" s="1128"/>
      <c r="U60" s="1128"/>
      <c r="V60" s="1128"/>
      <c r="W60" s="1128"/>
      <c r="X60" s="1128"/>
      <c r="Y60" s="1128"/>
      <c r="Z60" s="1128"/>
      <c r="AA60" s="1128"/>
      <c r="AB60" s="1128"/>
      <c r="AC60" s="1128"/>
      <c r="AD60" s="1128"/>
      <c r="AE60" s="1129"/>
      <c r="AF60" s="1130"/>
      <c r="AG60" s="1131"/>
      <c r="AH60" s="1131"/>
      <c r="AI60" s="1131"/>
      <c r="AJ60" s="1132"/>
      <c r="AK60" s="1133"/>
      <c r="AL60" s="1128"/>
      <c r="AM60" s="1128"/>
      <c r="AN60" s="1128"/>
      <c r="AO60" s="1128"/>
      <c r="AP60" s="1128"/>
      <c r="AQ60" s="1128"/>
      <c r="AR60" s="1128"/>
      <c r="AS60" s="1128"/>
      <c r="AT60" s="1128"/>
      <c r="AU60" s="1128"/>
      <c r="AV60" s="1128"/>
      <c r="AW60" s="1128"/>
      <c r="AX60" s="1128"/>
      <c r="AY60" s="1128"/>
      <c r="AZ60" s="1134"/>
      <c r="BA60" s="1134"/>
      <c r="BB60" s="1134"/>
      <c r="BC60" s="1134"/>
      <c r="BD60" s="1134"/>
      <c r="BE60" s="1119"/>
      <c r="BF60" s="1119"/>
      <c r="BG60" s="1119"/>
      <c r="BH60" s="1119"/>
      <c r="BI60" s="1120"/>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24"/>
      <c r="C61" s="1125"/>
      <c r="D61" s="1125"/>
      <c r="E61" s="1125"/>
      <c r="F61" s="1125"/>
      <c r="G61" s="1125"/>
      <c r="H61" s="1125"/>
      <c r="I61" s="1125"/>
      <c r="J61" s="1125"/>
      <c r="K61" s="1125"/>
      <c r="L61" s="1125"/>
      <c r="M61" s="1125"/>
      <c r="N61" s="1125"/>
      <c r="O61" s="1125"/>
      <c r="P61" s="1126"/>
      <c r="Q61" s="1127"/>
      <c r="R61" s="1128"/>
      <c r="S61" s="1128"/>
      <c r="T61" s="1128"/>
      <c r="U61" s="1128"/>
      <c r="V61" s="1128"/>
      <c r="W61" s="1128"/>
      <c r="X61" s="1128"/>
      <c r="Y61" s="1128"/>
      <c r="Z61" s="1128"/>
      <c r="AA61" s="1128"/>
      <c r="AB61" s="1128"/>
      <c r="AC61" s="1128"/>
      <c r="AD61" s="1128"/>
      <c r="AE61" s="1129"/>
      <c r="AF61" s="1130"/>
      <c r="AG61" s="1131"/>
      <c r="AH61" s="1131"/>
      <c r="AI61" s="1131"/>
      <c r="AJ61" s="1132"/>
      <c r="AK61" s="1133"/>
      <c r="AL61" s="1128"/>
      <c r="AM61" s="1128"/>
      <c r="AN61" s="1128"/>
      <c r="AO61" s="1128"/>
      <c r="AP61" s="1128"/>
      <c r="AQ61" s="1128"/>
      <c r="AR61" s="1128"/>
      <c r="AS61" s="1128"/>
      <c r="AT61" s="1128"/>
      <c r="AU61" s="1128"/>
      <c r="AV61" s="1128"/>
      <c r="AW61" s="1128"/>
      <c r="AX61" s="1128"/>
      <c r="AY61" s="1128"/>
      <c r="AZ61" s="1134"/>
      <c r="BA61" s="1134"/>
      <c r="BB61" s="1134"/>
      <c r="BC61" s="1134"/>
      <c r="BD61" s="1134"/>
      <c r="BE61" s="1119"/>
      <c r="BF61" s="1119"/>
      <c r="BG61" s="1119"/>
      <c r="BH61" s="1119"/>
      <c r="BI61" s="1120"/>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24"/>
      <c r="C62" s="1125"/>
      <c r="D62" s="1125"/>
      <c r="E62" s="1125"/>
      <c r="F62" s="1125"/>
      <c r="G62" s="1125"/>
      <c r="H62" s="1125"/>
      <c r="I62" s="1125"/>
      <c r="J62" s="1125"/>
      <c r="K62" s="1125"/>
      <c r="L62" s="1125"/>
      <c r="M62" s="1125"/>
      <c r="N62" s="1125"/>
      <c r="O62" s="1125"/>
      <c r="P62" s="1126"/>
      <c r="Q62" s="1127"/>
      <c r="R62" s="1128"/>
      <c r="S62" s="1128"/>
      <c r="T62" s="1128"/>
      <c r="U62" s="1128"/>
      <c r="V62" s="1128"/>
      <c r="W62" s="1128"/>
      <c r="X62" s="1128"/>
      <c r="Y62" s="1128"/>
      <c r="Z62" s="1128"/>
      <c r="AA62" s="1128"/>
      <c r="AB62" s="1128"/>
      <c r="AC62" s="1128"/>
      <c r="AD62" s="1128"/>
      <c r="AE62" s="1129"/>
      <c r="AF62" s="1130"/>
      <c r="AG62" s="1131"/>
      <c r="AH62" s="1131"/>
      <c r="AI62" s="1131"/>
      <c r="AJ62" s="1132"/>
      <c r="AK62" s="1133"/>
      <c r="AL62" s="1128"/>
      <c r="AM62" s="1128"/>
      <c r="AN62" s="1128"/>
      <c r="AO62" s="1128"/>
      <c r="AP62" s="1128"/>
      <c r="AQ62" s="1128"/>
      <c r="AR62" s="1128"/>
      <c r="AS62" s="1128"/>
      <c r="AT62" s="1128"/>
      <c r="AU62" s="1128"/>
      <c r="AV62" s="1128"/>
      <c r="AW62" s="1128"/>
      <c r="AX62" s="1128"/>
      <c r="AY62" s="1128"/>
      <c r="AZ62" s="1134"/>
      <c r="BA62" s="1134"/>
      <c r="BB62" s="1134"/>
      <c r="BC62" s="1134"/>
      <c r="BD62" s="1134"/>
      <c r="BE62" s="1119"/>
      <c r="BF62" s="1119"/>
      <c r="BG62" s="1119"/>
      <c r="BH62" s="1119"/>
      <c r="BI62" s="1120"/>
      <c r="BJ62" s="1121" t="s">
        <v>412</v>
      </c>
      <c r="BK62" s="1122"/>
      <c r="BL62" s="1122"/>
      <c r="BM62" s="1122"/>
      <c r="BN62" s="1123"/>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392</v>
      </c>
      <c r="B63" s="1037" t="s">
        <v>413</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15"/>
      <c r="AF63" s="1116">
        <v>1235</v>
      </c>
      <c r="AG63" s="1052"/>
      <c r="AH63" s="1052"/>
      <c r="AI63" s="1052"/>
      <c r="AJ63" s="1117"/>
      <c r="AK63" s="1118"/>
      <c r="AL63" s="1056"/>
      <c r="AM63" s="1056"/>
      <c r="AN63" s="1056"/>
      <c r="AO63" s="1056"/>
      <c r="AP63" s="1052">
        <f>SUM(AP28:AT62)</f>
        <v>11571</v>
      </c>
      <c r="AQ63" s="1052"/>
      <c r="AR63" s="1052"/>
      <c r="AS63" s="1052"/>
      <c r="AT63" s="1052"/>
      <c r="AU63" s="1052">
        <f>SUM(AU28:AY62)</f>
        <v>8760</v>
      </c>
      <c r="AV63" s="1052"/>
      <c r="AW63" s="1052"/>
      <c r="AX63" s="1052"/>
      <c r="AY63" s="1052"/>
      <c r="AZ63" s="1112"/>
      <c r="BA63" s="1112"/>
      <c r="BB63" s="1112"/>
      <c r="BC63" s="1112"/>
      <c r="BD63" s="1112"/>
      <c r="BE63" s="1053"/>
      <c r="BF63" s="1053"/>
      <c r="BG63" s="1053"/>
      <c r="BH63" s="1053"/>
      <c r="BI63" s="1054"/>
      <c r="BJ63" s="1113" t="s">
        <v>394</v>
      </c>
      <c r="BK63" s="1044"/>
      <c r="BL63" s="1044"/>
      <c r="BM63" s="1044"/>
      <c r="BN63" s="1114"/>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414</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415</v>
      </c>
      <c r="B66" s="1089"/>
      <c r="C66" s="1089"/>
      <c r="D66" s="1089"/>
      <c r="E66" s="1089"/>
      <c r="F66" s="1089"/>
      <c r="G66" s="1089"/>
      <c r="H66" s="1089"/>
      <c r="I66" s="1089"/>
      <c r="J66" s="1089"/>
      <c r="K66" s="1089"/>
      <c r="L66" s="1089"/>
      <c r="M66" s="1089"/>
      <c r="N66" s="1089"/>
      <c r="O66" s="1089"/>
      <c r="P66" s="1090"/>
      <c r="Q66" s="1094" t="s">
        <v>397</v>
      </c>
      <c r="R66" s="1095"/>
      <c r="S66" s="1095"/>
      <c r="T66" s="1095"/>
      <c r="U66" s="1096"/>
      <c r="V66" s="1094" t="s">
        <v>416</v>
      </c>
      <c r="W66" s="1095"/>
      <c r="X66" s="1095"/>
      <c r="Y66" s="1095"/>
      <c r="Z66" s="1096"/>
      <c r="AA66" s="1094" t="s">
        <v>417</v>
      </c>
      <c r="AB66" s="1095"/>
      <c r="AC66" s="1095"/>
      <c r="AD66" s="1095"/>
      <c r="AE66" s="1096"/>
      <c r="AF66" s="1100" t="s">
        <v>418</v>
      </c>
      <c r="AG66" s="1101"/>
      <c r="AH66" s="1101"/>
      <c r="AI66" s="1101"/>
      <c r="AJ66" s="1102"/>
      <c r="AK66" s="1094" t="s">
        <v>401</v>
      </c>
      <c r="AL66" s="1089"/>
      <c r="AM66" s="1089"/>
      <c r="AN66" s="1089"/>
      <c r="AO66" s="1090"/>
      <c r="AP66" s="1094" t="s">
        <v>419</v>
      </c>
      <c r="AQ66" s="1095"/>
      <c r="AR66" s="1095"/>
      <c r="AS66" s="1095"/>
      <c r="AT66" s="1096"/>
      <c r="AU66" s="1094" t="s">
        <v>420</v>
      </c>
      <c r="AV66" s="1095"/>
      <c r="AW66" s="1095"/>
      <c r="AX66" s="1095"/>
      <c r="AY66" s="1096"/>
      <c r="AZ66" s="1094" t="s">
        <v>378</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593</v>
      </c>
      <c r="C68" s="1079"/>
      <c r="D68" s="1079"/>
      <c r="E68" s="1079"/>
      <c r="F68" s="1079"/>
      <c r="G68" s="1079"/>
      <c r="H68" s="1079"/>
      <c r="I68" s="1079"/>
      <c r="J68" s="1079"/>
      <c r="K68" s="1079"/>
      <c r="L68" s="1079"/>
      <c r="M68" s="1079"/>
      <c r="N68" s="1079"/>
      <c r="O68" s="1079"/>
      <c r="P68" s="1080"/>
      <c r="Q68" s="1081">
        <v>12441</v>
      </c>
      <c r="R68" s="1075"/>
      <c r="S68" s="1075"/>
      <c r="T68" s="1075"/>
      <c r="U68" s="1075"/>
      <c r="V68" s="1075">
        <v>11563</v>
      </c>
      <c r="W68" s="1075"/>
      <c r="X68" s="1075"/>
      <c r="Y68" s="1075"/>
      <c r="Z68" s="1075"/>
      <c r="AA68" s="1075">
        <v>878</v>
      </c>
      <c r="AB68" s="1075"/>
      <c r="AC68" s="1075"/>
      <c r="AD68" s="1075"/>
      <c r="AE68" s="1075"/>
      <c r="AF68" s="1075">
        <v>878</v>
      </c>
      <c r="AG68" s="1075"/>
      <c r="AH68" s="1075"/>
      <c r="AI68" s="1075"/>
      <c r="AJ68" s="1075"/>
      <c r="AK68" s="1075">
        <v>579</v>
      </c>
      <c r="AL68" s="1075"/>
      <c r="AM68" s="1075"/>
      <c r="AN68" s="1075"/>
      <c r="AO68" s="1075"/>
      <c r="AP68" s="1075" t="s">
        <v>592</v>
      </c>
      <c r="AQ68" s="1075"/>
      <c r="AR68" s="1075"/>
      <c r="AS68" s="1075"/>
      <c r="AT68" s="1075"/>
      <c r="AU68" s="1075" t="s">
        <v>592</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594</v>
      </c>
      <c r="C69" s="1068"/>
      <c r="D69" s="1068"/>
      <c r="E69" s="1068"/>
      <c r="F69" s="1068"/>
      <c r="G69" s="1068"/>
      <c r="H69" s="1068"/>
      <c r="I69" s="1068"/>
      <c r="J69" s="1068"/>
      <c r="K69" s="1068"/>
      <c r="L69" s="1068"/>
      <c r="M69" s="1068"/>
      <c r="N69" s="1068"/>
      <c r="O69" s="1068"/>
      <c r="P69" s="1069"/>
      <c r="Q69" s="1070">
        <v>12</v>
      </c>
      <c r="R69" s="1064"/>
      <c r="S69" s="1064"/>
      <c r="T69" s="1064"/>
      <c r="U69" s="1064"/>
      <c r="V69" s="1064">
        <v>11</v>
      </c>
      <c r="W69" s="1064"/>
      <c r="X69" s="1064"/>
      <c r="Y69" s="1064"/>
      <c r="Z69" s="1064"/>
      <c r="AA69" s="1064">
        <v>1</v>
      </c>
      <c r="AB69" s="1064"/>
      <c r="AC69" s="1064"/>
      <c r="AD69" s="1064"/>
      <c r="AE69" s="1064"/>
      <c r="AF69" s="1064">
        <v>1</v>
      </c>
      <c r="AG69" s="1064"/>
      <c r="AH69" s="1064"/>
      <c r="AI69" s="1064"/>
      <c r="AJ69" s="1064"/>
      <c r="AK69" s="1064" t="s">
        <v>592</v>
      </c>
      <c r="AL69" s="1064"/>
      <c r="AM69" s="1064"/>
      <c r="AN69" s="1064"/>
      <c r="AO69" s="1064"/>
      <c r="AP69" s="1064" t="s">
        <v>592</v>
      </c>
      <c r="AQ69" s="1064"/>
      <c r="AR69" s="1064"/>
      <c r="AS69" s="1064"/>
      <c r="AT69" s="1064"/>
      <c r="AU69" s="1064" t="s">
        <v>592</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595</v>
      </c>
      <c r="C70" s="1068"/>
      <c r="D70" s="1068"/>
      <c r="E70" s="1068"/>
      <c r="F70" s="1068"/>
      <c r="G70" s="1068"/>
      <c r="H70" s="1068"/>
      <c r="I70" s="1068"/>
      <c r="J70" s="1068"/>
      <c r="K70" s="1068"/>
      <c r="L70" s="1068"/>
      <c r="M70" s="1068"/>
      <c r="N70" s="1068"/>
      <c r="O70" s="1068"/>
      <c r="P70" s="1069"/>
      <c r="Q70" s="1070">
        <v>452</v>
      </c>
      <c r="R70" s="1064"/>
      <c r="S70" s="1064"/>
      <c r="T70" s="1064"/>
      <c r="U70" s="1064"/>
      <c r="V70" s="1064">
        <v>167</v>
      </c>
      <c r="W70" s="1064"/>
      <c r="X70" s="1064"/>
      <c r="Y70" s="1064"/>
      <c r="Z70" s="1064"/>
      <c r="AA70" s="1064">
        <v>285</v>
      </c>
      <c r="AB70" s="1064"/>
      <c r="AC70" s="1064"/>
      <c r="AD70" s="1064"/>
      <c r="AE70" s="1064"/>
      <c r="AF70" s="1064">
        <v>285</v>
      </c>
      <c r="AG70" s="1064"/>
      <c r="AH70" s="1064"/>
      <c r="AI70" s="1064"/>
      <c r="AJ70" s="1064"/>
      <c r="AK70" s="1064" t="s">
        <v>592</v>
      </c>
      <c r="AL70" s="1064"/>
      <c r="AM70" s="1064"/>
      <c r="AN70" s="1064"/>
      <c r="AO70" s="1064"/>
      <c r="AP70" s="1064" t="s">
        <v>592</v>
      </c>
      <c r="AQ70" s="1064"/>
      <c r="AR70" s="1064"/>
      <c r="AS70" s="1064"/>
      <c r="AT70" s="1064"/>
      <c r="AU70" s="1064" t="s">
        <v>592</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596</v>
      </c>
      <c r="C71" s="1068"/>
      <c r="D71" s="1068"/>
      <c r="E71" s="1068"/>
      <c r="F71" s="1068"/>
      <c r="G71" s="1068"/>
      <c r="H71" s="1068"/>
      <c r="I71" s="1068"/>
      <c r="J71" s="1068"/>
      <c r="K71" s="1068"/>
      <c r="L71" s="1068"/>
      <c r="M71" s="1068"/>
      <c r="N71" s="1068"/>
      <c r="O71" s="1068"/>
      <c r="P71" s="1069"/>
      <c r="Q71" s="1070">
        <v>795351</v>
      </c>
      <c r="R71" s="1064"/>
      <c r="S71" s="1064"/>
      <c r="T71" s="1064"/>
      <c r="U71" s="1064"/>
      <c r="V71" s="1064">
        <v>776100</v>
      </c>
      <c r="W71" s="1064"/>
      <c r="X71" s="1064"/>
      <c r="Y71" s="1064"/>
      <c r="Z71" s="1064"/>
      <c r="AA71" s="1064">
        <v>19251</v>
      </c>
      <c r="AB71" s="1064"/>
      <c r="AC71" s="1064"/>
      <c r="AD71" s="1064"/>
      <c r="AE71" s="1064"/>
      <c r="AF71" s="1064">
        <v>19251</v>
      </c>
      <c r="AG71" s="1064"/>
      <c r="AH71" s="1064"/>
      <c r="AI71" s="1064"/>
      <c r="AJ71" s="1064"/>
      <c r="AK71" s="1064">
        <v>5510</v>
      </c>
      <c r="AL71" s="1064"/>
      <c r="AM71" s="1064"/>
      <c r="AN71" s="1064"/>
      <c r="AO71" s="1064"/>
      <c r="AP71" s="1064" t="s">
        <v>592</v>
      </c>
      <c r="AQ71" s="1064"/>
      <c r="AR71" s="1064"/>
      <c r="AS71" s="1064"/>
      <c r="AT71" s="1064"/>
      <c r="AU71" s="1064" t="s">
        <v>592</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597</v>
      </c>
      <c r="C72" s="1068"/>
      <c r="D72" s="1068"/>
      <c r="E72" s="1068"/>
      <c r="F72" s="1068"/>
      <c r="G72" s="1068"/>
      <c r="H72" s="1068"/>
      <c r="I72" s="1068"/>
      <c r="J72" s="1068"/>
      <c r="K72" s="1068"/>
      <c r="L72" s="1068"/>
      <c r="M72" s="1068"/>
      <c r="N72" s="1068"/>
      <c r="O72" s="1068"/>
      <c r="P72" s="1069"/>
      <c r="Q72" s="1070">
        <v>115</v>
      </c>
      <c r="R72" s="1064"/>
      <c r="S72" s="1064"/>
      <c r="T72" s="1064"/>
      <c r="U72" s="1064"/>
      <c r="V72" s="1064">
        <v>110</v>
      </c>
      <c r="W72" s="1064"/>
      <c r="X72" s="1064"/>
      <c r="Y72" s="1064"/>
      <c r="Z72" s="1064"/>
      <c r="AA72" s="1064">
        <v>5</v>
      </c>
      <c r="AB72" s="1064"/>
      <c r="AC72" s="1064"/>
      <c r="AD72" s="1064"/>
      <c r="AE72" s="1064"/>
      <c r="AF72" s="1064">
        <v>5</v>
      </c>
      <c r="AG72" s="1064"/>
      <c r="AH72" s="1064"/>
      <c r="AI72" s="1064"/>
      <c r="AJ72" s="1064"/>
      <c r="AK72" s="1064" t="s">
        <v>592</v>
      </c>
      <c r="AL72" s="1064"/>
      <c r="AM72" s="1064"/>
      <c r="AN72" s="1064"/>
      <c r="AO72" s="1064"/>
      <c r="AP72" s="1064" t="s">
        <v>592</v>
      </c>
      <c r="AQ72" s="1064"/>
      <c r="AR72" s="1064"/>
      <c r="AS72" s="1064"/>
      <c r="AT72" s="1064"/>
      <c r="AU72" s="1064" t="s">
        <v>592</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598</v>
      </c>
      <c r="C73" s="1068"/>
      <c r="D73" s="1068"/>
      <c r="E73" s="1068"/>
      <c r="F73" s="1068"/>
      <c r="G73" s="1068"/>
      <c r="H73" s="1068"/>
      <c r="I73" s="1068"/>
      <c r="J73" s="1068"/>
      <c r="K73" s="1068"/>
      <c r="L73" s="1068"/>
      <c r="M73" s="1068"/>
      <c r="N73" s="1068"/>
      <c r="O73" s="1068"/>
      <c r="P73" s="1069"/>
      <c r="Q73" s="1070">
        <v>2208</v>
      </c>
      <c r="R73" s="1064"/>
      <c r="S73" s="1064"/>
      <c r="T73" s="1064"/>
      <c r="U73" s="1064"/>
      <c r="V73" s="1064">
        <v>2158</v>
      </c>
      <c r="W73" s="1064"/>
      <c r="X73" s="1064"/>
      <c r="Y73" s="1064"/>
      <c r="Z73" s="1064"/>
      <c r="AA73" s="1064">
        <v>50</v>
      </c>
      <c r="AB73" s="1064"/>
      <c r="AC73" s="1064"/>
      <c r="AD73" s="1064"/>
      <c r="AE73" s="1064"/>
      <c r="AF73" s="1064">
        <v>50</v>
      </c>
      <c r="AG73" s="1064"/>
      <c r="AH73" s="1064"/>
      <c r="AI73" s="1064"/>
      <c r="AJ73" s="1064"/>
      <c r="AK73" s="1064" t="s">
        <v>592</v>
      </c>
      <c r="AL73" s="1064"/>
      <c r="AM73" s="1064"/>
      <c r="AN73" s="1064"/>
      <c r="AO73" s="1064"/>
      <c r="AP73" s="1064">
        <v>848</v>
      </c>
      <c r="AQ73" s="1064"/>
      <c r="AR73" s="1064"/>
      <c r="AS73" s="1064"/>
      <c r="AT73" s="1064"/>
      <c r="AU73" s="1064">
        <v>389</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599</v>
      </c>
      <c r="C74" s="1068"/>
      <c r="D74" s="1068"/>
      <c r="E74" s="1068"/>
      <c r="F74" s="1068"/>
      <c r="G74" s="1068"/>
      <c r="H74" s="1068"/>
      <c r="I74" s="1068"/>
      <c r="J74" s="1068"/>
      <c r="K74" s="1068"/>
      <c r="L74" s="1068"/>
      <c r="M74" s="1068"/>
      <c r="N74" s="1068"/>
      <c r="O74" s="1068"/>
      <c r="P74" s="1069"/>
      <c r="Q74" s="1070">
        <v>210</v>
      </c>
      <c r="R74" s="1064"/>
      <c r="S74" s="1064"/>
      <c r="T74" s="1064"/>
      <c r="U74" s="1064"/>
      <c r="V74" s="1064">
        <v>214</v>
      </c>
      <c r="W74" s="1064"/>
      <c r="X74" s="1064"/>
      <c r="Y74" s="1064"/>
      <c r="Z74" s="1064"/>
      <c r="AA74" s="1064">
        <v>-3</v>
      </c>
      <c r="AB74" s="1064"/>
      <c r="AC74" s="1064"/>
      <c r="AD74" s="1064"/>
      <c r="AE74" s="1064"/>
      <c r="AF74" s="1064">
        <v>-3</v>
      </c>
      <c r="AG74" s="1064"/>
      <c r="AH74" s="1064"/>
      <c r="AI74" s="1064"/>
      <c r="AJ74" s="1064"/>
      <c r="AK74" s="1064">
        <v>49</v>
      </c>
      <c r="AL74" s="1064"/>
      <c r="AM74" s="1064"/>
      <c r="AN74" s="1064"/>
      <c r="AO74" s="1064"/>
      <c r="AP74" s="1064" t="s">
        <v>592</v>
      </c>
      <c r="AQ74" s="1064"/>
      <c r="AR74" s="1064"/>
      <c r="AS74" s="1064"/>
      <c r="AT74" s="1064"/>
      <c r="AU74" s="1064" t="s">
        <v>592</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600</v>
      </c>
      <c r="C75" s="1068"/>
      <c r="D75" s="1068"/>
      <c r="E75" s="1068"/>
      <c r="F75" s="1068"/>
      <c r="G75" s="1068"/>
      <c r="H75" s="1068"/>
      <c r="I75" s="1068"/>
      <c r="J75" s="1068"/>
      <c r="K75" s="1068"/>
      <c r="L75" s="1068"/>
      <c r="M75" s="1068"/>
      <c r="N75" s="1068"/>
      <c r="O75" s="1068"/>
      <c r="P75" s="1069"/>
      <c r="Q75" s="1071">
        <v>8551</v>
      </c>
      <c r="R75" s="1072"/>
      <c r="S75" s="1072"/>
      <c r="T75" s="1072"/>
      <c r="U75" s="1073"/>
      <c r="V75" s="1074">
        <v>8984</v>
      </c>
      <c r="W75" s="1072"/>
      <c r="X75" s="1072"/>
      <c r="Y75" s="1072"/>
      <c r="Z75" s="1073"/>
      <c r="AA75" s="1074">
        <v>-432</v>
      </c>
      <c r="AB75" s="1072"/>
      <c r="AC75" s="1072"/>
      <c r="AD75" s="1072"/>
      <c r="AE75" s="1073"/>
      <c r="AF75" s="1074">
        <v>838</v>
      </c>
      <c r="AG75" s="1072"/>
      <c r="AH75" s="1072"/>
      <c r="AI75" s="1072"/>
      <c r="AJ75" s="1073"/>
      <c r="AK75" s="1074" t="s">
        <v>592</v>
      </c>
      <c r="AL75" s="1072"/>
      <c r="AM75" s="1072"/>
      <c r="AN75" s="1072"/>
      <c r="AO75" s="1073"/>
      <c r="AP75" s="1074">
        <v>6367</v>
      </c>
      <c r="AQ75" s="1072"/>
      <c r="AR75" s="1072"/>
      <c r="AS75" s="1072"/>
      <c r="AT75" s="1073"/>
      <c r="AU75" s="1074">
        <v>3865</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392</v>
      </c>
      <c r="B88" s="1037" t="s">
        <v>421</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f>SUM(AF68:AJ87)</f>
        <v>21305</v>
      </c>
      <c r="AG88" s="1052"/>
      <c r="AH88" s="1052"/>
      <c r="AI88" s="1052"/>
      <c r="AJ88" s="1052"/>
      <c r="AK88" s="1056"/>
      <c r="AL88" s="1056"/>
      <c r="AM88" s="1056"/>
      <c r="AN88" s="1056"/>
      <c r="AO88" s="1056"/>
      <c r="AP88" s="1052">
        <f>SUM(AP68:AT87)</f>
        <v>7215</v>
      </c>
      <c r="AQ88" s="1052"/>
      <c r="AR88" s="1052"/>
      <c r="AS88" s="1052"/>
      <c r="AT88" s="1052"/>
      <c r="AU88" s="1052">
        <f>SUM(AU68:AY87)</f>
        <v>4254</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1037" t="s">
        <v>422</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f>SUM(CR7:CV88)</f>
        <v>152</v>
      </c>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423</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424</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427</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428</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429</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430</v>
      </c>
      <c r="AB109" s="987"/>
      <c r="AC109" s="987"/>
      <c r="AD109" s="987"/>
      <c r="AE109" s="988"/>
      <c r="AF109" s="989" t="s">
        <v>308</v>
      </c>
      <c r="AG109" s="987"/>
      <c r="AH109" s="987"/>
      <c r="AI109" s="987"/>
      <c r="AJ109" s="988"/>
      <c r="AK109" s="989" t="s">
        <v>307</v>
      </c>
      <c r="AL109" s="987"/>
      <c r="AM109" s="987"/>
      <c r="AN109" s="987"/>
      <c r="AO109" s="988"/>
      <c r="AP109" s="989" t="s">
        <v>431</v>
      </c>
      <c r="AQ109" s="987"/>
      <c r="AR109" s="987"/>
      <c r="AS109" s="987"/>
      <c r="AT109" s="1018"/>
      <c r="AU109" s="986" t="s">
        <v>429</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430</v>
      </c>
      <c r="BR109" s="987"/>
      <c r="BS109" s="987"/>
      <c r="BT109" s="987"/>
      <c r="BU109" s="988"/>
      <c r="BV109" s="989" t="s">
        <v>308</v>
      </c>
      <c r="BW109" s="987"/>
      <c r="BX109" s="987"/>
      <c r="BY109" s="987"/>
      <c r="BZ109" s="988"/>
      <c r="CA109" s="989" t="s">
        <v>307</v>
      </c>
      <c r="CB109" s="987"/>
      <c r="CC109" s="987"/>
      <c r="CD109" s="987"/>
      <c r="CE109" s="988"/>
      <c r="CF109" s="1025" t="s">
        <v>431</v>
      </c>
      <c r="CG109" s="1025"/>
      <c r="CH109" s="1025"/>
      <c r="CI109" s="1025"/>
      <c r="CJ109" s="1025"/>
      <c r="CK109" s="989" t="s">
        <v>432</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430</v>
      </c>
      <c r="DH109" s="987"/>
      <c r="DI109" s="987"/>
      <c r="DJ109" s="987"/>
      <c r="DK109" s="988"/>
      <c r="DL109" s="989" t="s">
        <v>308</v>
      </c>
      <c r="DM109" s="987"/>
      <c r="DN109" s="987"/>
      <c r="DO109" s="987"/>
      <c r="DP109" s="988"/>
      <c r="DQ109" s="989" t="s">
        <v>307</v>
      </c>
      <c r="DR109" s="987"/>
      <c r="DS109" s="987"/>
      <c r="DT109" s="987"/>
      <c r="DU109" s="988"/>
      <c r="DV109" s="989" t="s">
        <v>431</v>
      </c>
      <c r="DW109" s="987"/>
      <c r="DX109" s="987"/>
      <c r="DY109" s="987"/>
      <c r="DZ109" s="1018"/>
    </row>
    <row r="110" spans="1:131" s="247" customFormat="1" ht="26.25" customHeight="1" x14ac:dyDescent="0.15">
      <c r="A110" s="889" t="s">
        <v>433</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2261415</v>
      </c>
      <c r="AB110" s="980"/>
      <c r="AC110" s="980"/>
      <c r="AD110" s="980"/>
      <c r="AE110" s="981"/>
      <c r="AF110" s="982">
        <v>1985724</v>
      </c>
      <c r="AG110" s="980"/>
      <c r="AH110" s="980"/>
      <c r="AI110" s="980"/>
      <c r="AJ110" s="981"/>
      <c r="AK110" s="982">
        <v>1749971</v>
      </c>
      <c r="AL110" s="980"/>
      <c r="AM110" s="980"/>
      <c r="AN110" s="980"/>
      <c r="AO110" s="981"/>
      <c r="AP110" s="983">
        <v>20.5</v>
      </c>
      <c r="AQ110" s="984"/>
      <c r="AR110" s="984"/>
      <c r="AS110" s="984"/>
      <c r="AT110" s="985"/>
      <c r="AU110" s="1019" t="s">
        <v>73</v>
      </c>
      <c r="AV110" s="1020"/>
      <c r="AW110" s="1020"/>
      <c r="AX110" s="1020"/>
      <c r="AY110" s="1020"/>
      <c r="AZ110" s="945" t="s">
        <v>434</v>
      </c>
      <c r="BA110" s="890"/>
      <c r="BB110" s="890"/>
      <c r="BC110" s="890"/>
      <c r="BD110" s="890"/>
      <c r="BE110" s="890"/>
      <c r="BF110" s="890"/>
      <c r="BG110" s="890"/>
      <c r="BH110" s="890"/>
      <c r="BI110" s="890"/>
      <c r="BJ110" s="890"/>
      <c r="BK110" s="890"/>
      <c r="BL110" s="890"/>
      <c r="BM110" s="890"/>
      <c r="BN110" s="890"/>
      <c r="BO110" s="890"/>
      <c r="BP110" s="891"/>
      <c r="BQ110" s="946">
        <v>16624840</v>
      </c>
      <c r="BR110" s="927"/>
      <c r="BS110" s="927"/>
      <c r="BT110" s="927"/>
      <c r="BU110" s="927"/>
      <c r="BV110" s="927">
        <v>16250092</v>
      </c>
      <c r="BW110" s="927"/>
      <c r="BX110" s="927"/>
      <c r="BY110" s="927"/>
      <c r="BZ110" s="927"/>
      <c r="CA110" s="927">
        <v>15685070</v>
      </c>
      <c r="CB110" s="927"/>
      <c r="CC110" s="927"/>
      <c r="CD110" s="927"/>
      <c r="CE110" s="927"/>
      <c r="CF110" s="951">
        <v>183.9</v>
      </c>
      <c r="CG110" s="952"/>
      <c r="CH110" s="952"/>
      <c r="CI110" s="952"/>
      <c r="CJ110" s="952"/>
      <c r="CK110" s="1015" t="s">
        <v>435</v>
      </c>
      <c r="CL110" s="901"/>
      <c r="CM110" s="976" t="s">
        <v>436</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v>25686</v>
      </c>
      <c r="DH110" s="927"/>
      <c r="DI110" s="927"/>
      <c r="DJ110" s="927"/>
      <c r="DK110" s="927"/>
      <c r="DL110" s="927">
        <v>18776</v>
      </c>
      <c r="DM110" s="927"/>
      <c r="DN110" s="927"/>
      <c r="DO110" s="927"/>
      <c r="DP110" s="927"/>
      <c r="DQ110" s="927">
        <v>11866</v>
      </c>
      <c r="DR110" s="927"/>
      <c r="DS110" s="927"/>
      <c r="DT110" s="927"/>
      <c r="DU110" s="927"/>
      <c r="DV110" s="928">
        <v>0.1</v>
      </c>
      <c r="DW110" s="928"/>
      <c r="DX110" s="928"/>
      <c r="DY110" s="928"/>
      <c r="DZ110" s="929"/>
    </row>
    <row r="111" spans="1:131" s="247" customFormat="1" ht="26.25" customHeight="1" x14ac:dyDescent="0.15">
      <c r="A111" s="856" t="s">
        <v>437</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438</v>
      </c>
      <c r="AB111" s="1008"/>
      <c r="AC111" s="1008"/>
      <c r="AD111" s="1008"/>
      <c r="AE111" s="1009"/>
      <c r="AF111" s="1010" t="s">
        <v>175</v>
      </c>
      <c r="AG111" s="1008"/>
      <c r="AH111" s="1008"/>
      <c r="AI111" s="1008"/>
      <c r="AJ111" s="1009"/>
      <c r="AK111" s="1010" t="s">
        <v>439</v>
      </c>
      <c r="AL111" s="1008"/>
      <c r="AM111" s="1008"/>
      <c r="AN111" s="1008"/>
      <c r="AO111" s="1009"/>
      <c r="AP111" s="1011" t="s">
        <v>439</v>
      </c>
      <c r="AQ111" s="1012"/>
      <c r="AR111" s="1012"/>
      <c r="AS111" s="1012"/>
      <c r="AT111" s="1013"/>
      <c r="AU111" s="1021"/>
      <c r="AV111" s="1022"/>
      <c r="AW111" s="1022"/>
      <c r="AX111" s="1022"/>
      <c r="AY111" s="1022"/>
      <c r="AZ111" s="897" t="s">
        <v>440</v>
      </c>
      <c r="BA111" s="832"/>
      <c r="BB111" s="832"/>
      <c r="BC111" s="832"/>
      <c r="BD111" s="832"/>
      <c r="BE111" s="832"/>
      <c r="BF111" s="832"/>
      <c r="BG111" s="832"/>
      <c r="BH111" s="832"/>
      <c r="BI111" s="832"/>
      <c r="BJ111" s="832"/>
      <c r="BK111" s="832"/>
      <c r="BL111" s="832"/>
      <c r="BM111" s="832"/>
      <c r="BN111" s="832"/>
      <c r="BO111" s="832"/>
      <c r="BP111" s="833"/>
      <c r="BQ111" s="898">
        <v>71338</v>
      </c>
      <c r="BR111" s="899"/>
      <c r="BS111" s="899"/>
      <c r="BT111" s="899"/>
      <c r="BU111" s="899"/>
      <c r="BV111" s="899">
        <v>58544</v>
      </c>
      <c r="BW111" s="899"/>
      <c r="BX111" s="899"/>
      <c r="BY111" s="899"/>
      <c r="BZ111" s="899"/>
      <c r="CA111" s="899">
        <v>45025</v>
      </c>
      <c r="CB111" s="899"/>
      <c r="CC111" s="899"/>
      <c r="CD111" s="899"/>
      <c r="CE111" s="899"/>
      <c r="CF111" s="960">
        <v>0.5</v>
      </c>
      <c r="CG111" s="961"/>
      <c r="CH111" s="961"/>
      <c r="CI111" s="961"/>
      <c r="CJ111" s="961"/>
      <c r="CK111" s="1016"/>
      <c r="CL111" s="903"/>
      <c r="CM111" s="906" t="s">
        <v>441</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439</v>
      </c>
      <c r="DH111" s="899"/>
      <c r="DI111" s="899"/>
      <c r="DJ111" s="899"/>
      <c r="DK111" s="899"/>
      <c r="DL111" s="899" t="s">
        <v>438</v>
      </c>
      <c r="DM111" s="899"/>
      <c r="DN111" s="899"/>
      <c r="DO111" s="899"/>
      <c r="DP111" s="899"/>
      <c r="DQ111" s="899" t="s">
        <v>438</v>
      </c>
      <c r="DR111" s="899"/>
      <c r="DS111" s="899"/>
      <c r="DT111" s="899"/>
      <c r="DU111" s="899"/>
      <c r="DV111" s="876" t="s">
        <v>439</v>
      </c>
      <c r="DW111" s="876"/>
      <c r="DX111" s="876"/>
      <c r="DY111" s="876"/>
      <c r="DZ111" s="877"/>
    </row>
    <row r="112" spans="1:131" s="247" customFormat="1" ht="26.25" customHeight="1" x14ac:dyDescent="0.15">
      <c r="A112" s="1001" t="s">
        <v>442</v>
      </c>
      <c r="B112" s="1002"/>
      <c r="C112" s="832" t="s">
        <v>443</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439</v>
      </c>
      <c r="AB112" s="862"/>
      <c r="AC112" s="862"/>
      <c r="AD112" s="862"/>
      <c r="AE112" s="863"/>
      <c r="AF112" s="864" t="s">
        <v>175</v>
      </c>
      <c r="AG112" s="862"/>
      <c r="AH112" s="862"/>
      <c r="AI112" s="862"/>
      <c r="AJ112" s="863"/>
      <c r="AK112" s="864" t="s">
        <v>438</v>
      </c>
      <c r="AL112" s="862"/>
      <c r="AM112" s="862"/>
      <c r="AN112" s="862"/>
      <c r="AO112" s="863"/>
      <c r="AP112" s="909" t="s">
        <v>439</v>
      </c>
      <c r="AQ112" s="910"/>
      <c r="AR112" s="910"/>
      <c r="AS112" s="910"/>
      <c r="AT112" s="911"/>
      <c r="AU112" s="1021"/>
      <c r="AV112" s="1022"/>
      <c r="AW112" s="1022"/>
      <c r="AX112" s="1022"/>
      <c r="AY112" s="1022"/>
      <c r="AZ112" s="897" t="s">
        <v>444</v>
      </c>
      <c r="BA112" s="832"/>
      <c r="BB112" s="832"/>
      <c r="BC112" s="832"/>
      <c r="BD112" s="832"/>
      <c r="BE112" s="832"/>
      <c r="BF112" s="832"/>
      <c r="BG112" s="832"/>
      <c r="BH112" s="832"/>
      <c r="BI112" s="832"/>
      <c r="BJ112" s="832"/>
      <c r="BK112" s="832"/>
      <c r="BL112" s="832"/>
      <c r="BM112" s="832"/>
      <c r="BN112" s="832"/>
      <c r="BO112" s="832"/>
      <c r="BP112" s="833"/>
      <c r="BQ112" s="898">
        <v>10644196</v>
      </c>
      <c r="BR112" s="899"/>
      <c r="BS112" s="899"/>
      <c r="BT112" s="899"/>
      <c r="BU112" s="899"/>
      <c r="BV112" s="899">
        <v>9317318</v>
      </c>
      <c r="BW112" s="899"/>
      <c r="BX112" s="899"/>
      <c r="BY112" s="899"/>
      <c r="BZ112" s="899"/>
      <c r="CA112" s="899">
        <v>8760340</v>
      </c>
      <c r="CB112" s="899"/>
      <c r="CC112" s="899"/>
      <c r="CD112" s="899"/>
      <c r="CE112" s="899"/>
      <c r="CF112" s="960">
        <v>102.7</v>
      </c>
      <c r="CG112" s="961"/>
      <c r="CH112" s="961"/>
      <c r="CI112" s="961"/>
      <c r="CJ112" s="961"/>
      <c r="CK112" s="1016"/>
      <c r="CL112" s="903"/>
      <c r="CM112" s="906" t="s">
        <v>445</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438</v>
      </c>
      <c r="DH112" s="899"/>
      <c r="DI112" s="899"/>
      <c r="DJ112" s="899"/>
      <c r="DK112" s="899"/>
      <c r="DL112" s="899" t="s">
        <v>446</v>
      </c>
      <c r="DM112" s="899"/>
      <c r="DN112" s="899"/>
      <c r="DO112" s="899"/>
      <c r="DP112" s="899"/>
      <c r="DQ112" s="899" t="s">
        <v>438</v>
      </c>
      <c r="DR112" s="899"/>
      <c r="DS112" s="899"/>
      <c r="DT112" s="899"/>
      <c r="DU112" s="899"/>
      <c r="DV112" s="876" t="s">
        <v>175</v>
      </c>
      <c r="DW112" s="876"/>
      <c r="DX112" s="876"/>
      <c r="DY112" s="876"/>
      <c r="DZ112" s="877"/>
    </row>
    <row r="113" spans="1:130" s="247" customFormat="1" ht="26.25" customHeight="1" x14ac:dyDescent="0.15">
      <c r="A113" s="1003"/>
      <c r="B113" s="1004"/>
      <c r="C113" s="832" t="s">
        <v>447</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1214626</v>
      </c>
      <c r="AB113" s="1008"/>
      <c r="AC113" s="1008"/>
      <c r="AD113" s="1008"/>
      <c r="AE113" s="1009"/>
      <c r="AF113" s="1010">
        <v>1056219</v>
      </c>
      <c r="AG113" s="1008"/>
      <c r="AH113" s="1008"/>
      <c r="AI113" s="1008"/>
      <c r="AJ113" s="1009"/>
      <c r="AK113" s="1010">
        <v>1191291</v>
      </c>
      <c r="AL113" s="1008"/>
      <c r="AM113" s="1008"/>
      <c r="AN113" s="1008"/>
      <c r="AO113" s="1009"/>
      <c r="AP113" s="1011">
        <v>14</v>
      </c>
      <c r="AQ113" s="1012"/>
      <c r="AR113" s="1012"/>
      <c r="AS113" s="1012"/>
      <c r="AT113" s="1013"/>
      <c r="AU113" s="1021"/>
      <c r="AV113" s="1022"/>
      <c r="AW113" s="1022"/>
      <c r="AX113" s="1022"/>
      <c r="AY113" s="1022"/>
      <c r="AZ113" s="897" t="s">
        <v>448</v>
      </c>
      <c r="BA113" s="832"/>
      <c r="BB113" s="832"/>
      <c r="BC113" s="832"/>
      <c r="BD113" s="832"/>
      <c r="BE113" s="832"/>
      <c r="BF113" s="832"/>
      <c r="BG113" s="832"/>
      <c r="BH113" s="832"/>
      <c r="BI113" s="832"/>
      <c r="BJ113" s="832"/>
      <c r="BK113" s="832"/>
      <c r="BL113" s="832"/>
      <c r="BM113" s="832"/>
      <c r="BN113" s="832"/>
      <c r="BO113" s="832"/>
      <c r="BP113" s="833"/>
      <c r="BQ113" s="898">
        <v>4959899</v>
      </c>
      <c r="BR113" s="899"/>
      <c r="BS113" s="899"/>
      <c r="BT113" s="899"/>
      <c r="BU113" s="899"/>
      <c r="BV113" s="899">
        <v>4685589</v>
      </c>
      <c r="BW113" s="899"/>
      <c r="BX113" s="899"/>
      <c r="BY113" s="899"/>
      <c r="BZ113" s="899"/>
      <c r="CA113" s="899">
        <v>4254043</v>
      </c>
      <c r="CB113" s="899"/>
      <c r="CC113" s="899"/>
      <c r="CD113" s="899"/>
      <c r="CE113" s="899"/>
      <c r="CF113" s="960">
        <v>49.9</v>
      </c>
      <c r="CG113" s="961"/>
      <c r="CH113" s="961"/>
      <c r="CI113" s="961"/>
      <c r="CJ113" s="961"/>
      <c r="CK113" s="1016"/>
      <c r="CL113" s="903"/>
      <c r="CM113" s="906" t="s">
        <v>449</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175</v>
      </c>
      <c r="DH113" s="862"/>
      <c r="DI113" s="862"/>
      <c r="DJ113" s="862"/>
      <c r="DK113" s="863"/>
      <c r="DL113" s="864" t="s">
        <v>438</v>
      </c>
      <c r="DM113" s="862"/>
      <c r="DN113" s="862"/>
      <c r="DO113" s="862"/>
      <c r="DP113" s="863"/>
      <c r="DQ113" s="864" t="s">
        <v>175</v>
      </c>
      <c r="DR113" s="862"/>
      <c r="DS113" s="862"/>
      <c r="DT113" s="862"/>
      <c r="DU113" s="863"/>
      <c r="DV113" s="909" t="s">
        <v>439</v>
      </c>
      <c r="DW113" s="910"/>
      <c r="DX113" s="910"/>
      <c r="DY113" s="910"/>
      <c r="DZ113" s="911"/>
    </row>
    <row r="114" spans="1:130" s="247" customFormat="1" ht="26.25" customHeight="1" x14ac:dyDescent="0.15">
      <c r="A114" s="1003"/>
      <c r="B114" s="1004"/>
      <c r="C114" s="832" t="s">
        <v>450</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599853</v>
      </c>
      <c r="AB114" s="862"/>
      <c r="AC114" s="862"/>
      <c r="AD114" s="862"/>
      <c r="AE114" s="863"/>
      <c r="AF114" s="864">
        <v>608059</v>
      </c>
      <c r="AG114" s="862"/>
      <c r="AH114" s="862"/>
      <c r="AI114" s="862"/>
      <c r="AJ114" s="863"/>
      <c r="AK114" s="864">
        <v>625320</v>
      </c>
      <c r="AL114" s="862"/>
      <c r="AM114" s="862"/>
      <c r="AN114" s="862"/>
      <c r="AO114" s="863"/>
      <c r="AP114" s="909">
        <v>7.3</v>
      </c>
      <c r="AQ114" s="910"/>
      <c r="AR114" s="910"/>
      <c r="AS114" s="910"/>
      <c r="AT114" s="911"/>
      <c r="AU114" s="1021"/>
      <c r="AV114" s="1022"/>
      <c r="AW114" s="1022"/>
      <c r="AX114" s="1022"/>
      <c r="AY114" s="1022"/>
      <c r="AZ114" s="897" t="s">
        <v>451</v>
      </c>
      <c r="BA114" s="832"/>
      <c r="BB114" s="832"/>
      <c r="BC114" s="832"/>
      <c r="BD114" s="832"/>
      <c r="BE114" s="832"/>
      <c r="BF114" s="832"/>
      <c r="BG114" s="832"/>
      <c r="BH114" s="832"/>
      <c r="BI114" s="832"/>
      <c r="BJ114" s="832"/>
      <c r="BK114" s="832"/>
      <c r="BL114" s="832"/>
      <c r="BM114" s="832"/>
      <c r="BN114" s="832"/>
      <c r="BO114" s="832"/>
      <c r="BP114" s="833"/>
      <c r="BQ114" s="898">
        <v>2882393</v>
      </c>
      <c r="BR114" s="899"/>
      <c r="BS114" s="899"/>
      <c r="BT114" s="899"/>
      <c r="BU114" s="899"/>
      <c r="BV114" s="899">
        <v>2757559</v>
      </c>
      <c r="BW114" s="899"/>
      <c r="BX114" s="899"/>
      <c r="BY114" s="899"/>
      <c r="BZ114" s="899"/>
      <c r="CA114" s="899">
        <v>2661112</v>
      </c>
      <c r="CB114" s="899"/>
      <c r="CC114" s="899"/>
      <c r="CD114" s="899"/>
      <c r="CE114" s="899"/>
      <c r="CF114" s="960">
        <v>31.2</v>
      </c>
      <c r="CG114" s="961"/>
      <c r="CH114" s="961"/>
      <c r="CI114" s="961"/>
      <c r="CJ114" s="961"/>
      <c r="CK114" s="1016"/>
      <c r="CL114" s="903"/>
      <c r="CM114" s="906" t="s">
        <v>452</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439</v>
      </c>
      <c r="DH114" s="862"/>
      <c r="DI114" s="862"/>
      <c r="DJ114" s="862"/>
      <c r="DK114" s="863"/>
      <c r="DL114" s="864" t="s">
        <v>438</v>
      </c>
      <c r="DM114" s="862"/>
      <c r="DN114" s="862"/>
      <c r="DO114" s="862"/>
      <c r="DP114" s="863"/>
      <c r="DQ114" s="864" t="s">
        <v>446</v>
      </c>
      <c r="DR114" s="862"/>
      <c r="DS114" s="862"/>
      <c r="DT114" s="862"/>
      <c r="DU114" s="863"/>
      <c r="DV114" s="909" t="s">
        <v>175</v>
      </c>
      <c r="DW114" s="910"/>
      <c r="DX114" s="910"/>
      <c r="DY114" s="910"/>
      <c r="DZ114" s="911"/>
    </row>
    <row r="115" spans="1:130" s="247" customFormat="1" ht="26.25" customHeight="1" x14ac:dyDescent="0.15">
      <c r="A115" s="1003"/>
      <c r="B115" s="1004"/>
      <c r="C115" s="832" t="s">
        <v>453</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6910</v>
      </c>
      <c r="AB115" s="1008"/>
      <c r="AC115" s="1008"/>
      <c r="AD115" s="1008"/>
      <c r="AE115" s="1009"/>
      <c r="AF115" s="1010">
        <v>6910</v>
      </c>
      <c r="AG115" s="1008"/>
      <c r="AH115" s="1008"/>
      <c r="AI115" s="1008"/>
      <c r="AJ115" s="1009"/>
      <c r="AK115" s="1010">
        <v>6910</v>
      </c>
      <c r="AL115" s="1008"/>
      <c r="AM115" s="1008"/>
      <c r="AN115" s="1008"/>
      <c r="AO115" s="1009"/>
      <c r="AP115" s="1011">
        <v>0.1</v>
      </c>
      <c r="AQ115" s="1012"/>
      <c r="AR115" s="1012"/>
      <c r="AS115" s="1012"/>
      <c r="AT115" s="1013"/>
      <c r="AU115" s="1021"/>
      <c r="AV115" s="1022"/>
      <c r="AW115" s="1022"/>
      <c r="AX115" s="1022"/>
      <c r="AY115" s="1022"/>
      <c r="AZ115" s="897" t="s">
        <v>454</v>
      </c>
      <c r="BA115" s="832"/>
      <c r="BB115" s="832"/>
      <c r="BC115" s="832"/>
      <c r="BD115" s="832"/>
      <c r="BE115" s="832"/>
      <c r="BF115" s="832"/>
      <c r="BG115" s="832"/>
      <c r="BH115" s="832"/>
      <c r="BI115" s="832"/>
      <c r="BJ115" s="832"/>
      <c r="BK115" s="832"/>
      <c r="BL115" s="832"/>
      <c r="BM115" s="832"/>
      <c r="BN115" s="832"/>
      <c r="BO115" s="832"/>
      <c r="BP115" s="833"/>
      <c r="BQ115" s="898" t="s">
        <v>438</v>
      </c>
      <c r="BR115" s="899"/>
      <c r="BS115" s="899"/>
      <c r="BT115" s="899"/>
      <c r="BU115" s="899"/>
      <c r="BV115" s="899" t="s">
        <v>446</v>
      </c>
      <c r="BW115" s="899"/>
      <c r="BX115" s="899"/>
      <c r="BY115" s="899"/>
      <c r="BZ115" s="899"/>
      <c r="CA115" s="899" t="s">
        <v>438</v>
      </c>
      <c r="CB115" s="899"/>
      <c r="CC115" s="899"/>
      <c r="CD115" s="899"/>
      <c r="CE115" s="899"/>
      <c r="CF115" s="960" t="s">
        <v>438</v>
      </c>
      <c r="CG115" s="961"/>
      <c r="CH115" s="961"/>
      <c r="CI115" s="961"/>
      <c r="CJ115" s="961"/>
      <c r="CK115" s="1016"/>
      <c r="CL115" s="903"/>
      <c r="CM115" s="897" t="s">
        <v>455</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175</v>
      </c>
      <c r="DH115" s="862"/>
      <c r="DI115" s="862"/>
      <c r="DJ115" s="862"/>
      <c r="DK115" s="863"/>
      <c r="DL115" s="864" t="s">
        <v>438</v>
      </c>
      <c r="DM115" s="862"/>
      <c r="DN115" s="862"/>
      <c r="DO115" s="862"/>
      <c r="DP115" s="863"/>
      <c r="DQ115" s="864" t="s">
        <v>175</v>
      </c>
      <c r="DR115" s="862"/>
      <c r="DS115" s="862"/>
      <c r="DT115" s="862"/>
      <c r="DU115" s="863"/>
      <c r="DV115" s="909" t="s">
        <v>439</v>
      </c>
      <c r="DW115" s="910"/>
      <c r="DX115" s="910"/>
      <c r="DY115" s="910"/>
      <c r="DZ115" s="911"/>
    </row>
    <row r="116" spans="1:130" s="247" customFormat="1" ht="26.25" customHeight="1" x14ac:dyDescent="0.15">
      <c r="A116" s="1005"/>
      <c r="B116" s="1006"/>
      <c r="C116" s="965" t="s">
        <v>456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438</v>
      </c>
      <c r="AB116" s="862"/>
      <c r="AC116" s="862"/>
      <c r="AD116" s="862"/>
      <c r="AE116" s="863"/>
      <c r="AF116" s="864" t="s">
        <v>175</v>
      </c>
      <c r="AG116" s="862"/>
      <c r="AH116" s="862"/>
      <c r="AI116" s="862"/>
      <c r="AJ116" s="863"/>
      <c r="AK116" s="864" t="s">
        <v>438</v>
      </c>
      <c r="AL116" s="862"/>
      <c r="AM116" s="862"/>
      <c r="AN116" s="862"/>
      <c r="AO116" s="863"/>
      <c r="AP116" s="909" t="s">
        <v>438</v>
      </c>
      <c r="AQ116" s="910"/>
      <c r="AR116" s="910"/>
      <c r="AS116" s="910"/>
      <c r="AT116" s="911"/>
      <c r="AU116" s="1021"/>
      <c r="AV116" s="1022"/>
      <c r="AW116" s="1022"/>
      <c r="AX116" s="1022"/>
      <c r="AY116" s="1022"/>
      <c r="AZ116" s="948" t="s">
        <v>457</v>
      </c>
      <c r="BA116" s="949"/>
      <c r="BB116" s="949"/>
      <c r="BC116" s="949"/>
      <c r="BD116" s="949"/>
      <c r="BE116" s="949"/>
      <c r="BF116" s="949"/>
      <c r="BG116" s="949"/>
      <c r="BH116" s="949"/>
      <c r="BI116" s="949"/>
      <c r="BJ116" s="949"/>
      <c r="BK116" s="949"/>
      <c r="BL116" s="949"/>
      <c r="BM116" s="949"/>
      <c r="BN116" s="949"/>
      <c r="BO116" s="949"/>
      <c r="BP116" s="950"/>
      <c r="BQ116" s="898" t="s">
        <v>438</v>
      </c>
      <c r="BR116" s="899"/>
      <c r="BS116" s="899"/>
      <c r="BT116" s="899"/>
      <c r="BU116" s="899"/>
      <c r="BV116" s="899" t="s">
        <v>439</v>
      </c>
      <c r="BW116" s="899"/>
      <c r="BX116" s="899"/>
      <c r="BY116" s="899"/>
      <c r="BZ116" s="899"/>
      <c r="CA116" s="899" t="s">
        <v>438</v>
      </c>
      <c r="CB116" s="899"/>
      <c r="CC116" s="899"/>
      <c r="CD116" s="899"/>
      <c r="CE116" s="899"/>
      <c r="CF116" s="960" t="s">
        <v>175</v>
      </c>
      <c r="CG116" s="961"/>
      <c r="CH116" s="961"/>
      <c r="CI116" s="961"/>
      <c r="CJ116" s="961"/>
      <c r="CK116" s="1016"/>
      <c r="CL116" s="903"/>
      <c r="CM116" s="906" t="s">
        <v>458</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438</v>
      </c>
      <c r="DH116" s="862"/>
      <c r="DI116" s="862"/>
      <c r="DJ116" s="862"/>
      <c r="DK116" s="863"/>
      <c r="DL116" s="864" t="s">
        <v>439</v>
      </c>
      <c r="DM116" s="862"/>
      <c r="DN116" s="862"/>
      <c r="DO116" s="862"/>
      <c r="DP116" s="863"/>
      <c r="DQ116" s="864" t="s">
        <v>175</v>
      </c>
      <c r="DR116" s="862"/>
      <c r="DS116" s="862"/>
      <c r="DT116" s="862"/>
      <c r="DU116" s="863"/>
      <c r="DV116" s="909" t="s">
        <v>439</v>
      </c>
      <c r="DW116" s="910"/>
      <c r="DX116" s="910"/>
      <c r="DY116" s="910"/>
      <c r="DZ116" s="911"/>
    </row>
    <row r="117" spans="1:130" s="247" customFormat="1" ht="26.25" customHeight="1" x14ac:dyDescent="0.15">
      <c r="A117" s="986" t="s">
        <v>188</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459</v>
      </c>
      <c r="Z117" s="988"/>
      <c r="AA117" s="993">
        <v>4082804</v>
      </c>
      <c r="AB117" s="994"/>
      <c r="AC117" s="994"/>
      <c r="AD117" s="994"/>
      <c r="AE117" s="995"/>
      <c r="AF117" s="996">
        <v>3656912</v>
      </c>
      <c r="AG117" s="994"/>
      <c r="AH117" s="994"/>
      <c r="AI117" s="994"/>
      <c r="AJ117" s="995"/>
      <c r="AK117" s="996">
        <v>3573492</v>
      </c>
      <c r="AL117" s="994"/>
      <c r="AM117" s="994"/>
      <c r="AN117" s="994"/>
      <c r="AO117" s="995"/>
      <c r="AP117" s="997"/>
      <c r="AQ117" s="998"/>
      <c r="AR117" s="998"/>
      <c r="AS117" s="998"/>
      <c r="AT117" s="999"/>
      <c r="AU117" s="1021"/>
      <c r="AV117" s="1022"/>
      <c r="AW117" s="1022"/>
      <c r="AX117" s="1022"/>
      <c r="AY117" s="1022"/>
      <c r="AZ117" s="948" t="s">
        <v>460</v>
      </c>
      <c r="BA117" s="949"/>
      <c r="BB117" s="949"/>
      <c r="BC117" s="949"/>
      <c r="BD117" s="949"/>
      <c r="BE117" s="949"/>
      <c r="BF117" s="949"/>
      <c r="BG117" s="949"/>
      <c r="BH117" s="949"/>
      <c r="BI117" s="949"/>
      <c r="BJ117" s="949"/>
      <c r="BK117" s="949"/>
      <c r="BL117" s="949"/>
      <c r="BM117" s="949"/>
      <c r="BN117" s="949"/>
      <c r="BO117" s="949"/>
      <c r="BP117" s="950"/>
      <c r="BQ117" s="898" t="s">
        <v>439</v>
      </c>
      <c r="BR117" s="899"/>
      <c r="BS117" s="899"/>
      <c r="BT117" s="899"/>
      <c r="BU117" s="899"/>
      <c r="BV117" s="899" t="s">
        <v>175</v>
      </c>
      <c r="BW117" s="899"/>
      <c r="BX117" s="899"/>
      <c r="BY117" s="899"/>
      <c r="BZ117" s="899"/>
      <c r="CA117" s="899" t="s">
        <v>439</v>
      </c>
      <c r="CB117" s="899"/>
      <c r="CC117" s="899"/>
      <c r="CD117" s="899"/>
      <c r="CE117" s="899"/>
      <c r="CF117" s="960" t="s">
        <v>439</v>
      </c>
      <c r="CG117" s="961"/>
      <c r="CH117" s="961"/>
      <c r="CI117" s="961"/>
      <c r="CJ117" s="961"/>
      <c r="CK117" s="1016"/>
      <c r="CL117" s="903"/>
      <c r="CM117" s="906" t="s">
        <v>461</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439</v>
      </c>
      <c r="DH117" s="862"/>
      <c r="DI117" s="862"/>
      <c r="DJ117" s="862"/>
      <c r="DK117" s="863"/>
      <c r="DL117" s="864" t="s">
        <v>439</v>
      </c>
      <c r="DM117" s="862"/>
      <c r="DN117" s="862"/>
      <c r="DO117" s="862"/>
      <c r="DP117" s="863"/>
      <c r="DQ117" s="864" t="s">
        <v>439</v>
      </c>
      <c r="DR117" s="862"/>
      <c r="DS117" s="862"/>
      <c r="DT117" s="862"/>
      <c r="DU117" s="863"/>
      <c r="DV117" s="909" t="s">
        <v>439</v>
      </c>
      <c r="DW117" s="910"/>
      <c r="DX117" s="910"/>
      <c r="DY117" s="910"/>
      <c r="DZ117" s="911"/>
    </row>
    <row r="118" spans="1:130" s="247" customFormat="1" ht="26.25" customHeight="1" x14ac:dyDescent="0.15">
      <c r="A118" s="986" t="s">
        <v>432</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430</v>
      </c>
      <c r="AB118" s="987"/>
      <c r="AC118" s="987"/>
      <c r="AD118" s="987"/>
      <c r="AE118" s="988"/>
      <c r="AF118" s="989" t="s">
        <v>308</v>
      </c>
      <c r="AG118" s="987"/>
      <c r="AH118" s="987"/>
      <c r="AI118" s="987"/>
      <c r="AJ118" s="988"/>
      <c r="AK118" s="989" t="s">
        <v>307</v>
      </c>
      <c r="AL118" s="987"/>
      <c r="AM118" s="987"/>
      <c r="AN118" s="987"/>
      <c r="AO118" s="988"/>
      <c r="AP118" s="990" t="s">
        <v>431</v>
      </c>
      <c r="AQ118" s="991"/>
      <c r="AR118" s="991"/>
      <c r="AS118" s="991"/>
      <c r="AT118" s="992"/>
      <c r="AU118" s="1021"/>
      <c r="AV118" s="1022"/>
      <c r="AW118" s="1022"/>
      <c r="AX118" s="1022"/>
      <c r="AY118" s="1022"/>
      <c r="AZ118" s="964" t="s">
        <v>462</v>
      </c>
      <c r="BA118" s="965"/>
      <c r="BB118" s="965"/>
      <c r="BC118" s="965"/>
      <c r="BD118" s="965"/>
      <c r="BE118" s="965"/>
      <c r="BF118" s="965"/>
      <c r="BG118" s="965"/>
      <c r="BH118" s="965"/>
      <c r="BI118" s="965"/>
      <c r="BJ118" s="965"/>
      <c r="BK118" s="965"/>
      <c r="BL118" s="965"/>
      <c r="BM118" s="965"/>
      <c r="BN118" s="965"/>
      <c r="BO118" s="965"/>
      <c r="BP118" s="966"/>
      <c r="BQ118" s="967" t="s">
        <v>175</v>
      </c>
      <c r="BR118" s="930"/>
      <c r="BS118" s="930"/>
      <c r="BT118" s="930"/>
      <c r="BU118" s="930"/>
      <c r="BV118" s="930" t="s">
        <v>439</v>
      </c>
      <c r="BW118" s="930"/>
      <c r="BX118" s="930"/>
      <c r="BY118" s="930"/>
      <c r="BZ118" s="930"/>
      <c r="CA118" s="930" t="s">
        <v>439</v>
      </c>
      <c r="CB118" s="930"/>
      <c r="CC118" s="930"/>
      <c r="CD118" s="930"/>
      <c r="CE118" s="930"/>
      <c r="CF118" s="960" t="s">
        <v>175</v>
      </c>
      <c r="CG118" s="961"/>
      <c r="CH118" s="961"/>
      <c r="CI118" s="961"/>
      <c r="CJ118" s="961"/>
      <c r="CK118" s="1016"/>
      <c r="CL118" s="903"/>
      <c r="CM118" s="906" t="s">
        <v>463</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439</v>
      </c>
      <c r="DH118" s="862"/>
      <c r="DI118" s="862"/>
      <c r="DJ118" s="862"/>
      <c r="DK118" s="863"/>
      <c r="DL118" s="864" t="s">
        <v>439</v>
      </c>
      <c r="DM118" s="862"/>
      <c r="DN118" s="862"/>
      <c r="DO118" s="862"/>
      <c r="DP118" s="863"/>
      <c r="DQ118" s="864" t="s">
        <v>439</v>
      </c>
      <c r="DR118" s="862"/>
      <c r="DS118" s="862"/>
      <c r="DT118" s="862"/>
      <c r="DU118" s="863"/>
      <c r="DV118" s="909" t="s">
        <v>439</v>
      </c>
      <c r="DW118" s="910"/>
      <c r="DX118" s="910"/>
      <c r="DY118" s="910"/>
      <c r="DZ118" s="911"/>
    </row>
    <row r="119" spans="1:130" s="247" customFormat="1" ht="26.25" customHeight="1" x14ac:dyDescent="0.15">
      <c r="A119" s="900" t="s">
        <v>435</v>
      </c>
      <c r="B119" s="901"/>
      <c r="C119" s="976" t="s">
        <v>436</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v>6910</v>
      </c>
      <c r="AB119" s="980"/>
      <c r="AC119" s="980"/>
      <c r="AD119" s="980"/>
      <c r="AE119" s="981"/>
      <c r="AF119" s="982">
        <v>6910</v>
      </c>
      <c r="AG119" s="980"/>
      <c r="AH119" s="980"/>
      <c r="AI119" s="980"/>
      <c r="AJ119" s="981"/>
      <c r="AK119" s="982">
        <v>6910</v>
      </c>
      <c r="AL119" s="980"/>
      <c r="AM119" s="980"/>
      <c r="AN119" s="980"/>
      <c r="AO119" s="981"/>
      <c r="AP119" s="983">
        <v>0.1</v>
      </c>
      <c r="AQ119" s="984"/>
      <c r="AR119" s="984"/>
      <c r="AS119" s="984"/>
      <c r="AT119" s="985"/>
      <c r="AU119" s="1023"/>
      <c r="AV119" s="1024"/>
      <c r="AW119" s="1024"/>
      <c r="AX119" s="1024"/>
      <c r="AY119" s="1024"/>
      <c r="AZ119" s="278" t="s">
        <v>188</v>
      </c>
      <c r="BA119" s="278"/>
      <c r="BB119" s="278"/>
      <c r="BC119" s="278"/>
      <c r="BD119" s="278"/>
      <c r="BE119" s="278"/>
      <c r="BF119" s="278"/>
      <c r="BG119" s="278"/>
      <c r="BH119" s="278"/>
      <c r="BI119" s="278"/>
      <c r="BJ119" s="278"/>
      <c r="BK119" s="278"/>
      <c r="BL119" s="278"/>
      <c r="BM119" s="278"/>
      <c r="BN119" s="278"/>
      <c r="BO119" s="962" t="s">
        <v>464</v>
      </c>
      <c r="BP119" s="963"/>
      <c r="BQ119" s="967">
        <v>35182666</v>
      </c>
      <c r="BR119" s="930"/>
      <c r="BS119" s="930"/>
      <c r="BT119" s="930"/>
      <c r="BU119" s="930"/>
      <c r="BV119" s="930">
        <v>33069102</v>
      </c>
      <c r="BW119" s="930"/>
      <c r="BX119" s="930"/>
      <c r="BY119" s="930"/>
      <c r="BZ119" s="930"/>
      <c r="CA119" s="930">
        <v>31405590</v>
      </c>
      <c r="CB119" s="930"/>
      <c r="CC119" s="930"/>
      <c r="CD119" s="930"/>
      <c r="CE119" s="930"/>
      <c r="CF119" s="828"/>
      <c r="CG119" s="829"/>
      <c r="CH119" s="829"/>
      <c r="CI119" s="829"/>
      <c r="CJ119" s="919"/>
      <c r="CK119" s="1017"/>
      <c r="CL119" s="905"/>
      <c r="CM119" s="923" t="s">
        <v>465</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v>45652</v>
      </c>
      <c r="DH119" s="845"/>
      <c r="DI119" s="845"/>
      <c r="DJ119" s="845"/>
      <c r="DK119" s="846"/>
      <c r="DL119" s="847">
        <v>39768</v>
      </c>
      <c r="DM119" s="845"/>
      <c r="DN119" s="845"/>
      <c r="DO119" s="845"/>
      <c r="DP119" s="846"/>
      <c r="DQ119" s="847">
        <v>33159</v>
      </c>
      <c r="DR119" s="845"/>
      <c r="DS119" s="845"/>
      <c r="DT119" s="845"/>
      <c r="DU119" s="846"/>
      <c r="DV119" s="933">
        <v>0.4</v>
      </c>
      <c r="DW119" s="934"/>
      <c r="DX119" s="934"/>
      <c r="DY119" s="934"/>
      <c r="DZ119" s="935"/>
    </row>
    <row r="120" spans="1:130" s="247" customFormat="1" ht="26.25" customHeight="1" x14ac:dyDescent="0.15">
      <c r="A120" s="902"/>
      <c r="B120" s="903"/>
      <c r="C120" s="906" t="s">
        <v>441</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439</v>
      </c>
      <c r="AB120" s="862"/>
      <c r="AC120" s="862"/>
      <c r="AD120" s="862"/>
      <c r="AE120" s="863"/>
      <c r="AF120" s="864" t="s">
        <v>439</v>
      </c>
      <c r="AG120" s="862"/>
      <c r="AH120" s="862"/>
      <c r="AI120" s="862"/>
      <c r="AJ120" s="863"/>
      <c r="AK120" s="864" t="s">
        <v>439</v>
      </c>
      <c r="AL120" s="862"/>
      <c r="AM120" s="862"/>
      <c r="AN120" s="862"/>
      <c r="AO120" s="863"/>
      <c r="AP120" s="909" t="s">
        <v>439</v>
      </c>
      <c r="AQ120" s="910"/>
      <c r="AR120" s="910"/>
      <c r="AS120" s="910"/>
      <c r="AT120" s="911"/>
      <c r="AU120" s="968" t="s">
        <v>466</v>
      </c>
      <c r="AV120" s="969"/>
      <c r="AW120" s="969"/>
      <c r="AX120" s="969"/>
      <c r="AY120" s="970"/>
      <c r="AZ120" s="945" t="s">
        <v>467</v>
      </c>
      <c r="BA120" s="890"/>
      <c r="BB120" s="890"/>
      <c r="BC120" s="890"/>
      <c r="BD120" s="890"/>
      <c r="BE120" s="890"/>
      <c r="BF120" s="890"/>
      <c r="BG120" s="890"/>
      <c r="BH120" s="890"/>
      <c r="BI120" s="890"/>
      <c r="BJ120" s="890"/>
      <c r="BK120" s="890"/>
      <c r="BL120" s="890"/>
      <c r="BM120" s="890"/>
      <c r="BN120" s="890"/>
      <c r="BO120" s="890"/>
      <c r="BP120" s="891"/>
      <c r="BQ120" s="946">
        <v>11097356</v>
      </c>
      <c r="BR120" s="927"/>
      <c r="BS120" s="927"/>
      <c r="BT120" s="927"/>
      <c r="BU120" s="927"/>
      <c r="BV120" s="927">
        <v>12116997</v>
      </c>
      <c r="BW120" s="927"/>
      <c r="BX120" s="927"/>
      <c r="BY120" s="927"/>
      <c r="BZ120" s="927"/>
      <c r="CA120" s="927">
        <v>13288828</v>
      </c>
      <c r="CB120" s="927"/>
      <c r="CC120" s="927"/>
      <c r="CD120" s="927"/>
      <c r="CE120" s="927"/>
      <c r="CF120" s="951">
        <v>155.80000000000001</v>
      </c>
      <c r="CG120" s="952"/>
      <c r="CH120" s="952"/>
      <c r="CI120" s="952"/>
      <c r="CJ120" s="952"/>
      <c r="CK120" s="953" t="s">
        <v>468</v>
      </c>
      <c r="CL120" s="937"/>
      <c r="CM120" s="937"/>
      <c r="CN120" s="937"/>
      <c r="CO120" s="938"/>
      <c r="CP120" s="957" t="s">
        <v>469</v>
      </c>
      <c r="CQ120" s="958"/>
      <c r="CR120" s="958"/>
      <c r="CS120" s="958"/>
      <c r="CT120" s="958"/>
      <c r="CU120" s="958"/>
      <c r="CV120" s="958"/>
      <c r="CW120" s="958"/>
      <c r="CX120" s="958"/>
      <c r="CY120" s="958"/>
      <c r="CZ120" s="958"/>
      <c r="DA120" s="958"/>
      <c r="DB120" s="958"/>
      <c r="DC120" s="958"/>
      <c r="DD120" s="958"/>
      <c r="DE120" s="958"/>
      <c r="DF120" s="959"/>
      <c r="DG120" s="946">
        <v>7297262</v>
      </c>
      <c r="DH120" s="927"/>
      <c r="DI120" s="927"/>
      <c r="DJ120" s="927"/>
      <c r="DK120" s="927"/>
      <c r="DL120" s="927">
        <v>6445345</v>
      </c>
      <c r="DM120" s="927"/>
      <c r="DN120" s="927"/>
      <c r="DO120" s="927"/>
      <c r="DP120" s="927"/>
      <c r="DQ120" s="927">
        <v>5590242</v>
      </c>
      <c r="DR120" s="927"/>
      <c r="DS120" s="927"/>
      <c r="DT120" s="927"/>
      <c r="DU120" s="927"/>
      <c r="DV120" s="928">
        <v>65.5</v>
      </c>
      <c r="DW120" s="928"/>
      <c r="DX120" s="928"/>
      <c r="DY120" s="928"/>
      <c r="DZ120" s="929"/>
    </row>
    <row r="121" spans="1:130" s="247" customFormat="1" ht="26.25" customHeight="1" x14ac:dyDescent="0.15">
      <c r="A121" s="902"/>
      <c r="B121" s="903"/>
      <c r="C121" s="948" t="s">
        <v>470</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175</v>
      </c>
      <c r="AB121" s="862"/>
      <c r="AC121" s="862"/>
      <c r="AD121" s="862"/>
      <c r="AE121" s="863"/>
      <c r="AF121" s="864" t="s">
        <v>439</v>
      </c>
      <c r="AG121" s="862"/>
      <c r="AH121" s="862"/>
      <c r="AI121" s="862"/>
      <c r="AJ121" s="863"/>
      <c r="AK121" s="864" t="s">
        <v>439</v>
      </c>
      <c r="AL121" s="862"/>
      <c r="AM121" s="862"/>
      <c r="AN121" s="862"/>
      <c r="AO121" s="863"/>
      <c r="AP121" s="909" t="s">
        <v>439</v>
      </c>
      <c r="AQ121" s="910"/>
      <c r="AR121" s="910"/>
      <c r="AS121" s="910"/>
      <c r="AT121" s="911"/>
      <c r="AU121" s="971"/>
      <c r="AV121" s="972"/>
      <c r="AW121" s="972"/>
      <c r="AX121" s="972"/>
      <c r="AY121" s="973"/>
      <c r="AZ121" s="897" t="s">
        <v>471</v>
      </c>
      <c r="BA121" s="832"/>
      <c r="BB121" s="832"/>
      <c r="BC121" s="832"/>
      <c r="BD121" s="832"/>
      <c r="BE121" s="832"/>
      <c r="BF121" s="832"/>
      <c r="BG121" s="832"/>
      <c r="BH121" s="832"/>
      <c r="BI121" s="832"/>
      <c r="BJ121" s="832"/>
      <c r="BK121" s="832"/>
      <c r="BL121" s="832"/>
      <c r="BM121" s="832"/>
      <c r="BN121" s="832"/>
      <c r="BO121" s="832"/>
      <c r="BP121" s="833"/>
      <c r="BQ121" s="898">
        <v>193232</v>
      </c>
      <c r="BR121" s="899"/>
      <c r="BS121" s="899"/>
      <c r="BT121" s="899"/>
      <c r="BU121" s="899"/>
      <c r="BV121" s="899">
        <v>182649</v>
      </c>
      <c r="BW121" s="899"/>
      <c r="BX121" s="899"/>
      <c r="BY121" s="899"/>
      <c r="BZ121" s="899"/>
      <c r="CA121" s="899">
        <v>162097</v>
      </c>
      <c r="CB121" s="899"/>
      <c r="CC121" s="899"/>
      <c r="CD121" s="899"/>
      <c r="CE121" s="899"/>
      <c r="CF121" s="960">
        <v>1.9</v>
      </c>
      <c r="CG121" s="961"/>
      <c r="CH121" s="961"/>
      <c r="CI121" s="961"/>
      <c r="CJ121" s="961"/>
      <c r="CK121" s="954"/>
      <c r="CL121" s="940"/>
      <c r="CM121" s="940"/>
      <c r="CN121" s="940"/>
      <c r="CO121" s="941"/>
      <c r="CP121" s="920" t="s">
        <v>472</v>
      </c>
      <c r="CQ121" s="921"/>
      <c r="CR121" s="921"/>
      <c r="CS121" s="921"/>
      <c r="CT121" s="921"/>
      <c r="CU121" s="921"/>
      <c r="CV121" s="921"/>
      <c r="CW121" s="921"/>
      <c r="CX121" s="921"/>
      <c r="CY121" s="921"/>
      <c r="CZ121" s="921"/>
      <c r="DA121" s="921"/>
      <c r="DB121" s="921"/>
      <c r="DC121" s="921"/>
      <c r="DD121" s="921"/>
      <c r="DE121" s="921"/>
      <c r="DF121" s="922"/>
      <c r="DG121" s="898">
        <v>3345049</v>
      </c>
      <c r="DH121" s="899"/>
      <c r="DI121" s="899"/>
      <c r="DJ121" s="899"/>
      <c r="DK121" s="899"/>
      <c r="DL121" s="899">
        <v>2871973</v>
      </c>
      <c r="DM121" s="899"/>
      <c r="DN121" s="899"/>
      <c r="DO121" s="899"/>
      <c r="DP121" s="899"/>
      <c r="DQ121" s="899">
        <v>3170098</v>
      </c>
      <c r="DR121" s="899"/>
      <c r="DS121" s="899"/>
      <c r="DT121" s="899"/>
      <c r="DU121" s="899"/>
      <c r="DV121" s="876">
        <v>37.200000000000003</v>
      </c>
      <c r="DW121" s="876"/>
      <c r="DX121" s="876"/>
      <c r="DY121" s="876"/>
      <c r="DZ121" s="877"/>
    </row>
    <row r="122" spans="1:130" s="247" customFormat="1" ht="26.25" customHeight="1" x14ac:dyDescent="0.15">
      <c r="A122" s="902"/>
      <c r="B122" s="903"/>
      <c r="C122" s="906" t="s">
        <v>452</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439</v>
      </c>
      <c r="AB122" s="862"/>
      <c r="AC122" s="862"/>
      <c r="AD122" s="862"/>
      <c r="AE122" s="863"/>
      <c r="AF122" s="864" t="s">
        <v>439</v>
      </c>
      <c r="AG122" s="862"/>
      <c r="AH122" s="862"/>
      <c r="AI122" s="862"/>
      <c r="AJ122" s="863"/>
      <c r="AK122" s="864" t="s">
        <v>439</v>
      </c>
      <c r="AL122" s="862"/>
      <c r="AM122" s="862"/>
      <c r="AN122" s="862"/>
      <c r="AO122" s="863"/>
      <c r="AP122" s="909" t="s">
        <v>175</v>
      </c>
      <c r="AQ122" s="910"/>
      <c r="AR122" s="910"/>
      <c r="AS122" s="910"/>
      <c r="AT122" s="911"/>
      <c r="AU122" s="971"/>
      <c r="AV122" s="972"/>
      <c r="AW122" s="972"/>
      <c r="AX122" s="972"/>
      <c r="AY122" s="973"/>
      <c r="AZ122" s="964" t="s">
        <v>473</v>
      </c>
      <c r="BA122" s="965"/>
      <c r="BB122" s="965"/>
      <c r="BC122" s="965"/>
      <c r="BD122" s="965"/>
      <c r="BE122" s="965"/>
      <c r="BF122" s="965"/>
      <c r="BG122" s="965"/>
      <c r="BH122" s="965"/>
      <c r="BI122" s="965"/>
      <c r="BJ122" s="965"/>
      <c r="BK122" s="965"/>
      <c r="BL122" s="965"/>
      <c r="BM122" s="965"/>
      <c r="BN122" s="965"/>
      <c r="BO122" s="965"/>
      <c r="BP122" s="966"/>
      <c r="BQ122" s="967">
        <v>26983937</v>
      </c>
      <c r="BR122" s="930"/>
      <c r="BS122" s="930"/>
      <c r="BT122" s="930"/>
      <c r="BU122" s="930"/>
      <c r="BV122" s="930">
        <v>25365974</v>
      </c>
      <c r="BW122" s="930"/>
      <c r="BX122" s="930"/>
      <c r="BY122" s="930"/>
      <c r="BZ122" s="930"/>
      <c r="CA122" s="930">
        <v>23538996</v>
      </c>
      <c r="CB122" s="930"/>
      <c r="CC122" s="930"/>
      <c r="CD122" s="930"/>
      <c r="CE122" s="930"/>
      <c r="CF122" s="931">
        <v>275.89999999999998</v>
      </c>
      <c r="CG122" s="932"/>
      <c r="CH122" s="932"/>
      <c r="CI122" s="932"/>
      <c r="CJ122" s="932"/>
      <c r="CK122" s="954"/>
      <c r="CL122" s="940"/>
      <c r="CM122" s="940"/>
      <c r="CN122" s="940"/>
      <c r="CO122" s="941"/>
      <c r="CP122" s="920" t="s">
        <v>474</v>
      </c>
      <c r="CQ122" s="921"/>
      <c r="CR122" s="921"/>
      <c r="CS122" s="921"/>
      <c r="CT122" s="921"/>
      <c r="CU122" s="921"/>
      <c r="CV122" s="921"/>
      <c r="CW122" s="921"/>
      <c r="CX122" s="921"/>
      <c r="CY122" s="921"/>
      <c r="CZ122" s="921"/>
      <c r="DA122" s="921"/>
      <c r="DB122" s="921"/>
      <c r="DC122" s="921"/>
      <c r="DD122" s="921"/>
      <c r="DE122" s="921"/>
      <c r="DF122" s="922"/>
      <c r="DG122" s="898">
        <v>1885</v>
      </c>
      <c r="DH122" s="899"/>
      <c r="DI122" s="899"/>
      <c r="DJ122" s="899"/>
      <c r="DK122" s="899"/>
      <c r="DL122" s="899" t="s">
        <v>439</v>
      </c>
      <c r="DM122" s="899"/>
      <c r="DN122" s="899"/>
      <c r="DO122" s="899"/>
      <c r="DP122" s="899"/>
      <c r="DQ122" s="899" t="s">
        <v>439</v>
      </c>
      <c r="DR122" s="899"/>
      <c r="DS122" s="899"/>
      <c r="DT122" s="899"/>
      <c r="DU122" s="899"/>
      <c r="DV122" s="876" t="s">
        <v>439</v>
      </c>
      <c r="DW122" s="876"/>
      <c r="DX122" s="876"/>
      <c r="DY122" s="876"/>
      <c r="DZ122" s="877"/>
    </row>
    <row r="123" spans="1:130" s="247" customFormat="1" ht="26.25" customHeight="1" x14ac:dyDescent="0.15">
      <c r="A123" s="902"/>
      <c r="B123" s="903"/>
      <c r="C123" s="906" t="s">
        <v>458</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439</v>
      </c>
      <c r="AB123" s="862"/>
      <c r="AC123" s="862"/>
      <c r="AD123" s="862"/>
      <c r="AE123" s="863"/>
      <c r="AF123" s="864" t="s">
        <v>439</v>
      </c>
      <c r="AG123" s="862"/>
      <c r="AH123" s="862"/>
      <c r="AI123" s="862"/>
      <c r="AJ123" s="863"/>
      <c r="AK123" s="864" t="s">
        <v>439</v>
      </c>
      <c r="AL123" s="862"/>
      <c r="AM123" s="862"/>
      <c r="AN123" s="862"/>
      <c r="AO123" s="863"/>
      <c r="AP123" s="909" t="s">
        <v>439</v>
      </c>
      <c r="AQ123" s="910"/>
      <c r="AR123" s="910"/>
      <c r="AS123" s="910"/>
      <c r="AT123" s="911"/>
      <c r="AU123" s="974"/>
      <c r="AV123" s="975"/>
      <c r="AW123" s="975"/>
      <c r="AX123" s="975"/>
      <c r="AY123" s="975"/>
      <c r="AZ123" s="278" t="s">
        <v>188</v>
      </c>
      <c r="BA123" s="278"/>
      <c r="BB123" s="278"/>
      <c r="BC123" s="278"/>
      <c r="BD123" s="278"/>
      <c r="BE123" s="278"/>
      <c r="BF123" s="278"/>
      <c r="BG123" s="278"/>
      <c r="BH123" s="278"/>
      <c r="BI123" s="278"/>
      <c r="BJ123" s="278"/>
      <c r="BK123" s="278"/>
      <c r="BL123" s="278"/>
      <c r="BM123" s="278"/>
      <c r="BN123" s="278"/>
      <c r="BO123" s="962" t="s">
        <v>475</v>
      </c>
      <c r="BP123" s="963"/>
      <c r="BQ123" s="917">
        <v>38274525</v>
      </c>
      <c r="BR123" s="918"/>
      <c r="BS123" s="918"/>
      <c r="BT123" s="918"/>
      <c r="BU123" s="918"/>
      <c r="BV123" s="918">
        <v>37665620</v>
      </c>
      <c r="BW123" s="918"/>
      <c r="BX123" s="918"/>
      <c r="BY123" s="918"/>
      <c r="BZ123" s="918"/>
      <c r="CA123" s="918">
        <v>36989921</v>
      </c>
      <c r="CB123" s="918"/>
      <c r="CC123" s="918"/>
      <c r="CD123" s="918"/>
      <c r="CE123" s="918"/>
      <c r="CF123" s="828"/>
      <c r="CG123" s="829"/>
      <c r="CH123" s="829"/>
      <c r="CI123" s="829"/>
      <c r="CJ123" s="919"/>
      <c r="CK123" s="954"/>
      <c r="CL123" s="940"/>
      <c r="CM123" s="940"/>
      <c r="CN123" s="940"/>
      <c r="CO123" s="941"/>
      <c r="CP123" s="920" t="s">
        <v>476</v>
      </c>
      <c r="CQ123" s="921"/>
      <c r="CR123" s="921"/>
      <c r="CS123" s="921"/>
      <c r="CT123" s="921"/>
      <c r="CU123" s="921"/>
      <c r="CV123" s="921"/>
      <c r="CW123" s="921"/>
      <c r="CX123" s="921"/>
      <c r="CY123" s="921"/>
      <c r="CZ123" s="921"/>
      <c r="DA123" s="921"/>
      <c r="DB123" s="921"/>
      <c r="DC123" s="921"/>
      <c r="DD123" s="921"/>
      <c r="DE123" s="921"/>
      <c r="DF123" s="922"/>
      <c r="DG123" s="861" t="s">
        <v>477</v>
      </c>
      <c r="DH123" s="862"/>
      <c r="DI123" s="862"/>
      <c r="DJ123" s="862"/>
      <c r="DK123" s="863"/>
      <c r="DL123" s="864" t="s">
        <v>478</v>
      </c>
      <c r="DM123" s="862"/>
      <c r="DN123" s="862"/>
      <c r="DO123" s="862"/>
      <c r="DP123" s="863"/>
      <c r="DQ123" s="864" t="s">
        <v>479</v>
      </c>
      <c r="DR123" s="862"/>
      <c r="DS123" s="862"/>
      <c r="DT123" s="862"/>
      <c r="DU123" s="863"/>
      <c r="DV123" s="909" t="s">
        <v>480</v>
      </c>
      <c r="DW123" s="910"/>
      <c r="DX123" s="910"/>
      <c r="DY123" s="910"/>
      <c r="DZ123" s="911"/>
    </row>
    <row r="124" spans="1:130" s="247" customFormat="1" ht="26.25" customHeight="1" thickBot="1" x14ac:dyDescent="0.2">
      <c r="A124" s="902"/>
      <c r="B124" s="903"/>
      <c r="C124" s="906" t="s">
        <v>461</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481</v>
      </c>
      <c r="AB124" s="862"/>
      <c r="AC124" s="862"/>
      <c r="AD124" s="862"/>
      <c r="AE124" s="863"/>
      <c r="AF124" s="864" t="s">
        <v>482</v>
      </c>
      <c r="AG124" s="862"/>
      <c r="AH124" s="862"/>
      <c r="AI124" s="862"/>
      <c r="AJ124" s="863"/>
      <c r="AK124" s="864" t="s">
        <v>477</v>
      </c>
      <c r="AL124" s="862"/>
      <c r="AM124" s="862"/>
      <c r="AN124" s="862"/>
      <c r="AO124" s="863"/>
      <c r="AP124" s="909" t="s">
        <v>482</v>
      </c>
      <c r="AQ124" s="910"/>
      <c r="AR124" s="910"/>
      <c r="AS124" s="910"/>
      <c r="AT124" s="911"/>
      <c r="AU124" s="912" t="s">
        <v>483</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484</v>
      </c>
      <c r="BR124" s="916"/>
      <c r="BS124" s="916"/>
      <c r="BT124" s="916"/>
      <c r="BU124" s="916"/>
      <c r="BV124" s="916" t="s">
        <v>477</v>
      </c>
      <c r="BW124" s="916"/>
      <c r="BX124" s="916"/>
      <c r="BY124" s="916"/>
      <c r="BZ124" s="916"/>
      <c r="CA124" s="916" t="s">
        <v>482</v>
      </c>
      <c r="CB124" s="916"/>
      <c r="CC124" s="916"/>
      <c r="CD124" s="916"/>
      <c r="CE124" s="916"/>
      <c r="CF124" s="806"/>
      <c r="CG124" s="807"/>
      <c r="CH124" s="807"/>
      <c r="CI124" s="807"/>
      <c r="CJ124" s="947"/>
      <c r="CK124" s="955"/>
      <c r="CL124" s="955"/>
      <c r="CM124" s="955"/>
      <c r="CN124" s="955"/>
      <c r="CO124" s="956"/>
      <c r="CP124" s="920" t="s">
        <v>485</v>
      </c>
      <c r="CQ124" s="921"/>
      <c r="CR124" s="921"/>
      <c r="CS124" s="921"/>
      <c r="CT124" s="921"/>
      <c r="CU124" s="921"/>
      <c r="CV124" s="921"/>
      <c r="CW124" s="921"/>
      <c r="CX124" s="921"/>
      <c r="CY124" s="921"/>
      <c r="CZ124" s="921"/>
      <c r="DA124" s="921"/>
      <c r="DB124" s="921"/>
      <c r="DC124" s="921"/>
      <c r="DD124" s="921"/>
      <c r="DE124" s="921"/>
      <c r="DF124" s="922"/>
      <c r="DG124" s="844" t="s">
        <v>486</v>
      </c>
      <c r="DH124" s="845"/>
      <c r="DI124" s="845"/>
      <c r="DJ124" s="845"/>
      <c r="DK124" s="846"/>
      <c r="DL124" s="847" t="s">
        <v>477</v>
      </c>
      <c r="DM124" s="845"/>
      <c r="DN124" s="845"/>
      <c r="DO124" s="845"/>
      <c r="DP124" s="846"/>
      <c r="DQ124" s="847" t="s">
        <v>477</v>
      </c>
      <c r="DR124" s="845"/>
      <c r="DS124" s="845"/>
      <c r="DT124" s="845"/>
      <c r="DU124" s="846"/>
      <c r="DV124" s="933" t="s">
        <v>481</v>
      </c>
      <c r="DW124" s="934"/>
      <c r="DX124" s="934"/>
      <c r="DY124" s="934"/>
      <c r="DZ124" s="935"/>
    </row>
    <row r="125" spans="1:130" s="247" customFormat="1" ht="26.25" customHeight="1" x14ac:dyDescent="0.15">
      <c r="A125" s="902"/>
      <c r="B125" s="903"/>
      <c r="C125" s="906" t="s">
        <v>463</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484</v>
      </c>
      <c r="AB125" s="862"/>
      <c r="AC125" s="862"/>
      <c r="AD125" s="862"/>
      <c r="AE125" s="863"/>
      <c r="AF125" s="864" t="s">
        <v>487</v>
      </c>
      <c r="AG125" s="862"/>
      <c r="AH125" s="862"/>
      <c r="AI125" s="862"/>
      <c r="AJ125" s="863"/>
      <c r="AK125" s="864" t="s">
        <v>477</v>
      </c>
      <c r="AL125" s="862"/>
      <c r="AM125" s="862"/>
      <c r="AN125" s="862"/>
      <c r="AO125" s="863"/>
      <c r="AP125" s="909" t="s">
        <v>484</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488</v>
      </c>
      <c r="CL125" s="937"/>
      <c r="CM125" s="937"/>
      <c r="CN125" s="937"/>
      <c r="CO125" s="938"/>
      <c r="CP125" s="945" t="s">
        <v>489</v>
      </c>
      <c r="CQ125" s="890"/>
      <c r="CR125" s="890"/>
      <c r="CS125" s="890"/>
      <c r="CT125" s="890"/>
      <c r="CU125" s="890"/>
      <c r="CV125" s="890"/>
      <c r="CW125" s="890"/>
      <c r="CX125" s="890"/>
      <c r="CY125" s="890"/>
      <c r="CZ125" s="890"/>
      <c r="DA125" s="890"/>
      <c r="DB125" s="890"/>
      <c r="DC125" s="890"/>
      <c r="DD125" s="890"/>
      <c r="DE125" s="890"/>
      <c r="DF125" s="891"/>
      <c r="DG125" s="946" t="s">
        <v>490</v>
      </c>
      <c r="DH125" s="927"/>
      <c r="DI125" s="927"/>
      <c r="DJ125" s="927"/>
      <c r="DK125" s="927"/>
      <c r="DL125" s="927" t="s">
        <v>479</v>
      </c>
      <c r="DM125" s="927"/>
      <c r="DN125" s="927"/>
      <c r="DO125" s="927"/>
      <c r="DP125" s="927"/>
      <c r="DQ125" s="927" t="s">
        <v>490</v>
      </c>
      <c r="DR125" s="927"/>
      <c r="DS125" s="927"/>
      <c r="DT125" s="927"/>
      <c r="DU125" s="927"/>
      <c r="DV125" s="928" t="s">
        <v>479</v>
      </c>
      <c r="DW125" s="928"/>
      <c r="DX125" s="928"/>
      <c r="DY125" s="928"/>
      <c r="DZ125" s="929"/>
    </row>
    <row r="126" spans="1:130" s="247" customFormat="1" ht="26.25" customHeight="1" thickBot="1" x14ac:dyDescent="0.2">
      <c r="A126" s="902"/>
      <c r="B126" s="903"/>
      <c r="C126" s="906" t="s">
        <v>465</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491</v>
      </c>
      <c r="AB126" s="862"/>
      <c r="AC126" s="862"/>
      <c r="AD126" s="862"/>
      <c r="AE126" s="863"/>
      <c r="AF126" s="864" t="s">
        <v>490</v>
      </c>
      <c r="AG126" s="862"/>
      <c r="AH126" s="862"/>
      <c r="AI126" s="862"/>
      <c r="AJ126" s="863"/>
      <c r="AK126" s="864" t="s">
        <v>492</v>
      </c>
      <c r="AL126" s="862"/>
      <c r="AM126" s="862"/>
      <c r="AN126" s="862"/>
      <c r="AO126" s="863"/>
      <c r="AP126" s="909" t="s">
        <v>491</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493</v>
      </c>
      <c r="CQ126" s="832"/>
      <c r="CR126" s="832"/>
      <c r="CS126" s="832"/>
      <c r="CT126" s="832"/>
      <c r="CU126" s="832"/>
      <c r="CV126" s="832"/>
      <c r="CW126" s="832"/>
      <c r="CX126" s="832"/>
      <c r="CY126" s="832"/>
      <c r="CZ126" s="832"/>
      <c r="DA126" s="832"/>
      <c r="DB126" s="832"/>
      <c r="DC126" s="832"/>
      <c r="DD126" s="832"/>
      <c r="DE126" s="832"/>
      <c r="DF126" s="833"/>
      <c r="DG126" s="898" t="s">
        <v>486</v>
      </c>
      <c r="DH126" s="899"/>
      <c r="DI126" s="899"/>
      <c r="DJ126" s="899"/>
      <c r="DK126" s="899"/>
      <c r="DL126" s="899" t="s">
        <v>494</v>
      </c>
      <c r="DM126" s="899"/>
      <c r="DN126" s="899"/>
      <c r="DO126" s="899"/>
      <c r="DP126" s="899"/>
      <c r="DQ126" s="899" t="s">
        <v>490</v>
      </c>
      <c r="DR126" s="899"/>
      <c r="DS126" s="899"/>
      <c r="DT126" s="899"/>
      <c r="DU126" s="899"/>
      <c r="DV126" s="876" t="s">
        <v>478</v>
      </c>
      <c r="DW126" s="876"/>
      <c r="DX126" s="876"/>
      <c r="DY126" s="876"/>
      <c r="DZ126" s="877"/>
    </row>
    <row r="127" spans="1:130" s="247" customFormat="1" ht="26.25" customHeight="1" x14ac:dyDescent="0.15">
      <c r="A127" s="904"/>
      <c r="B127" s="905"/>
      <c r="C127" s="923" t="s">
        <v>495</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477</v>
      </c>
      <c r="AB127" s="862"/>
      <c r="AC127" s="862"/>
      <c r="AD127" s="862"/>
      <c r="AE127" s="863"/>
      <c r="AF127" s="864" t="s">
        <v>487</v>
      </c>
      <c r="AG127" s="862"/>
      <c r="AH127" s="862"/>
      <c r="AI127" s="862"/>
      <c r="AJ127" s="863"/>
      <c r="AK127" s="864" t="s">
        <v>478</v>
      </c>
      <c r="AL127" s="862"/>
      <c r="AM127" s="862"/>
      <c r="AN127" s="862"/>
      <c r="AO127" s="863"/>
      <c r="AP127" s="909" t="s">
        <v>496</v>
      </c>
      <c r="AQ127" s="910"/>
      <c r="AR127" s="910"/>
      <c r="AS127" s="910"/>
      <c r="AT127" s="911"/>
      <c r="AU127" s="283"/>
      <c r="AV127" s="283"/>
      <c r="AW127" s="283"/>
      <c r="AX127" s="926" t="s">
        <v>497</v>
      </c>
      <c r="AY127" s="894"/>
      <c r="AZ127" s="894"/>
      <c r="BA127" s="894"/>
      <c r="BB127" s="894"/>
      <c r="BC127" s="894"/>
      <c r="BD127" s="894"/>
      <c r="BE127" s="895"/>
      <c r="BF127" s="893" t="s">
        <v>498</v>
      </c>
      <c r="BG127" s="894"/>
      <c r="BH127" s="894"/>
      <c r="BI127" s="894"/>
      <c r="BJ127" s="894"/>
      <c r="BK127" s="894"/>
      <c r="BL127" s="895"/>
      <c r="BM127" s="893" t="s">
        <v>499</v>
      </c>
      <c r="BN127" s="894"/>
      <c r="BO127" s="894"/>
      <c r="BP127" s="894"/>
      <c r="BQ127" s="894"/>
      <c r="BR127" s="894"/>
      <c r="BS127" s="895"/>
      <c r="BT127" s="893" t="s">
        <v>500</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501</v>
      </c>
      <c r="CQ127" s="832"/>
      <c r="CR127" s="832"/>
      <c r="CS127" s="832"/>
      <c r="CT127" s="832"/>
      <c r="CU127" s="832"/>
      <c r="CV127" s="832"/>
      <c r="CW127" s="832"/>
      <c r="CX127" s="832"/>
      <c r="CY127" s="832"/>
      <c r="CZ127" s="832"/>
      <c r="DA127" s="832"/>
      <c r="DB127" s="832"/>
      <c r="DC127" s="832"/>
      <c r="DD127" s="832"/>
      <c r="DE127" s="832"/>
      <c r="DF127" s="833"/>
      <c r="DG127" s="898" t="s">
        <v>480</v>
      </c>
      <c r="DH127" s="899"/>
      <c r="DI127" s="899"/>
      <c r="DJ127" s="899"/>
      <c r="DK127" s="899"/>
      <c r="DL127" s="899" t="s">
        <v>486</v>
      </c>
      <c r="DM127" s="899"/>
      <c r="DN127" s="899"/>
      <c r="DO127" s="899"/>
      <c r="DP127" s="899"/>
      <c r="DQ127" s="899" t="s">
        <v>502</v>
      </c>
      <c r="DR127" s="899"/>
      <c r="DS127" s="899"/>
      <c r="DT127" s="899"/>
      <c r="DU127" s="899"/>
      <c r="DV127" s="876" t="s">
        <v>484</v>
      </c>
      <c r="DW127" s="876"/>
      <c r="DX127" s="876"/>
      <c r="DY127" s="876"/>
      <c r="DZ127" s="877"/>
    </row>
    <row r="128" spans="1:130" s="247" customFormat="1" ht="26.25" customHeight="1" thickBot="1" x14ac:dyDescent="0.2">
      <c r="A128" s="878" t="s">
        <v>503</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504</v>
      </c>
      <c r="X128" s="880"/>
      <c r="Y128" s="880"/>
      <c r="Z128" s="881"/>
      <c r="AA128" s="882">
        <v>38294</v>
      </c>
      <c r="AB128" s="883"/>
      <c r="AC128" s="883"/>
      <c r="AD128" s="883"/>
      <c r="AE128" s="884"/>
      <c r="AF128" s="885">
        <v>29009</v>
      </c>
      <c r="AG128" s="883"/>
      <c r="AH128" s="883"/>
      <c r="AI128" s="883"/>
      <c r="AJ128" s="884"/>
      <c r="AK128" s="885">
        <v>32724</v>
      </c>
      <c r="AL128" s="883"/>
      <c r="AM128" s="883"/>
      <c r="AN128" s="883"/>
      <c r="AO128" s="884"/>
      <c r="AP128" s="886"/>
      <c r="AQ128" s="887"/>
      <c r="AR128" s="887"/>
      <c r="AS128" s="887"/>
      <c r="AT128" s="888"/>
      <c r="AU128" s="283"/>
      <c r="AV128" s="283"/>
      <c r="AW128" s="283"/>
      <c r="AX128" s="889" t="s">
        <v>505</v>
      </c>
      <c r="AY128" s="890"/>
      <c r="AZ128" s="890"/>
      <c r="BA128" s="890"/>
      <c r="BB128" s="890"/>
      <c r="BC128" s="890"/>
      <c r="BD128" s="890"/>
      <c r="BE128" s="891"/>
      <c r="BF128" s="868" t="s">
        <v>477</v>
      </c>
      <c r="BG128" s="869"/>
      <c r="BH128" s="869"/>
      <c r="BI128" s="869"/>
      <c r="BJ128" s="869"/>
      <c r="BK128" s="869"/>
      <c r="BL128" s="892"/>
      <c r="BM128" s="868">
        <v>13.11</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506</v>
      </c>
      <c r="CQ128" s="810"/>
      <c r="CR128" s="810"/>
      <c r="CS128" s="810"/>
      <c r="CT128" s="810"/>
      <c r="CU128" s="810"/>
      <c r="CV128" s="810"/>
      <c r="CW128" s="810"/>
      <c r="CX128" s="810"/>
      <c r="CY128" s="810"/>
      <c r="CZ128" s="810"/>
      <c r="DA128" s="810"/>
      <c r="DB128" s="810"/>
      <c r="DC128" s="810"/>
      <c r="DD128" s="810"/>
      <c r="DE128" s="810"/>
      <c r="DF128" s="811"/>
      <c r="DG128" s="872" t="s">
        <v>477</v>
      </c>
      <c r="DH128" s="873"/>
      <c r="DI128" s="873"/>
      <c r="DJ128" s="873"/>
      <c r="DK128" s="873"/>
      <c r="DL128" s="873" t="s">
        <v>486</v>
      </c>
      <c r="DM128" s="873"/>
      <c r="DN128" s="873"/>
      <c r="DO128" s="873"/>
      <c r="DP128" s="873"/>
      <c r="DQ128" s="873" t="s">
        <v>484</v>
      </c>
      <c r="DR128" s="873"/>
      <c r="DS128" s="873"/>
      <c r="DT128" s="873"/>
      <c r="DU128" s="873"/>
      <c r="DV128" s="874" t="s">
        <v>482</v>
      </c>
      <c r="DW128" s="874"/>
      <c r="DX128" s="874"/>
      <c r="DY128" s="874"/>
      <c r="DZ128" s="875"/>
    </row>
    <row r="129" spans="1:131" s="247" customFormat="1" ht="26.25" customHeight="1" x14ac:dyDescent="0.15">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507</v>
      </c>
      <c r="X129" s="859"/>
      <c r="Y129" s="859"/>
      <c r="Z129" s="860"/>
      <c r="AA129" s="861">
        <v>12082111</v>
      </c>
      <c r="AB129" s="862"/>
      <c r="AC129" s="862"/>
      <c r="AD129" s="862"/>
      <c r="AE129" s="863"/>
      <c r="AF129" s="864">
        <v>11677231</v>
      </c>
      <c r="AG129" s="862"/>
      <c r="AH129" s="862"/>
      <c r="AI129" s="862"/>
      <c r="AJ129" s="863"/>
      <c r="AK129" s="864">
        <v>11570097</v>
      </c>
      <c r="AL129" s="862"/>
      <c r="AM129" s="862"/>
      <c r="AN129" s="862"/>
      <c r="AO129" s="863"/>
      <c r="AP129" s="865"/>
      <c r="AQ129" s="866"/>
      <c r="AR129" s="866"/>
      <c r="AS129" s="866"/>
      <c r="AT129" s="867"/>
      <c r="AU129" s="285"/>
      <c r="AV129" s="285"/>
      <c r="AW129" s="285"/>
      <c r="AX129" s="831" t="s">
        <v>508</v>
      </c>
      <c r="AY129" s="832"/>
      <c r="AZ129" s="832"/>
      <c r="BA129" s="832"/>
      <c r="BB129" s="832"/>
      <c r="BC129" s="832"/>
      <c r="BD129" s="832"/>
      <c r="BE129" s="833"/>
      <c r="BF129" s="851" t="s">
        <v>482</v>
      </c>
      <c r="BG129" s="852"/>
      <c r="BH129" s="852"/>
      <c r="BI129" s="852"/>
      <c r="BJ129" s="852"/>
      <c r="BK129" s="852"/>
      <c r="BL129" s="853"/>
      <c r="BM129" s="851">
        <v>18.11</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509</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510</v>
      </c>
      <c r="X130" s="859"/>
      <c r="Y130" s="859"/>
      <c r="Z130" s="860"/>
      <c r="AA130" s="861">
        <v>3482387</v>
      </c>
      <c r="AB130" s="862"/>
      <c r="AC130" s="862"/>
      <c r="AD130" s="862"/>
      <c r="AE130" s="863"/>
      <c r="AF130" s="864">
        <v>3247597</v>
      </c>
      <c r="AG130" s="862"/>
      <c r="AH130" s="862"/>
      <c r="AI130" s="862"/>
      <c r="AJ130" s="863"/>
      <c r="AK130" s="864">
        <v>3039873</v>
      </c>
      <c r="AL130" s="862"/>
      <c r="AM130" s="862"/>
      <c r="AN130" s="862"/>
      <c r="AO130" s="863"/>
      <c r="AP130" s="865"/>
      <c r="AQ130" s="866"/>
      <c r="AR130" s="866"/>
      <c r="AS130" s="866"/>
      <c r="AT130" s="867"/>
      <c r="AU130" s="285"/>
      <c r="AV130" s="285"/>
      <c r="AW130" s="285"/>
      <c r="AX130" s="831" t="s">
        <v>511</v>
      </c>
      <c r="AY130" s="832"/>
      <c r="AZ130" s="832"/>
      <c r="BA130" s="832"/>
      <c r="BB130" s="832"/>
      <c r="BC130" s="832"/>
      <c r="BD130" s="832"/>
      <c r="BE130" s="833"/>
      <c r="BF130" s="834">
        <v>5.6</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512</v>
      </c>
      <c r="X131" s="842"/>
      <c r="Y131" s="842"/>
      <c r="Z131" s="843"/>
      <c r="AA131" s="844">
        <v>8599724</v>
      </c>
      <c r="AB131" s="845"/>
      <c r="AC131" s="845"/>
      <c r="AD131" s="845"/>
      <c r="AE131" s="846"/>
      <c r="AF131" s="847">
        <v>8429634</v>
      </c>
      <c r="AG131" s="845"/>
      <c r="AH131" s="845"/>
      <c r="AI131" s="845"/>
      <c r="AJ131" s="846"/>
      <c r="AK131" s="847">
        <v>8530224</v>
      </c>
      <c r="AL131" s="845"/>
      <c r="AM131" s="845"/>
      <c r="AN131" s="845"/>
      <c r="AO131" s="846"/>
      <c r="AP131" s="848"/>
      <c r="AQ131" s="849"/>
      <c r="AR131" s="849"/>
      <c r="AS131" s="849"/>
      <c r="AT131" s="850"/>
      <c r="AU131" s="285"/>
      <c r="AV131" s="285"/>
      <c r="AW131" s="285"/>
      <c r="AX131" s="809" t="s">
        <v>513</v>
      </c>
      <c r="AY131" s="810"/>
      <c r="AZ131" s="810"/>
      <c r="BA131" s="810"/>
      <c r="BB131" s="810"/>
      <c r="BC131" s="810"/>
      <c r="BD131" s="810"/>
      <c r="BE131" s="811"/>
      <c r="BF131" s="812" t="s">
        <v>478</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514</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515</v>
      </c>
      <c r="W132" s="822"/>
      <c r="X132" s="822"/>
      <c r="Y132" s="822"/>
      <c r="Z132" s="823"/>
      <c r="AA132" s="824">
        <v>6.536524472</v>
      </c>
      <c r="AB132" s="825"/>
      <c r="AC132" s="825"/>
      <c r="AD132" s="825"/>
      <c r="AE132" s="826"/>
      <c r="AF132" s="827">
        <v>4.5115363249999998</v>
      </c>
      <c r="AG132" s="825"/>
      <c r="AH132" s="825"/>
      <c r="AI132" s="825"/>
      <c r="AJ132" s="826"/>
      <c r="AK132" s="827">
        <v>5.8720028920000003</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516</v>
      </c>
      <c r="W133" s="801"/>
      <c r="X133" s="801"/>
      <c r="Y133" s="801"/>
      <c r="Z133" s="802"/>
      <c r="AA133" s="803">
        <v>7.2</v>
      </c>
      <c r="AB133" s="804"/>
      <c r="AC133" s="804"/>
      <c r="AD133" s="804"/>
      <c r="AE133" s="805"/>
      <c r="AF133" s="803">
        <v>5.9</v>
      </c>
      <c r="AG133" s="804"/>
      <c r="AH133" s="804"/>
      <c r="AI133" s="804"/>
      <c r="AJ133" s="805"/>
      <c r="AK133" s="803">
        <v>5.6</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sheetData>
  <sheetProtection algorithmName="SHA-512" hashValue="PWx99UKQPBc+iByHY++SYEOSmlXGoOhPA8vjscyifdTdLtFONZ3CZFc5ZYTfkyCtkyhYm+ZyZX+dlf6P7JGXvg==" saltValue="Uf+MceQZUzNyHxi6wvKgQ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Z61" zoomScale="85" zoomScaleNormal="85" zoomScaleSheetLayoutView="85" workbookViewId="0">
      <selection activeCell="CV29" sqref="CV29"/>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517</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wpQ2TKgSFFZYQwmxYMyBgQlYpJeJ0TZ+icyw3TJ5SPl8Loa7NazHGY08thbT6EUsmyYJxvRrkqEbEDyG3Un7QA==" saltValue="WphJxUIVbs4JC0PAzzDKr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W58" zoomScale="85" zoomScaleNormal="85"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rDB6piwQgsAShN8qhsAcofmyAtpOnIydkKxVDeGnYL77SLqXsGMKCIvucGwFW9A6G6PWVgLLXtSs7IuNnmi9w==" saltValue="Cd9o1kGMjC5g88/2TByzP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518</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519</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520</v>
      </c>
      <c r="AP7" s="304"/>
      <c r="AQ7" s="305" t="s">
        <v>521</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522</v>
      </c>
      <c r="AQ8" s="311" t="s">
        <v>523</v>
      </c>
      <c r="AR8" s="312" t="s">
        <v>524</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525</v>
      </c>
      <c r="AL9" s="1231"/>
      <c r="AM9" s="1231"/>
      <c r="AN9" s="1232"/>
      <c r="AO9" s="313">
        <v>2293886</v>
      </c>
      <c r="AP9" s="313">
        <v>98751</v>
      </c>
      <c r="AQ9" s="314">
        <v>70630</v>
      </c>
      <c r="AR9" s="315">
        <v>39.799999999999997</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526</v>
      </c>
      <c r="AL10" s="1231"/>
      <c r="AM10" s="1231"/>
      <c r="AN10" s="1232"/>
      <c r="AO10" s="316">
        <v>335271</v>
      </c>
      <c r="AP10" s="316">
        <v>14433</v>
      </c>
      <c r="AQ10" s="317">
        <v>8333</v>
      </c>
      <c r="AR10" s="318">
        <v>73.2</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527</v>
      </c>
      <c r="AL11" s="1231"/>
      <c r="AM11" s="1231"/>
      <c r="AN11" s="1232"/>
      <c r="AO11" s="316">
        <v>368004</v>
      </c>
      <c r="AP11" s="316">
        <v>15842</v>
      </c>
      <c r="AQ11" s="317">
        <v>8447</v>
      </c>
      <c r="AR11" s="318">
        <v>87.5</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528</v>
      </c>
      <c r="AL12" s="1231"/>
      <c r="AM12" s="1231"/>
      <c r="AN12" s="1232"/>
      <c r="AO12" s="316" t="s">
        <v>529</v>
      </c>
      <c r="AP12" s="316" t="s">
        <v>529</v>
      </c>
      <c r="AQ12" s="317">
        <v>1002</v>
      </c>
      <c r="AR12" s="318" t="s">
        <v>529</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530</v>
      </c>
      <c r="AL13" s="1231"/>
      <c r="AM13" s="1231"/>
      <c r="AN13" s="1232"/>
      <c r="AO13" s="316" t="s">
        <v>529</v>
      </c>
      <c r="AP13" s="316" t="s">
        <v>529</v>
      </c>
      <c r="AQ13" s="317">
        <v>12</v>
      </c>
      <c r="AR13" s="318" t="s">
        <v>529</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531</v>
      </c>
      <c r="AL14" s="1231"/>
      <c r="AM14" s="1231"/>
      <c r="AN14" s="1232"/>
      <c r="AO14" s="316">
        <v>74259</v>
      </c>
      <c r="AP14" s="316">
        <v>3197</v>
      </c>
      <c r="AQ14" s="317">
        <v>2952</v>
      </c>
      <c r="AR14" s="318">
        <v>8.3000000000000007</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532</v>
      </c>
      <c r="AL15" s="1231"/>
      <c r="AM15" s="1231"/>
      <c r="AN15" s="1232"/>
      <c r="AO15" s="316">
        <v>77474</v>
      </c>
      <c r="AP15" s="316">
        <v>3335</v>
      </c>
      <c r="AQ15" s="317">
        <v>1842</v>
      </c>
      <c r="AR15" s="318">
        <v>81.099999999999994</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533</v>
      </c>
      <c r="AL16" s="1234"/>
      <c r="AM16" s="1234"/>
      <c r="AN16" s="1235"/>
      <c r="AO16" s="316">
        <v>-259209</v>
      </c>
      <c r="AP16" s="316">
        <v>-11159</v>
      </c>
      <c r="AQ16" s="317">
        <v>-6186</v>
      </c>
      <c r="AR16" s="318">
        <v>80.400000000000006</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188</v>
      </c>
      <c r="AL17" s="1234"/>
      <c r="AM17" s="1234"/>
      <c r="AN17" s="1235"/>
      <c r="AO17" s="316">
        <v>2889685</v>
      </c>
      <c r="AP17" s="316">
        <v>124400</v>
      </c>
      <c r="AQ17" s="317">
        <v>87031</v>
      </c>
      <c r="AR17" s="318">
        <v>42.9</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534</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535</v>
      </c>
      <c r="AP20" s="324" t="s">
        <v>536</v>
      </c>
      <c r="AQ20" s="325" t="s">
        <v>537</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538</v>
      </c>
      <c r="AL21" s="1228"/>
      <c r="AM21" s="1228"/>
      <c r="AN21" s="1229"/>
      <c r="AO21" s="328">
        <v>10.93</v>
      </c>
      <c r="AP21" s="329">
        <v>8.3000000000000007</v>
      </c>
      <c r="AQ21" s="330">
        <v>2.63</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539</v>
      </c>
      <c r="AL22" s="1228"/>
      <c r="AM22" s="1228"/>
      <c r="AN22" s="1229"/>
      <c r="AO22" s="333">
        <v>95.7</v>
      </c>
      <c r="AP22" s="334">
        <v>97.7</v>
      </c>
      <c r="AQ22" s="335">
        <v>-2</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540</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541</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542</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520</v>
      </c>
      <c r="AP30" s="304"/>
      <c r="AQ30" s="305" t="s">
        <v>521</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522</v>
      </c>
      <c r="AQ31" s="311" t="s">
        <v>523</v>
      </c>
      <c r="AR31" s="312" t="s">
        <v>524</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543</v>
      </c>
      <c r="AL32" s="1219"/>
      <c r="AM32" s="1219"/>
      <c r="AN32" s="1220"/>
      <c r="AO32" s="343">
        <v>1749971</v>
      </c>
      <c r="AP32" s="343">
        <v>75336</v>
      </c>
      <c r="AQ32" s="344">
        <v>50496</v>
      </c>
      <c r="AR32" s="345">
        <v>49.2</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544</v>
      </c>
      <c r="AL33" s="1219"/>
      <c r="AM33" s="1219"/>
      <c r="AN33" s="1220"/>
      <c r="AO33" s="343" t="s">
        <v>529</v>
      </c>
      <c r="AP33" s="343" t="s">
        <v>529</v>
      </c>
      <c r="AQ33" s="344" t="s">
        <v>529</v>
      </c>
      <c r="AR33" s="345" t="s">
        <v>529</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545</v>
      </c>
      <c r="AL34" s="1219"/>
      <c r="AM34" s="1219"/>
      <c r="AN34" s="1220"/>
      <c r="AO34" s="343" t="s">
        <v>529</v>
      </c>
      <c r="AP34" s="343" t="s">
        <v>529</v>
      </c>
      <c r="AQ34" s="344">
        <v>40</v>
      </c>
      <c r="AR34" s="345" t="s">
        <v>529</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546</v>
      </c>
      <c r="AL35" s="1219"/>
      <c r="AM35" s="1219"/>
      <c r="AN35" s="1220"/>
      <c r="AO35" s="343">
        <v>1191291</v>
      </c>
      <c r="AP35" s="343">
        <v>51285</v>
      </c>
      <c r="AQ35" s="344">
        <v>19688</v>
      </c>
      <c r="AR35" s="345">
        <v>160.5</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547</v>
      </c>
      <c r="AL36" s="1219"/>
      <c r="AM36" s="1219"/>
      <c r="AN36" s="1220"/>
      <c r="AO36" s="343">
        <v>625320</v>
      </c>
      <c r="AP36" s="343">
        <v>26920</v>
      </c>
      <c r="AQ36" s="344">
        <v>2838</v>
      </c>
      <c r="AR36" s="345">
        <v>848.6</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548</v>
      </c>
      <c r="AL37" s="1219"/>
      <c r="AM37" s="1219"/>
      <c r="AN37" s="1220"/>
      <c r="AO37" s="343">
        <v>6910</v>
      </c>
      <c r="AP37" s="343">
        <v>297</v>
      </c>
      <c r="AQ37" s="344">
        <v>486</v>
      </c>
      <c r="AR37" s="345">
        <v>-38.9</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549</v>
      </c>
      <c r="AL38" s="1222"/>
      <c r="AM38" s="1222"/>
      <c r="AN38" s="1223"/>
      <c r="AO38" s="346" t="s">
        <v>529</v>
      </c>
      <c r="AP38" s="346" t="s">
        <v>529</v>
      </c>
      <c r="AQ38" s="347">
        <v>3</v>
      </c>
      <c r="AR38" s="335" t="s">
        <v>529</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550</v>
      </c>
      <c r="AL39" s="1222"/>
      <c r="AM39" s="1222"/>
      <c r="AN39" s="1223"/>
      <c r="AO39" s="343">
        <v>-32724</v>
      </c>
      <c r="AP39" s="343">
        <v>-1409</v>
      </c>
      <c r="AQ39" s="344">
        <v>-4320</v>
      </c>
      <c r="AR39" s="345">
        <v>-67.400000000000006</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551</v>
      </c>
      <c r="AL40" s="1219"/>
      <c r="AM40" s="1219"/>
      <c r="AN40" s="1220"/>
      <c r="AO40" s="343">
        <v>-3039873</v>
      </c>
      <c r="AP40" s="343">
        <v>-130865</v>
      </c>
      <c r="AQ40" s="344">
        <v>-47973</v>
      </c>
      <c r="AR40" s="345">
        <v>172.8</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299</v>
      </c>
      <c r="AL41" s="1225"/>
      <c r="AM41" s="1225"/>
      <c r="AN41" s="1226"/>
      <c r="AO41" s="343">
        <v>500895</v>
      </c>
      <c r="AP41" s="343">
        <v>21563</v>
      </c>
      <c r="AQ41" s="344">
        <v>21258</v>
      </c>
      <c r="AR41" s="345">
        <v>1.4</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552</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553</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554</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520</v>
      </c>
      <c r="AN49" s="1213" t="s">
        <v>555</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556</v>
      </c>
      <c r="AO50" s="360" t="s">
        <v>557</v>
      </c>
      <c r="AP50" s="361" t="s">
        <v>558</v>
      </c>
      <c r="AQ50" s="362" t="s">
        <v>559</v>
      </c>
      <c r="AR50" s="363" t="s">
        <v>560</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561</v>
      </c>
      <c r="AL51" s="356"/>
      <c r="AM51" s="364">
        <v>2295261</v>
      </c>
      <c r="AN51" s="365">
        <v>91303</v>
      </c>
      <c r="AO51" s="366">
        <v>-5.2</v>
      </c>
      <c r="AP51" s="367">
        <v>81768</v>
      </c>
      <c r="AQ51" s="368">
        <v>-23.3</v>
      </c>
      <c r="AR51" s="369">
        <v>18.100000000000001</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562</v>
      </c>
      <c r="AM52" s="372">
        <v>1636736</v>
      </c>
      <c r="AN52" s="373">
        <v>65107</v>
      </c>
      <c r="AO52" s="374">
        <v>13.3</v>
      </c>
      <c r="AP52" s="375">
        <v>37917</v>
      </c>
      <c r="AQ52" s="376">
        <v>-16.7</v>
      </c>
      <c r="AR52" s="377">
        <v>30</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563</v>
      </c>
      <c r="AL53" s="356"/>
      <c r="AM53" s="364">
        <v>1132091</v>
      </c>
      <c r="AN53" s="365">
        <v>45689</v>
      </c>
      <c r="AO53" s="366">
        <v>-50</v>
      </c>
      <c r="AP53" s="367">
        <v>65876</v>
      </c>
      <c r="AQ53" s="368">
        <v>-19.399999999999999</v>
      </c>
      <c r="AR53" s="369">
        <v>-30.6</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562</v>
      </c>
      <c r="AM54" s="372">
        <v>696291</v>
      </c>
      <c r="AN54" s="373">
        <v>28101</v>
      </c>
      <c r="AO54" s="374">
        <v>-56.8</v>
      </c>
      <c r="AP54" s="375">
        <v>36484</v>
      </c>
      <c r="AQ54" s="376">
        <v>-3.8</v>
      </c>
      <c r="AR54" s="377">
        <v>-53</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564</v>
      </c>
      <c r="AL55" s="356"/>
      <c r="AM55" s="364">
        <v>1132138</v>
      </c>
      <c r="AN55" s="365">
        <v>46690</v>
      </c>
      <c r="AO55" s="366">
        <v>2.2000000000000002</v>
      </c>
      <c r="AP55" s="367">
        <v>68468</v>
      </c>
      <c r="AQ55" s="368">
        <v>3.9</v>
      </c>
      <c r="AR55" s="369">
        <v>-1.7</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562</v>
      </c>
      <c r="AM56" s="372">
        <v>547438</v>
      </c>
      <c r="AN56" s="373">
        <v>22577</v>
      </c>
      <c r="AO56" s="374">
        <v>-19.7</v>
      </c>
      <c r="AP56" s="375">
        <v>34140</v>
      </c>
      <c r="AQ56" s="376">
        <v>-6.4</v>
      </c>
      <c r="AR56" s="377">
        <v>-13.3</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565</v>
      </c>
      <c r="AL57" s="356"/>
      <c r="AM57" s="364">
        <v>1466586</v>
      </c>
      <c r="AN57" s="365">
        <v>61821</v>
      </c>
      <c r="AO57" s="366">
        <v>32.4</v>
      </c>
      <c r="AP57" s="367">
        <v>69729</v>
      </c>
      <c r="AQ57" s="368">
        <v>1.8</v>
      </c>
      <c r="AR57" s="369">
        <v>30.6</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562</v>
      </c>
      <c r="AM58" s="372">
        <v>1156761</v>
      </c>
      <c r="AN58" s="373">
        <v>48761</v>
      </c>
      <c r="AO58" s="374">
        <v>116</v>
      </c>
      <c r="AP58" s="375">
        <v>38908</v>
      </c>
      <c r="AQ58" s="376">
        <v>14</v>
      </c>
      <c r="AR58" s="377">
        <v>102</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566</v>
      </c>
      <c r="AL59" s="356"/>
      <c r="AM59" s="364">
        <v>1615218</v>
      </c>
      <c r="AN59" s="365">
        <v>69535</v>
      </c>
      <c r="AO59" s="366">
        <v>12.5</v>
      </c>
      <c r="AP59" s="367">
        <v>74581</v>
      </c>
      <c r="AQ59" s="368">
        <v>7</v>
      </c>
      <c r="AR59" s="369">
        <v>5.5</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562</v>
      </c>
      <c r="AM60" s="372">
        <v>1052615</v>
      </c>
      <c r="AN60" s="373">
        <v>45315</v>
      </c>
      <c r="AO60" s="374">
        <v>-7.1</v>
      </c>
      <c r="AP60" s="375">
        <v>41563</v>
      </c>
      <c r="AQ60" s="376">
        <v>6.8</v>
      </c>
      <c r="AR60" s="377">
        <v>-13.9</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567</v>
      </c>
      <c r="AL61" s="378"/>
      <c r="AM61" s="379">
        <v>1528259</v>
      </c>
      <c r="AN61" s="380">
        <v>63008</v>
      </c>
      <c r="AO61" s="381">
        <v>-1.6</v>
      </c>
      <c r="AP61" s="382">
        <v>72084</v>
      </c>
      <c r="AQ61" s="383">
        <v>-6</v>
      </c>
      <c r="AR61" s="369">
        <v>4.4000000000000004</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562</v>
      </c>
      <c r="AM62" s="372">
        <v>1017968</v>
      </c>
      <c r="AN62" s="373">
        <v>41972</v>
      </c>
      <c r="AO62" s="374">
        <v>9.1</v>
      </c>
      <c r="AP62" s="375">
        <v>37802</v>
      </c>
      <c r="AQ62" s="376">
        <v>-1.2</v>
      </c>
      <c r="AR62" s="377">
        <v>10.3</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sheetData>
  <sheetProtection algorithmName="SHA-512" hashValue="TLGQkDd+p5OXKeUB8wOivsRn20n6rWZ3SpH3IB5Pv39csYrPCqbCyK63bbIoCwXtY9LtmxsZhX8ULDQxuGowaA==" saltValue="NGqhkugLnA6ptIpJMjmi6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38" zoomScale="85" zoomScaleNormal="85" zoomScaleSheetLayoutView="55" workbookViewId="0">
      <selection activeCell="AI103" sqref="AI103"/>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569</v>
      </c>
    </row>
    <row r="121" spans="125:125" ht="13.5" hidden="1" customHeight="1" x14ac:dyDescent="0.15">
      <c r="DU121" s="291"/>
    </row>
  </sheetData>
  <sheetProtection algorithmName="SHA-512" hashValue="WK5nwRQqrqSH9FXxBEVi0OoI8Foh2yHBDnprz5CAT59CpRWgp4+UHSWDs6rTKRxVIpg0HbIof9vlKGmln7wq6Q==" saltValue="7p5RPynVacrAhVRg7tBr/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Q52" zoomScaleNormal="100" zoomScaleSheetLayoutView="55" workbookViewId="0">
      <selection activeCell="BK102" sqref="BK102"/>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570</v>
      </c>
    </row>
  </sheetData>
  <sheetProtection algorithmName="SHA-512" hashValue="CaFp6oBxTi4UKi57BLTKjvzW/X27OB2tqSZF3BmxNBNj+pwZdHDuhpgT9sZMss/thYDvfJ5UuB3fu8G/Ixs1eA==" saltValue="wVlPBG9uGrxre6t3ka7Jt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571</v>
      </c>
      <c r="G46" s="8" t="s">
        <v>572</v>
      </c>
      <c r="H46" s="8" t="s">
        <v>573</v>
      </c>
      <c r="I46" s="8" t="s">
        <v>574</v>
      </c>
      <c r="J46" s="9" t="s">
        <v>575</v>
      </c>
    </row>
    <row r="47" spans="2:10" ht="57.75" customHeight="1" x14ac:dyDescent="0.15">
      <c r="B47" s="10"/>
      <c r="C47" s="1236" t="s">
        <v>3</v>
      </c>
      <c r="D47" s="1236"/>
      <c r="E47" s="1237"/>
      <c r="F47" s="11">
        <v>41.61</v>
      </c>
      <c r="G47" s="12">
        <v>45.28</v>
      </c>
      <c r="H47" s="12">
        <v>21.31</v>
      </c>
      <c r="I47" s="12">
        <v>22.08</v>
      </c>
      <c r="J47" s="13">
        <v>22.31</v>
      </c>
    </row>
    <row r="48" spans="2:10" ht="57.75" customHeight="1" x14ac:dyDescent="0.15">
      <c r="B48" s="14"/>
      <c r="C48" s="1238" t="s">
        <v>4</v>
      </c>
      <c r="D48" s="1238"/>
      <c r="E48" s="1239"/>
      <c r="F48" s="15">
        <v>5.74</v>
      </c>
      <c r="G48" s="16">
        <v>5.12</v>
      </c>
      <c r="H48" s="16">
        <v>5.44</v>
      </c>
      <c r="I48" s="16">
        <v>6</v>
      </c>
      <c r="J48" s="17">
        <v>6.35</v>
      </c>
    </row>
    <row r="49" spans="2:10" ht="57.75" customHeight="1" thickBot="1" x14ac:dyDescent="0.2">
      <c r="B49" s="18"/>
      <c r="C49" s="1240" t="s">
        <v>5</v>
      </c>
      <c r="D49" s="1240"/>
      <c r="E49" s="1241"/>
      <c r="F49" s="19">
        <v>11.63</v>
      </c>
      <c r="G49" s="20">
        <v>8.2200000000000006</v>
      </c>
      <c r="H49" s="20" t="s">
        <v>576</v>
      </c>
      <c r="I49" s="20">
        <v>0.4</v>
      </c>
      <c r="J49" s="21">
        <v>0.32</v>
      </c>
    </row>
    <row r="50" spans="2:10" ht="13.5" customHeight="1" x14ac:dyDescent="0.15"/>
  </sheetData>
  <sheetProtection algorithmName="SHA-512" hashValue="1zUw82ztlITqB/Lr4zI7h/ZabiMNJ/zwg5rKXmZSifim49sAh/W4sHqS1Suby0LruLXbjSPdpQJp60Ow5Ppyzg==" saltValue="L7wE17QNVEmx6a1Llx51A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2021-03-09T09:50:30Z</cp:lastPrinted>
  <dcterms:created xsi:type="dcterms:W3CDTF">2021-02-05T03:29:35Z</dcterms:created>
  <dcterms:modified xsi:type="dcterms:W3CDTF">2021-10-19T08:29:02Z</dcterms:modified>
  <cp:category/>
</cp:coreProperties>
</file>