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元年度\11 HP掲載データ\"/>
    </mc:Choice>
  </mc:AlternateContent>
  <xr:revisionPtr revIDLastSave="0" documentId="8_{E56E449A-39D2-4A8D-9581-F5566C51EC6C}" xr6:coauthVersionLast="36" xr6:coauthVersionMax="36" xr10:uidLastSave="{00000000-0000-0000-0000-000000000000}"/>
  <bookViews>
    <workbookView xWindow="0" yWindow="0" windowWidth="20490" windowHeight="69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BW38" i="10"/>
  <c r="BE38" i="10"/>
  <c r="AM38" i="10"/>
  <c r="U38" i="10"/>
  <c r="BE37" i="10"/>
  <c r="AM37" i="10"/>
  <c r="U37" i="10"/>
  <c r="BE36" i="10"/>
  <c r="AM36" i="10"/>
  <c r="BE35" i="10"/>
  <c r="BW34" i="10"/>
  <c r="BW35" i="10" s="1"/>
  <c r="BW36" i="10" s="1"/>
  <c r="BW37" i="10" s="1"/>
  <c r="C34" i="10"/>
  <c r="CO34" i="10" l="1"/>
  <c r="CO35" i="10" s="1"/>
  <c r="CO36" i="10" s="1"/>
  <c r="CO37" i="10" s="1"/>
  <c r="CO38" i="10" s="1"/>
  <c r="CO39" i="10" s="1"/>
  <c r="CO40" i="10" s="1"/>
  <c r="CO41" i="10" s="1"/>
  <c r="CO42" i="10" s="1"/>
  <c r="CO43" i="10" s="1"/>
  <c r="C35" i="10"/>
  <c r="C36" i="10" s="1"/>
  <c r="C37" i="10" s="1"/>
  <c r="C38" i="10" s="1"/>
  <c r="C39"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calcChain>
</file>

<file path=xl/sharedStrings.xml><?xml version="1.0" encoding="utf-8"?>
<sst xmlns="http://schemas.openxmlformats.org/spreadsheetml/2006/main" count="1134" uniqueCount="616">
  <si>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</si>
  <si>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</si>
  <si>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</si>
  <si>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</si>
  <si>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</si>
  <si>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</si>
  <si>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</si>
  <si>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</si>
  <si>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</si>
  <si>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</si>
  <si>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</si>
  <si>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</si>
  <si>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</si>
  <si>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</si>
  <si>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</si>
  <si>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</si>
  <si>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</si>
  <si>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</si>
  <si>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</si>
  <si>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</si>
  <si>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</si>
  <si>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</si>
  <si>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</si>
  <si>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</si>
  <si>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</si>
  <si>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</si>
  <si>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</si>
  <si>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</si>
  <si>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</si>
  <si>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</si>
  <si>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</si>
  <si>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</si>
  <si>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</si>
  <si>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</si>
  <si>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</si>
  <si>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</si>
  <si>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</si>
  <si>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</si>
  <si>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</si>
  <si>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</si>
  <si>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</si>
  <si>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</si>
  <si>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</si>
  <si>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</si>
  <si>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</si>
  <si>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</si>
  <si>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</si>
  <si>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</si>
  <si>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</si>
  <si>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</si>
  <si>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</si>
  <si>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</si>
  <si>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</si>
  <si>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</si>
  <si>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</si>
  <si>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</si>
  <si>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</si>
  <si>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</si>
  <si>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</si>
  <si>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</si>
  <si>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</si>
  <si>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</si>
  <si>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</si>
  <si>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</si>
  <si>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</si>
  <si>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</si>
  <si>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</si>
  <si>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</si>
  <si>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</si>
  <si>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</si>
  <si>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</si>
  <si>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</si>
  <si>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</si>
  <si>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</si>
  <si>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</si>
  <si>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</si>
  <si>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</si>
  <si>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</si>
  <si>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</si>
  <si>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</si>
  <si>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</si>
  <si>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</si>
  <si>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</si>
  <si>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</si>
  <si>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施行時特例市</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</si>
  <si>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</si>
  <si>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</si>
  <si>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</si>
  <si>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</si>
  <si>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</si>
  <si>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</si>
  <si>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</si>
  <si>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</si>
  <si>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</si>
  <si>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</si>
  <si>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</si>
  <si>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</si>
  <si>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加古川市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</si>
  <si>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</si>
  <si>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</si>
  <si>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</si>
  <si>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</si>
  <si>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</si>
  <si>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</si>
  <si>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</si>
  <si>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</si>
  <si>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</si>
  <si>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</si>
  <si>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</si>
  <si>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</si>
  <si>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</si>
  <si>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</si>
  <si>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</si>
  <si>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</si>
  <si>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</si>
  <si>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</si>
  <si>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</si>
  <si>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</si>
  <si>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</si>
  <si>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</si>
  <si>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</si>
  <si>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</si>
  <si>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</si>
  <si>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</si>
  <si>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</si>
  <si>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</si>
  <si>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</si>
  <si>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</si>
  <si>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</si>
  <si>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</si>
  <si>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</si>
  <si>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</si>
  <si>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</si>
  <si>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</si>
  <si>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</si>
  <si>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</si>
  <si>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</si>
  <si>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</si>
  <si>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</si>
  <si>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</si>
  <si>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</si>
  <si>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</si>
  <si>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</si>
  <si>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</si>
  <si>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</si>
  <si>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</si>
  <si>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</si>
  <si>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</si>
  <si>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</si>
  <si>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</si>
  <si>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</si>
  <si>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</si>
  <si>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</si>
  <si>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</si>
  <si>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</si>
  <si>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</si>
  <si>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</si>
  <si>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</si>
  <si>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</si>
  <si>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</si>
  <si>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</si>
  <si>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</si>
  <si>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</si>
  <si>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</si>
  <si>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</si>
  <si>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</si>
  <si>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</si>
  <si>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</si>
  <si>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</si>
  <si>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</si>
  <si>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</si>
  <si>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</si>
  <si>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</si>
  <si>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</si>
  <si>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</si>
  <si>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</si>
  <si>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</si>
  <si>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</si>
  <si>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</si>
  <si>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</si>
  <si>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</si>
  <si>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</si>
  <si>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</si>
  <si>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</si>
  <si>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</si>
  <si>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</si>
  <si>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</si>
  <si>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</si>
  <si>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</si>
  <si>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</si>
  <si>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</si>
  <si>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</si>
  <si>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</si>
  <si>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</si>
  <si>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</si>
  <si>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</si>
  <si>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</si>
  <si>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</si>
  <si>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</si>
  <si>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</si>
  <si>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</si>
  <si>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</si>
  <si>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</si>
  <si>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</si>
  <si>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</si>
  <si>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</si>
  <si>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</si>
  <si>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</si>
  <si>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</si>
  <si>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</si>
  <si>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</si>
  <si>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兵庫県加古川市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</si>
  <si>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</si>
  <si>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</si>
  <si>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</si>
  <si>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</si>
  <si>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</si>
  <si>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</si>
  <si>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</si>
  <si>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</si>
  <si>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</si>
  <si>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</si>
  <si>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</si>
  <si>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</si>
  <si>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</si>
  <si>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</si>
  <si>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</si>
  <si>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</si>
  <si>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</si>
  <si>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</si>
  <si>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</si>
  <si>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</si>
  <si>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</si>
  <si>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</si>
  <si>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</si>
  <si>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</si>
  <si>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</si>
  <si>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</si>
  <si>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</si>
  <si>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</si>
  <si>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</si>
  <si>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</si>
  <si>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</si>
  <si>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</si>
  <si>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</si>
  <si>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</si>
  <si>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</si>
  <si>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</si>
  <si>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</si>
  <si>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</si>
  <si>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</si>
  <si>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</si>
  <si>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</si>
  <si>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</si>
  <si>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</si>
  <si>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</si>
  <si>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</si>
  <si>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</si>
  <si>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</si>
  <si>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</si>
  <si>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</si>
  <si>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</si>
  <si>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</si>
  <si>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</si>
  <si>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</si>
  <si>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</si>
  <si>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</si>
  <si>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</si>
  <si>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</si>
  <si>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</si>
  <si>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</si>
  <si>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</si>
  <si>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</si>
  <si>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</si>
  <si>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</si>
  <si>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</si>
  <si>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</si>
  <si>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</si>
  <si>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</si>
  <si>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</si>
  <si>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</si>
  <si>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</si>
  <si>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</si>
  <si>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</si>
  <si>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</si>
  <si>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</si>
  <si>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</si>
  <si>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</si>
  <si>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</si>
  <si>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</si>
  <si>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</si>
  <si>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</si>
  <si>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</si>
  <si>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</si>
  <si>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</si>
  <si>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</si>
  <si>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</si>
  <si>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</si>
  <si>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</si>
  <si>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</si>
  <si>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</si>
  <si>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</si>
  <si>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</si>
  <si>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</si>
  <si>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</si>
  <si>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</si>
  <si>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</si>
  <si>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</si>
  <si>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</si>
  <si>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</si>
  <si>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</si>
  <si>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</si>
  <si>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</si>
  <si>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</si>
  <si>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</si>
  <si>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</si>
  <si>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</si>
  <si>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</si>
  <si>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</si>
  <si>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</si>
  <si>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</si>
  <si>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</si>
  <si>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</si>
  <si>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</si>
  <si>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</si>
  <si>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</si>
  <si>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</si>
  <si>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</si>
  <si>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</si>
  <si>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</si>
  <si>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</si>
  <si>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</si>
  <si>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</si>
  <si>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</si>
  <si>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</si>
  <si>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</si>
  <si>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</si>
  <si>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</si>
  <si>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その他</t>
    <phoneticPr fontId="5"/>
  </si>
  <si>
    <t>被保険者数(人)</t>
  </si>
  <si>
    <t>　積立金</t>
    <phoneticPr fontId="5"/>
  </si>
  <si>
    <t>　うち減収補塡債(特例分)</t>
    <rPh sb="4" eb="5">
      <t>シュウ</t>
    </rPh>
    <rPh sb="9" eb="10">
      <t>トク</t>
    </rPh>
    <rPh sb="10" eb="11">
      <t>レイ</t>
    </rPh>
    <rPh sb="11" eb="12">
      <t>ブン</t>
    </rPh>
    <phoneticPr fontId="16"/>
  </si>
  <si>
    <t>市場</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</si>
  <si>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</si>
  <si>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</si>
  <si>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</si>
  <si>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</si>
  <si>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</si>
  <si>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</si>
  <si>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</si>
  <si>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</si>
  <si>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</si>
  <si>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</si>
  <si>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</si>
  <si>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</si>
  <si>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</si>
  <si>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</si>
  <si>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</si>
  <si>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</si>
  <si>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</si>
  <si>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</si>
  <si>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</si>
  <si>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</si>
  <si>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</si>
  <si>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</si>
  <si>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兵庫県加古川市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</si>
  <si>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</si>
  <si>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</si>
  <si>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</si>
  <si>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</si>
  <si>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</si>
  <si>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</si>
  <si>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</si>
  <si>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</si>
  <si>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</si>
  <si>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</si>
  <si>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</si>
  <si>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</si>
  <si>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</si>
  <si>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</si>
  <si>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</si>
  <si>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</si>
  <si>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</si>
  <si>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</si>
  <si>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</si>
  <si>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</si>
  <si>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公園墓地造成事業</t>
    <phoneticPr fontId="5"/>
  </si>
  <si>
    <t>夜間急病医療事業</t>
    <phoneticPr fontId="5"/>
  </si>
  <si>
    <t>歯科保健センター事業</t>
    <phoneticPr fontId="5"/>
  </si>
  <si>
    <t>緊急通報システム事業</t>
    <phoneticPr fontId="5"/>
  </si>
  <si>
    <t>病院事業債管理事業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</si>
  <si>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</si>
  <si>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</si>
  <si>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</si>
  <si>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</si>
  <si>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</si>
  <si>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</si>
  <si>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</si>
  <si>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</si>
  <si>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</si>
  <si>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</si>
  <si>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</si>
  <si>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</si>
  <si>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</si>
  <si>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</si>
  <si>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</si>
  <si>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</si>
  <si>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</si>
  <si>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水道事業</t>
    <phoneticPr fontId="5"/>
  </si>
  <si>
    <t>法適用企業</t>
    <phoneticPr fontId="5"/>
  </si>
  <si>
    <t>下水道事業</t>
    <phoneticPr fontId="5"/>
  </si>
  <si>
    <t>市場事業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</si>
  <si>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</si>
  <si>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</si>
  <si>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</si>
  <si>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</si>
  <si>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</si>
  <si>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</si>
  <si>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</si>
  <si>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</si>
  <si>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</si>
  <si>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</si>
  <si>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</si>
  <si>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</si>
  <si>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</si>
  <si>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</si>
  <si>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</si>
  <si>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</si>
  <si>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</si>
  <si>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</si>
  <si>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</si>
  <si>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</si>
  <si>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</si>
  <si>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</si>
  <si>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</si>
  <si>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</si>
  <si>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</si>
  <si>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</si>
  <si>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</si>
  <si>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</si>
  <si>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</si>
  <si>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</si>
  <si>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</si>
  <si>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</si>
  <si>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</si>
  <si>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</si>
  <si>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</si>
  <si>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</si>
  <si>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</si>
  <si>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</si>
  <si>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</si>
  <si>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</si>
  <si>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</si>
  <si>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</si>
  <si>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</si>
  <si>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</si>
  <si>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</si>
  <si>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</si>
  <si>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</si>
  <si>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</si>
  <si>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</si>
  <si>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</si>
  <si>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</si>
  <si>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</si>
  <si>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</si>
  <si>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</si>
  <si>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</si>
  <si>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</si>
  <si>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</si>
  <si>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</si>
  <si>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</si>
  <si>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</si>
  <si>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</si>
  <si>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</si>
  <si>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公設地方卸売市場事業特別会計</t>
    <phoneticPr fontId="5"/>
  </si>
  <si>
    <t>(Ｆ)</t>
    <phoneticPr fontId="5"/>
  </si>
  <si>
    <t>介護保険事業</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</si>
  <si>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</si>
  <si>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</si>
  <si>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</si>
  <si>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</si>
  <si>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</si>
  <si>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</si>
  <si>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</si>
  <si>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</si>
  <si>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</si>
  <si>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</si>
  <si>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</si>
  <si>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</si>
  <si>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</si>
  <si>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</si>
  <si>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</si>
  <si>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</si>
  <si>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</si>
  <si>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</si>
  <si>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</si>
  <si>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</si>
  <si>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</si>
  <si>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</si>
  <si>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</si>
  <si>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</si>
  <si>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</si>
  <si>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</si>
  <si>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</si>
  <si>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</si>
  <si>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</si>
  <si>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</si>
  <si>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</si>
  <si>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</si>
  <si>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</si>
  <si>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</si>
  <si>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</si>
  <si>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</si>
  <si>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</si>
  <si>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</si>
  <si>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</si>
  <si>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</si>
  <si>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</si>
  <si>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</si>
  <si>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</si>
  <si>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</si>
  <si>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</si>
  <si>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</si>
  <si>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</si>
  <si>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</si>
  <si>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</si>
  <si>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</si>
  <si>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</si>
  <si>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</si>
  <si>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</si>
  <si>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</si>
  <si>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</si>
  <si>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</si>
  <si>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</si>
  <si>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</si>
  <si>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</si>
  <si>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</si>
  <si>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</si>
  <si>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</si>
  <si>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</si>
  <si>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</si>
  <si>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</si>
  <si>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</si>
  <si>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</si>
  <si>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</si>
  <si>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</si>
  <si>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</si>
  <si>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</si>
  <si>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</si>
  <si>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</si>
  <si>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</si>
  <si>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</si>
  <si>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</si>
  <si>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</si>
  <si>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</si>
  <si>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</si>
  <si>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</si>
  <si>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</si>
  <si>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</si>
  <si>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</si>
  <si>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</si>
  <si>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</si>
  <si>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水道事業</t>
  </si>
  <si>
    <t>下水道事業</t>
  </si>
  <si>
    <t>介護保険事業</t>
  </si>
  <si>
    <t>一般会計</t>
  </si>
  <si>
    <t>国民健康保険事業</t>
  </si>
  <si>
    <t>後期高齢者医療事業</t>
  </si>
  <si>
    <t>公園墓地造成事業</t>
  </si>
  <si>
    <t>夜間急病医療事業</t>
  </si>
  <si>
    <t>その他会計（赤字）</t>
  </si>
  <si>
    <t>▲ 0.04</t>
  </si>
  <si>
    <t>▲ 0.01</t>
  </si>
  <si>
    <t>その他会計（黒字）</t>
  </si>
  <si>
    <t>（百万円）</t>
    <phoneticPr fontId="5"/>
  </si>
  <si>
    <t>H26末</t>
    <phoneticPr fontId="5"/>
  </si>
  <si>
    <t>H27末</t>
    <phoneticPr fontId="5"/>
  </si>
  <si>
    <t>H28末</t>
    <phoneticPr fontId="5"/>
  </si>
  <si>
    <t>H29末</t>
    <phoneticPr fontId="5"/>
  </si>
  <si>
    <t>H30末</t>
    <phoneticPr fontId="5"/>
  </si>
  <si>
    <t>○</t>
    <phoneticPr fontId="2"/>
  </si>
  <si>
    <t>加古川市土地開発公社</t>
    <rPh sb="0" eb="4">
      <t>カコガワシ</t>
    </rPh>
    <rPh sb="4" eb="6">
      <t>トチ</t>
    </rPh>
    <rPh sb="6" eb="8">
      <t>カイハツ</t>
    </rPh>
    <rPh sb="8" eb="10">
      <t>コウシャ</t>
    </rPh>
    <phoneticPr fontId="2"/>
  </si>
  <si>
    <t>-</t>
    <phoneticPr fontId="2"/>
  </si>
  <si>
    <t>加古川総合保健センター</t>
    <rPh sb="0" eb="3">
      <t>カコガワ</t>
    </rPh>
    <rPh sb="3" eb="5">
      <t>ソウゴウ</t>
    </rPh>
    <rPh sb="5" eb="7">
      <t>ホケン</t>
    </rPh>
    <phoneticPr fontId="2"/>
  </si>
  <si>
    <t>東播臨海救急医療協会</t>
    <rPh sb="0" eb="1">
      <t>ヒガシ</t>
    </rPh>
    <rPh sb="1" eb="2">
      <t>ハリ</t>
    </rPh>
    <rPh sb="2" eb="4">
      <t>リンカイ</t>
    </rPh>
    <rPh sb="4" eb="6">
      <t>キュウキュウ</t>
    </rPh>
    <rPh sb="6" eb="8">
      <t>イリョウ</t>
    </rPh>
    <rPh sb="8" eb="10">
      <t>キョウカイ</t>
    </rPh>
    <phoneticPr fontId="2"/>
  </si>
  <si>
    <t>加古川商工開発</t>
    <rPh sb="0" eb="3">
      <t>カコガワ</t>
    </rPh>
    <rPh sb="3" eb="5">
      <t>ショウコウ</t>
    </rPh>
    <rPh sb="5" eb="7">
      <t>カイハツ</t>
    </rPh>
    <phoneticPr fontId="2"/>
  </si>
  <si>
    <t>加古川食肉公社</t>
    <rPh sb="0" eb="3">
      <t>カコガワ</t>
    </rPh>
    <rPh sb="3" eb="5">
      <t>ショクニク</t>
    </rPh>
    <rPh sb="5" eb="7">
      <t>コウシャ</t>
    </rPh>
    <phoneticPr fontId="2"/>
  </si>
  <si>
    <t>加古川市国際交流協会</t>
    <rPh sb="0" eb="4">
      <t>カコガワシ</t>
    </rPh>
    <rPh sb="4" eb="6">
      <t>コクサイ</t>
    </rPh>
    <rPh sb="6" eb="8">
      <t>コウリュウ</t>
    </rPh>
    <rPh sb="8" eb="10">
      <t>キョウカイ</t>
    </rPh>
    <phoneticPr fontId="2"/>
  </si>
  <si>
    <t>加古川市再開発ビル</t>
    <rPh sb="0" eb="4">
      <t>カコガワシ</t>
    </rPh>
    <rPh sb="4" eb="7">
      <t>サイカイハツ</t>
    </rPh>
    <phoneticPr fontId="2"/>
  </si>
  <si>
    <t>加古川市ウェルネス協会</t>
    <rPh sb="0" eb="4">
      <t>カコガワシ</t>
    </rPh>
    <rPh sb="9" eb="11">
      <t>キョウカイ</t>
    </rPh>
    <phoneticPr fontId="2"/>
  </si>
  <si>
    <t>BAN-BANネットワークス</t>
    <phoneticPr fontId="2"/>
  </si>
  <si>
    <t>ふぁーみんサポート東はりま</t>
    <rPh sb="9" eb="10">
      <t>ヒガシ</t>
    </rPh>
    <phoneticPr fontId="2"/>
  </si>
  <si>
    <t>加古川市民病院機構</t>
    <rPh sb="0" eb="5">
      <t>カコガワシミン</t>
    </rPh>
    <rPh sb="5" eb="7">
      <t>ビョウイン</t>
    </rPh>
    <rPh sb="7" eb="9">
      <t>キコウ</t>
    </rPh>
    <phoneticPr fontId="2"/>
  </si>
  <si>
    <t>-</t>
    <phoneticPr fontId="2"/>
  </si>
  <si>
    <t>東播磨農業共済事務組合</t>
    <rPh sb="0" eb="1">
      <t>ヒガシ</t>
    </rPh>
    <rPh sb="1" eb="3">
      <t>ハリマ</t>
    </rPh>
    <rPh sb="3" eb="5">
      <t>ノウギョウ</t>
    </rPh>
    <rPh sb="5" eb="7">
      <t>キョウサイ</t>
    </rPh>
    <rPh sb="7" eb="11">
      <t>ジムクミアイ</t>
    </rPh>
    <phoneticPr fontId="2"/>
  </si>
  <si>
    <t>加古川市外2市共有公会堂事務組合</t>
    <rPh sb="0" eb="4">
      <t>カコガワシ</t>
    </rPh>
    <rPh sb="4" eb="5">
      <t>ホカ</t>
    </rPh>
    <rPh sb="6" eb="7">
      <t>シ</t>
    </rPh>
    <rPh sb="7" eb="9">
      <t>キョウユウ</t>
    </rPh>
    <rPh sb="9" eb="12">
      <t>コウカイドウ</t>
    </rPh>
    <rPh sb="12" eb="14">
      <t>ジム</t>
    </rPh>
    <rPh sb="14" eb="16">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</si>
  <si>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</si>
  <si>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</si>
  <si>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t>
    <phoneticPr fontId="2"/>
  </si>
  <si>
    <t>-</t>
    <phoneticPr fontId="2"/>
  </si>
  <si>
    <t>公共施設等整備基金</t>
    <rPh sb="0" eb="2">
      <t>コウキョウ</t>
    </rPh>
    <rPh sb="2" eb="4">
      <t>シセツ</t>
    </rPh>
    <rPh sb="4" eb="5">
      <t>ナド</t>
    </rPh>
    <rPh sb="5" eb="7">
      <t>セイビ</t>
    </rPh>
    <rPh sb="7" eb="9">
      <t>キキン</t>
    </rPh>
    <phoneticPr fontId="2"/>
  </si>
  <si>
    <t>福祉コミュニティ基金</t>
    <rPh sb="0" eb="2">
      <t>フクシ</t>
    </rPh>
    <rPh sb="8" eb="10">
      <t>キキン</t>
    </rPh>
    <phoneticPr fontId="2"/>
  </si>
  <si>
    <t>日光山墓園管理基金</t>
    <rPh sb="0" eb="2">
      <t>ニッコウ</t>
    </rPh>
    <rPh sb="2" eb="3">
      <t>サン</t>
    </rPh>
    <rPh sb="3" eb="5">
      <t>ボエン</t>
    </rPh>
    <rPh sb="5" eb="7">
      <t>カンリ</t>
    </rPh>
    <rPh sb="7" eb="9">
      <t>キキン</t>
    </rPh>
    <phoneticPr fontId="2"/>
  </si>
  <si>
    <t>森林環境事業基金</t>
    <rPh sb="0" eb="2">
      <t>シンリン</t>
    </rPh>
    <rPh sb="2" eb="4">
      <t>カンキョウ</t>
    </rPh>
    <rPh sb="4" eb="6">
      <t>ジギョウ</t>
    </rPh>
    <rPh sb="6" eb="8">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</si>
  <si>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</si>
  <si>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</si>
  <si>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</si>
  <si>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0％以下となっており、有形固定資産減価償却率も類似団体内平均値を下回っているが、今後は大規模投資的事業が集中することや公共施設等の再編及び大規模改修等が発生することから、公共施設等再編計画での目標達成に向けた取組を進めるとともに、健全な財政運営を維持できるよう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</si>
  <si>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</si>
  <si>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</si>
  <si>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</si>
  <si>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</si>
  <si>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</si>
  <si>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</si>
  <si>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実質公債費比率、将来負担比率ともに改善傾向が続いており、類似団体と比較して低い水準にある。
要因としては、過去の投資的事業の抑制によるものであるが、今後は、広域ごみ処理施設建設事業等の大規模事業により、市債残高とそれに係る公債費の増加が見込まれるため、その他の投資的事業に関しては、実施する事業や事業の実施時期を慎重に見極めながら、公債費の平準化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</si>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</sst>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515BA71-08EE-42A5-A569-B15B0611633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43554</c:v>
                </c:pt>
                <c:pt idx="1">
                  <c:v>42581</c:v>
                </c:pt>
                <c:pt idx="2">
                  <c:v>45426</c:v>
                </c:pt>
                <c:pt idx="3">
                  <c:v>45022</c:v>
                </c:pt>
                <c:pt idx="4">
                  <c:v>46035</c:v>
                </c:pt>
              </c:numCache>
            </c:numRef>
          </c:val>
          <c:smooth val="0"/>
          <c:extLst>
            <c:ext xmlns:c16="http://schemas.microsoft.com/office/drawing/2014/chart" uri="{C3380CC4-5D6E-409C-BE32-E72D297353CC}">
              <c16:uniqueId val="{00000000-EF81-4C1B-A525-66B6D8E0B9D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21036</c:v>
                </c:pt>
                <c:pt idx="1">
                  <c:v>27599</c:v>
                </c:pt>
                <c:pt idx="2">
                  <c:v>34870</c:v>
                </c:pt>
                <c:pt idx="3">
                  <c:v>27857</c:v>
                </c:pt>
                <c:pt idx="4">
                  <c:v>40208</c:v>
                </c:pt>
              </c:numCache>
            </c:numRef>
          </c:val>
          <c:smooth val="0"/>
          <c:extLst>
            <c:ext xmlns:c16="http://schemas.microsoft.com/office/drawing/2014/chart" uri="{C3380CC4-5D6E-409C-BE32-E72D297353CC}">
              <c16:uniqueId val="{00000001-EF81-4C1B-A525-66B6D8E0B9D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1.36</c:v>
                </c:pt>
                <c:pt idx="1">
                  <c:v>0.75</c:v>
                </c:pt>
                <c:pt idx="2">
                  <c:v>0.64</c:v>
                </c:pt>
                <c:pt idx="3">
                  <c:v>0.48</c:v>
                </c:pt>
                <c:pt idx="4">
                  <c:v>0.5</c:v>
                </c:pt>
              </c:numCache>
            </c:numRef>
          </c:val>
          <c:extLst>
            <c:ext xmlns:c16="http://schemas.microsoft.com/office/drawing/2014/chart" uri="{C3380CC4-5D6E-409C-BE32-E72D297353CC}">
              <c16:uniqueId val="{00000000-ECE2-4D7E-951D-37FFD936ED8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11.85</c:v>
                </c:pt>
                <c:pt idx="1">
                  <c:v>12.51</c:v>
                </c:pt>
                <c:pt idx="2">
                  <c:v>13.21</c:v>
                </c:pt>
                <c:pt idx="3">
                  <c:v>13.63</c:v>
                </c:pt>
                <c:pt idx="4">
                  <c:v>13.7</c:v>
                </c:pt>
              </c:numCache>
            </c:numRef>
          </c:val>
          <c:extLst>
            <c:ext xmlns:c16="http://schemas.microsoft.com/office/drawing/2014/chart" uri="{C3380CC4-5D6E-409C-BE32-E72D297353CC}">
              <c16:uniqueId val="{00000001-ECE2-4D7E-951D-37FFD936ED8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0.88</c:v>
                </c:pt>
                <c:pt idx="1">
                  <c:v>0.09</c:v>
                </c:pt>
                <c:pt idx="2">
                  <c:v>0.44</c:v>
                </c:pt>
                <c:pt idx="3">
                  <c:v>0.38</c:v>
                </c:pt>
                <c:pt idx="4">
                  <c:v>0.22</c:v>
                </c:pt>
              </c:numCache>
            </c:numRef>
          </c:val>
          <c:smooth val="0"/>
          <c:extLst>
            <c:ext xmlns:c16="http://schemas.microsoft.com/office/drawing/2014/chart" uri="{C3380CC4-5D6E-409C-BE32-E72D297353CC}">
              <c16:uniqueId val="{00000002-ECE2-4D7E-951D-37FFD936ED8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0.06</c:v>
                </c:pt>
                <c:pt idx="2">
                  <c:v>#N/A</c:v>
                </c:pt>
                <c:pt idx="3">
                  <c:v>0.06</c:v>
                </c:pt>
                <c:pt idx="4">
                  <c:v>#N/A</c:v>
                </c:pt>
                <c:pt idx="5">
                  <c:v>0.06</c:v>
                </c:pt>
                <c:pt idx="6">
                  <c:v>#N/A</c:v>
                </c:pt>
                <c:pt idx="7">
                  <c:v>0.06</c:v>
                </c:pt>
                <c:pt idx="8">
                  <c:v>#N/A</c:v>
                </c:pt>
                <c:pt idx="9">
                  <c:v>0.06</c:v>
                </c:pt>
              </c:numCache>
            </c:numRef>
          </c:val>
          <c:extLst>
            <c:ext xmlns:c16="http://schemas.microsoft.com/office/drawing/2014/chart" uri="{C3380CC4-5D6E-409C-BE32-E72D297353CC}">
              <c16:uniqueId val="{00000000-43C6-4412-B6E5-1A41DA06823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0.04</c:v>
                </c:pt>
                <c:pt idx="1">
                  <c:v>#N/A</c:v>
                </c:pt>
                <c:pt idx="2">
                  <c:v>0.01</c:v>
                </c:pt>
                <c:pt idx="3">
                  <c:v>#N/A</c:v>
                </c:pt>
                <c:pt idx="4">
                  <c:v>0.01</c:v>
                </c:pt>
                <c:pt idx="5">
                  <c:v>#N/A</c:v>
                </c:pt>
                <c:pt idx="6">
                  <c:v>0</c:v>
                </c:pt>
                <c:pt idx="7">
                  <c:v>0</c:v>
                </c:pt>
                <c:pt idx="8">
                  <c:v>0</c:v>
                </c:pt>
                <c:pt idx="9">
                  <c:v>0</c:v>
                </c:pt>
              </c:numCache>
            </c:numRef>
          </c:val>
          <c:extLst>
            <c:ext xmlns:c16="http://schemas.microsoft.com/office/drawing/2014/chart" uri="{C3380CC4-5D6E-409C-BE32-E72D297353CC}">
              <c16:uniqueId val="{00000001-43C6-4412-B6E5-1A41DA068232}"/>
            </c:ext>
          </c:extLst>
        </c:ser>
        <c:ser>
          <c:idx val="2"/>
          <c:order val="2"/>
          <c:tx>
            <c:strRef>
              <c:f>データシート!$A$29</c:f>
              <c:strCache>
                <c:ptCount val="1"/>
                <c:pt idx="0">
                  <c:v>夜間急病医療事業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0.12</c:v>
                </c:pt>
                <c:pt idx="2">
                  <c:v>#N/A</c:v>
                </c:pt>
                <c:pt idx="3">
                  <c:v>0.06</c:v>
                </c:pt>
                <c:pt idx="4">
                  <c:v>#N/A</c:v>
                </c:pt>
                <c:pt idx="5">
                  <c:v>0.06</c:v>
                </c:pt>
                <c:pt idx="6">
                  <c:v>#N/A</c:v>
                </c:pt>
                <c:pt idx="7">
                  <c:v>0.08</c:v>
                </c:pt>
                <c:pt idx="8">
                  <c:v>#N/A</c:v>
                </c:pt>
                <c:pt idx="9">
                  <c:v>0.06</c:v>
                </c:pt>
              </c:numCache>
            </c:numRef>
          </c:val>
          <c:extLst>
            <c:ext xmlns:c16="http://schemas.microsoft.com/office/drawing/2014/chart" uri="{C3380CC4-5D6E-409C-BE32-E72D297353CC}">
              <c16:uniqueId val="{00000002-43C6-4412-B6E5-1A41DA068232}"/>
            </c:ext>
          </c:extLst>
        </c:ser>
        <c:ser>
          <c:idx val="3"/>
          <c:order val="3"/>
          <c:tx>
            <c:strRef>
              <c:f>データシート!$A$30</c:f>
              <c:strCache>
                <c:ptCount val="1"/>
                <c:pt idx="0">
                  <c:v>公園墓地造成事業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0.05</c:v>
                </c:pt>
                <c:pt idx="2">
                  <c:v>#N/A</c:v>
                </c:pt>
                <c:pt idx="3">
                  <c:v>0.06</c:v>
                </c:pt>
                <c:pt idx="4">
                  <c:v>#N/A</c:v>
                </c:pt>
                <c:pt idx="5">
                  <c:v>7.0000000000000007E-2</c:v>
                </c:pt>
                <c:pt idx="6">
                  <c:v>#N/A</c:v>
                </c:pt>
                <c:pt idx="7">
                  <c:v>0.09</c:v>
                </c:pt>
                <c:pt idx="8">
                  <c:v>#N/A</c:v>
                </c:pt>
                <c:pt idx="9">
                  <c:v>7.0000000000000007E-2</c:v>
                </c:pt>
              </c:numCache>
            </c:numRef>
          </c:val>
          <c:extLst>
            <c:ext xmlns:c16="http://schemas.microsoft.com/office/drawing/2014/chart" uri="{C3380CC4-5D6E-409C-BE32-E72D297353CC}">
              <c16:uniqueId val="{00000003-43C6-4412-B6E5-1A41DA068232}"/>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0.12</c:v>
                </c:pt>
                <c:pt idx="2">
                  <c:v>#N/A</c:v>
                </c:pt>
                <c:pt idx="3">
                  <c:v>0.14000000000000001</c:v>
                </c:pt>
                <c:pt idx="4">
                  <c:v>#N/A</c:v>
                </c:pt>
                <c:pt idx="5">
                  <c:v>0.14000000000000001</c:v>
                </c:pt>
                <c:pt idx="6">
                  <c:v>#N/A</c:v>
                </c:pt>
                <c:pt idx="7">
                  <c:v>0.15</c:v>
                </c:pt>
                <c:pt idx="8">
                  <c:v>#N/A</c:v>
                </c:pt>
                <c:pt idx="9">
                  <c:v>0.13</c:v>
                </c:pt>
              </c:numCache>
            </c:numRef>
          </c:val>
          <c:extLst>
            <c:ext xmlns:c16="http://schemas.microsoft.com/office/drawing/2014/chart" uri="{C3380CC4-5D6E-409C-BE32-E72D297353CC}">
              <c16:uniqueId val="{00000004-43C6-4412-B6E5-1A41DA068232}"/>
            </c:ext>
          </c:extLst>
        </c:ser>
        <c:ser>
          <c:idx val="5"/>
          <c:order val="5"/>
          <c:tx>
            <c:strRef>
              <c:f>データシート!$A$32</c:f>
              <c:strCache>
                <c:ptCount val="1"/>
                <c:pt idx="0">
                  <c:v>国民健康保険事業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0.05</c:v>
                </c:pt>
                <c:pt idx="2">
                  <c:v>#N/A</c:v>
                </c:pt>
                <c:pt idx="3">
                  <c:v>1.17</c:v>
                </c:pt>
                <c:pt idx="4">
                  <c:v>#N/A</c:v>
                </c:pt>
                <c:pt idx="5">
                  <c:v>1.79</c:v>
                </c:pt>
                <c:pt idx="6">
                  <c:v>#N/A</c:v>
                </c:pt>
                <c:pt idx="7">
                  <c:v>0.61</c:v>
                </c:pt>
                <c:pt idx="8">
                  <c:v>#N/A</c:v>
                </c:pt>
                <c:pt idx="9">
                  <c:v>0.14000000000000001</c:v>
                </c:pt>
              </c:numCache>
            </c:numRef>
          </c:val>
          <c:extLst>
            <c:ext xmlns:c16="http://schemas.microsoft.com/office/drawing/2014/chart" uri="{C3380CC4-5D6E-409C-BE32-E72D297353CC}">
              <c16:uniqueId val="{00000005-43C6-4412-B6E5-1A41DA068232}"/>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1.1100000000000001</c:v>
                </c:pt>
                <c:pt idx="2">
                  <c:v>#N/A</c:v>
                </c:pt>
                <c:pt idx="3">
                  <c:v>0.55000000000000004</c:v>
                </c:pt>
                <c:pt idx="4">
                  <c:v>#N/A</c:v>
                </c:pt>
                <c:pt idx="5">
                  <c:v>0.43</c:v>
                </c:pt>
                <c:pt idx="6">
                  <c:v>#N/A</c:v>
                </c:pt>
                <c:pt idx="7">
                  <c:v>0.24</c:v>
                </c:pt>
                <c:pt idx="8">
                  <c:v>#N/A</c:v>
                </c:pt>
                <c:pt idx="9">
                  <c:v>0.28999999999999998</c:v>
                </c:pt>
              </c:numCache>
            </c:numRef>
          </c:val>
          <c:extLst>
            <c:ext xmlns:c16="http://schemas.microsoft.com/office/drawing/2014/chart" uri="{C3380CC4-5D6E-409C-BE32-E72D297353CC}">
              <c16:uniqueId val="{00000006-43C6-4412-B6E5-1A41DA068232}"/>
            </c:ext>
          </c:extLst>
        </c:ser>
        <c:ser>
          <c:idx val="7"/>
          <c:order val="7"/>
          <c:tx>
            <c:strRef>
              <c:f>データシート!$A$34</c:f>
              <c:strCache>
                <c:ptCount val="1"/>
                <c:pt idx="0">
                  <c:v>介護保険事業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0.38</c:v>
                </c:pt>
                <c:pt idx="2">
                  <c:v>#N/A</c:v>
                </c:pt>
                <c:pt idx="3">
                  <c:v>0.83</c:v>
                </c:pt>
                <c:pt idx="4">
                  <c:v>#N/A</c:v>
                </c:pt>
                <c:pt idx="5">
                  <c:v>0.78</c:v>
                </c:pt>
                <c:pt idx="6">
                  <c:v>#N/A</c:v>
                </c:pt>
                <c:pt idx="7">
                  <c:v>0.45</c:v>
                </c:pt>
                <c:pt idx="8">
                  <c:v>#N/A</c:v>
                </c:pt>
                <c:pt idx="9">
                  <c:v>0.34</c:v>
                </c:pt>
              </c:numCache>
            </c:numRef>
          </c:val>
          <c:extLst>
            <c:ext xmlns:c16="http://schemas.microsoft.com/office/drawing/2014/chart" uri="{C3380CC4-5D6E-409C-BE32-E72D297353CC}">
              <c16:uniqueId val="{00000007-43C6-4412-B6E5-1A41DA068232}"/>
            </c:ext>
          </c:extLst>
        </c:ser>
        <c:ser>
          <c:idx val="8"/>
          <c:order val="8"/>
          <c:tx>
            <c:strRef>
              <c:f>データシート!$A$35</c:f>
              <c:strCache>
                <c:ptCount val="1"/>
                <c:pt idx="0">
                  <c:v>下水道事業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1.83</c:v>
                </c:pt>
                <c:pt idx="2">
                  <c:v>#N/A</c:v>
                </c:pt>
                <c:pt idx="3">
                  <c:v>2.39</c:v>
                </c:pt>
                <c:pt idx="4">
                  <c:v>#N/A</c:v>
                </c:pt>
                <c:pt idx="5">
                  <c:v>3.87</c:v>
                </c:pt>
                <c:pt idx="6">
                  <c:v>#N/A</c:v>
                </c:pt>
                <c:pt idx="7">
                  <c:v>5.31</c:v>
                </c:pt>
                <c:pt idx="8">
                  <c:v>#N/A</c:v>
                </c:pt>
                <c:pt idx="9">
                  <c:v>6.04</c:v>
                </c:pt>
              </c:numCache>
            </c:numRef>
          </c:val>
          <c:extLst>
            <c:ext xmlns:c16="http://schemas.microsoft.com/office/drawing/2014/chart" uri="{C3380CC4-5D6E-409C-BE32-E72D297353CC}">
              <c16:uniqueId val="{00000008-43C6-4412-B6E5-1A41DA068232}"/>
            </c:ext>
          </c:extLst>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10.99</c:v>
                </c:pt>
                <c:pt idx="2">
                  <c:v>#N/A</c:v>
                </c:pt>
                <c:pt idx="3">
                  <c:v>10.17</c:v>
                </c:pt>
                <c:pt idx="4">
                  <c:v>#N/A</c:v>
                </c:pt>
                <c:pt idx="5">
                  <c:v>12.26</c:v>
                </c:pt>
                <c:pt idx="6">
                  <c:v>#N/A</c:v>
                </c:pt>
                <c:pt idx="7">
                  <c:v>12.67</c:v>
                </c:pt>
                <c:pt idx="8">
                  <c:v>#N/A</c:v>
                </c:pt>
                <c:pt idx="9">
                  <c:v>12.42</c:v>
                </c:pt>
              </c:numCache>
            </c:numRef>
          </c:val>
          <c:extLst>
            <c:ext xmlns:c16="http://schemas.microsoft.com/office/drawing/2014/chart" uri="{C3380CC4-5D6E-409C-BE32-E72D297353CC}">
              <c16:uniqueId val="{00000009-43C6-4412-B6E5-1A41DA06823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10906</c:v>
                </c:pt>
                <c:pt idx="5">
                  <c:v>11716</c:v>
                </c:pt>
                <c:pt idx="8">
                  <c:v>11428</c:v>
                </c:pt>
                <c:pt idx="11">
                  <c:v>11275</c:v>
                </c:pt>
                <c:pt idx="14">
                  <c:v>11694</c:v>
                </c:pt>
              </c:numCache>
            </c:numRef>
          </c:val>
          <c:extLst>
            <c:ext xmlns:c16="http://schemas.microsoft.com/office/drawing/2014/chart" uri="{C3380CC4-5D6E-409C-BE32-E72D297353CC}">
              <c16:uniqueId val="{00000000-7FE6-4908-8B0B-14CBFEAAFE4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1</c:v>
                </c:pt>
                <c:pt idx="3">
                  <c:v>4</c:v>
                </c:pt>
                <c:pt idx="6">
                  <c:v>1</c:v>
                </c:pt>
                <c:pt idx="9">
                  <c:v>0</c:v>
                </c:pt>
                <c:pt idx="12">
                  <c:v>0</c:v>
                </c:pt>
              </c:numCache>
            </c:numRef>
          </c:val>
          <c:extLst>
            <c:ext xmlns:c16="http://schemas.microsoft.com/office/drawing/2014/chart" uri="{C3380CC4-5D6E-409C-BE32-E72D297353CC}">
              <c16:uniqueId val="{00000001-7FE6-4908-8B0B-14CBFEAAFE4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211</c:v>
                </c:pt>
                <c:pt idx="3">
                  <c:v>191</c:v>
                </c:pt>
                <c:pt idx="6">
                  <c:v>181</c:v>
                </c:pt>
                <c:pt idx="9">
                  <c:v>180</c:v>
                </c:pt>
                <c:pt idx="12">
                  <c:v>180</c:v>
                </c:pt>
              </c:numCache>
            </c:numRef>
          </c:val>
          <c:extLst>
            <c:ext xmlns:c16="http://schemas.microsoft.com/office/drawing/2014/chart" uri="{C3380CC4-5D6E-409C-BE32-E72D297353CC}">
              <c16:uniqueId val="{00000002-7FE6-4908-8B0B-14CBFEAAFE4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FE6-4908-8B0B-14CBFEAAFE4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2643</c:v>
                </c:pt>
                <c:pt idx="3">
                  <c:v>2664</c:v>
                </c:pt>
                <c:pt idx="6">
                  <c:v>2838</c:v>
                </c:pt>
                <c:pt idx="9">
                  <c:v>2777</c:v>
                </c:pt>
                <c:pt idx="12">
                  <c:v>2730</c:v>
                </c:pt>
              </c:numCache>
            </c:numRef>
          </c:val>
          <c:extLst>
            <c:ext xmlns:c16="http://schemas.microsoft.com/office/drawing/2014/chart" uri="{C3380CC4-5D6E-409C-BE32-E72D297353CC}">
              <c16:uniqueId val="{00000004-7FE6-4908-8B0B-14CBFEAAFE4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32</c:v>
                </c:pt>
                <c:pt idx="3">
                  <c:v>32</c:v>
                </c:pt>
                <c:pt idx="6">
                  <c:v>32</c:v>
                </c:pt>
                <c:pt idx="9">
                  <c:v>32</c:v>
                </c:pt>
                <c:pt idx="12">
                  <c:v>32</c:v>
                </c:pt>
              </c:numCache>
            </c:numRef>
          </c:val>
          <c:extLst>
            <c:ext xmlns:c16="http://schemas.microsoft.com/office/drawing/2014/chart" uri="{C3380CC4-5D6E-409C-BE32-E72D297353CC}">
              <c16:uniqueId val="{00000005-7FE6-4908-8B0B-14CBFEAAFE4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FE6-4908-8B0B-14CBFEAAFE4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9978</c:v>
                </c:pt>
                <c:pt idx="3">
                  <c:v>10387</c:v>
                </c:pt>
                <c:pt idx="6">
                  <c:v>9556</c:v>
                </c:pt>
                <c:pt idx="9">
                  <c:v>9266</c:v>
                </c:pt>
                <c:pt idx="12">
                  <c:v>9701</c:v>
                </c:pt>
              </c:numCache>
            </c:numRef>
          </c:val>
          <c:extLst>
            <c:ext xmlns:c16="http://schemas.microsoft.com/office/drawing/2014/chart" uri="{C3380CC4-5D6E-409C-BE32-E72D297353CC}">
              <c16:uniqueId val="{00000007-7FE6-4908-8B0B-14CBFEAAFE4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1959</c:v>
                </c:pt>
                <c:pt idx="2">
                  <c:v>#N/A</c:v>
                </c:pt>
                <c:pt idx="3">
                  <c:v>#N/A</c:v>
                </c:pt>
                <c:pt idx="4">
                  <c:v>1562</c:v>
                </c:pt>
                <c:pt idx="5">
                  <c:v>#N/A</c:v>
                </c:pt>
                <c:pt idx="6">
                  <c:v>#N/A</c:v>
                </c:pt>
                <c:pt idx="7">
                  <c:v>1180</c:v>
                </c:pt>
                <c:pt idx="8">
                  <c:v>#N/A</c:v>
                </c:pt>
                <c:pt idx="9">
                  <c:v>#N/A</c:v>
                </c:pt>
                <c:pt idx="10">
                  <c:v>980</c:v>
                </c:pt>
                <c:pt idx="11">
                  <c:v>#N/A</c:v>
                </c:pt>
                <c:pt idx="12">
                  <c:v>#N/A</c:v>
                </c:pt>
                <c:pt idx="13">
                  <c:v>949</c:v>
                </c:pt>
                <c:pt idx="14">
                  <c:v>#N/A</c:v>
                </c:pt>
              </c:numCache>
            </c:numRef>
          </c:val>
          <c:smooth val="0"/>
          <c:extLst>
            <c:ext xmlns:c16="http://schemas.microsoft.com/office/drawing/2014/chart" uri="{C3380CC4-5D6E-409C-BE32-E72D297353CC}">
              <c16:uniqueId val="{00000008-7FE6-4908-8B0B-14CBFEAAFE4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88388</c:v>
                </c:pt>
                <c:pt idx="5">
                  <c:v>87279</c:v>
                </c:pt>
                <c:pt idx="8">
                  <c:v>86217</c:v>
                </c:pt>
                <c:pt idx="11">
                  <c:v>85948</c:v>
                </c:pt>
                <c:pt idx="14">
                  <c:v>84756</c:v>
                </c:pt>
              </c:numCache>
            </c:numRef>
          </c:val>
          <c:extLst>
            <c:ext xmlns:c16="http://schemas.microsoft.com/office/drawing/2014/chart" uri="{C3380CC4-5D6E-409C-BE32-E72D297353CC}">
              <c16:uniqueId val="{00000000-6DB0-4202-9CD2-7D7B510E014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40105</c:v>
                </c:pt>
                <c:pt idx="5">
                  <c:v>44167</c:v>
                </c:pt>
                <c:pt idx="8">
                  <c:v>45920</c:v>
                </c:pt>
                <c:pt idx="11">
                  <c:v>45363</c:v>
                </c:pt>
                <c:pt idx="14">
                  <c:v>43413</c:v>
                </c:pt>
              </c:numCache>
            </c:numRef>
          </c:val>
          <c:extLst>
            <c:ext xmlns:c16="http://schemas.microsoft.com/office/drawing/2014/chart" uri="{C3380CC4-5D6E-409C-BE32-E72D297353CC}">
              <c16:uniqueId val="{00000001-6DB0-4202-9CD2-7D7B510E014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23707</c:v>
                </c:pt>
                <c:pt idx="5">
                  <c:v>21749</c:v>
                </c:pt>
                <c:pt idx="8">
                  <c:v>23661</c:v>
                </c:pt>
                <c:pt idx="11">
                  <c:v>24307</c:v>
                </c:pt>
                <c:pt idx="14">
                  <c:v>25312</c:v>
                </c:pt>
              </c:numCache>
            </c:numRef>
          </c:val>
          <c:extLst>
            <c:ext xmlns:c16="http://schemas.microsoft.com/office/drawing/2014/chart" uri="{C3380CC4-5D6E-409C-BE32-E72D297353CC}">
              <c16:uniqueId val="{00000002-6DB0-4202-9CD2-7D7B510E014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DB0-4202-9CD2-7D7B510E014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DB0-4202-9CD2-7D7B510E014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259</c:v>
                </c:pt>
                <c:pt idx="3">
                  <c:v>237</c:v>
                </c:pt>
                <c:pt idx="6">
                  <c:v>193</c:v>
                </c:pt>
                <c:pt idx="9">
                  <c:v>183</c:v>
                </c:pt>
                <c:pt idx="12">
                  <c:v>175</c:v>
                </c:pt>
              </c:numCache>
            </c:numRef>
          </c:val>
          <c:extLst>
            <c:ext xmlns:c16="http://schemas.microsoft.com/office/drawing/2014/chart" uri="{C3380CC4-5D6E-409C-BE32-E72D297353CC}">
              <c16:uniqueId val="{00000005-6DB0-4202-9CD2-7D7B510E014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12885</c:v>
                </c:pt>
                <c:pt idx="3">
                  <c:v>12671</c:v>
                </c:pt>
                <c:pt idx="6">
                  <c:v>12561</c:v>
                </c:pt>
                <c:pt idx="9">
                  <c:v>11962</c:v>
                </c:pt>
                <c:pt idx="12">
                  <c:v>12305</c:v>
                </c:pt>
              </c:numCache>
            </c:numRef>
          </c:val>
          <c:extLst>
            <c:ext xmlns:c16="http://schemas.microsoft.com/office/drawing/2014/chart" uri="{C3380CC4-5D6E-409C-BE32-E72D297353CC}">
              <c16:uniqueId val="{00000006-6DB0-4202-9CD2-7D7B510E014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DB0-4202-9CD2-7D7B510E014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27835</c:v>
                </c:pt>
                <c:pt idx="3">
                  <c:v>28704</c:v>
                </c:pt>
                <c:pt idx="6">
                  <c:v>30719</c:v>
                </c:pt>
                <c:pt idx="9">
                  <c:v>32803</c:v>
                </c:pt>
                <c:pt idx="12">
                  <c:v>32153</c:v>
                </c:pt>
              </c:numCache>
            </c:numRef>
          </c:val>
          <c:extLst>
            <c:ext xmlns:c16="http://schemas.microsoft.com/office/drawing/2014/chart" uri="{C3380CC4-5D6E-409C-BE32-E72D297353CC}">
              <c16:uniqueId val="{00000008-6DB0-4202-9CD2-7D7B510E014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5447</c:v>
                </c:pt>
                <c:pt idx="3">
                  <c:v>5468</c:v>
                </c:pt>
                <c:pt idx="6">
                  <c:v>5427</c:v>
                </c:pt>
                <c:pt idx="9">
                  <c:v>4635</c:v>
                </c:pt>
                <c:pt idx="12">
                  <c:v>3806</c:v>
                </c:pt>
              </c:numCache>
            </c:numRef>
          </c:val>
          <c:extLst>
            <c:ext xmlns:c16="http://schemas.microsoft.com/office/drawing/2014/chart" uri="{C3380CC4-5D6E-409C-BE32-E72D297353CC}">
              <c16:uniqueId val="{00000009-6DB0-4202-9CD2-7D7B510E014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93494</c:v>
                </c:pt>
                <c:pt idx="3">
                  <c:v>92382</c:v>
                </c:pt>
                <c:pt idx="6">
                  <c:v>91112</c:v>
                </c:pt>
                <c:pt idx="9">
                  <c:v>89827</c:v>
                </c:pt>
                <c:pt idx="12">
                  <c:v>91604</c:v>
                </c:pt>
              </c:numCache>
            </c:numRef>
          </c:val>
          <c:extLst>
            <c:ext xmlns:c16="http://schemas.microsoft.com/office/drawing/2014/chart" uri="{C3380CC4-5D6E-409C-BE32-E72D297353CC}">
              <c16:uniqueId val="{0000000A-6DB0-4202-9CD2-7D7B510E014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DB0-4202-9CD2-7D7B510E014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6394</c:v>
                </c:pt>
                <c:pt idx="1">
                  <c:v>6659</c:v>
                </c:pt>
                <c:pt idx="2">
                  <c:v>6751</c:v>
                </c:pt>
              </c:numCache>
            </c:numRef>
          </c:val>
          <c:extLst>
            <c:ext xmlns:c16="http://schemas.microsoft.com/office/drawing/2014/chart" uri="{C3380CC4-5D6E-409C-BE32-E72D297353CC}">
              <c16:uniqueId val="{00000000-40D5-426A-BB63-D16FFC3241B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2813</c:v>
                </c:pt>
                <c:pt idx="1">
                  <c:v>2825</c:v>
                </c:pt>
                <c:pt idx="2">
                  <c:v>2830</c:v>
                </c:pt>
              </c:numCache>
            </c:numRef>
          </c:val>
          <c:extLst>
            <c:ext xmlns:c16="http://schemas.microsoft.com/office/drawing/2014/chart" uri="{C3380CC4-5D6E-409C-BE32-E72D297353CC}">
              <c16:uniqueId val="{00000001-40D5-426A-BB63-D16FFC3241B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11391</c:v>
                </c:pt>
                <c:pt idx="1">
                  <c:v>10959</c:v>
                </c:pt>
                <c:pt idx="2">
                  <c:v>11589</c:v>
                </c:pt>
              </c:numCache>
            </c:numRef>
          </c:val>
          <c:extLst>
            <c:ext xmlns:c16="http://schemas.microsoft.com/office/drawing/2014/chart" uri="{C3380CC4-5D6E-409C-BE32-E72D297353CC}">
              <c16:uniqueId val="{00000002-40D5-426A-BB63-D16FFC3241B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{D4F2840A-32C9-49DC-9951-044B8D8ECEA6}</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5997-4CC6-A7AB-70DCF73AF8F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{4603C86A-C476-4819-8775-43484D6D5D9D}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997-4CC6-A7AB-70DCF73AF8F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{FD39B72C-546E-4084-B6E5-50F45B7085CC}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997-4CC6-A7AB-70DCF73AF8F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{891BA6A7-5ADB-4E86-83CE-5C76BDB647C0}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997-4CC6-A7AB-70DCF73AF8F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{55D51B07-4615-43CF-AAAD-3E97F2381579}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997-4CC6-A7AB-70DCF73AF8F5}"/>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{15B99851-61B3-4F39-9CF0-1E56336E11FF}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5997-4CC6-A7AB-70DCF73AF8F5}"/>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{1F1096F0-2C4D-4AD9-8751-0690E2C8C60E}</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5997-4CC6-A7AB-70DCF73AF8F5}"/>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{E2313724-5CF5-4261-AC5A-975F430CE11E}</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5997-4CC6-A7AB-70DCF73AF8F5}"/>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{E56F16EA-4E2A-44F0-9588-16FD84B03F5F}</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5997-4CC6-A7AB-70DCF73AF8F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52.7</c:v>
                </c:pt>
                <c:pt idx="8">
                  <c:v>54.4</c:v>
                </c:pt>
                <c:pt idx="16">
                  <c:v>55.9</c:v>
                </c:pt>
                <c:pt idx="24">
                  <c:v>57.6</c:v>
                </c:pt>
                <c:pt idx="32">
                  <c:v>59.2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997-4CC6-A7AB-70DCF73AF8F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{485AA318-6D07-4DCD-A162-AD45E7EA1128}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5997-4CC6-A7AB-70DCF73AF8F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{916120BA-AC35-408F-B232-20E856E9A084}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997-4CC6-A7AB-70DCF73AF8F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{B24C6CC1-BA80-4AB7-BB5A-1A326CD07128}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997-4CC6-A7AB-70DCF73AF8F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{620019C5-9D21-44F5-9FE0-720E86C91044}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997-4CC6-A7AB-70DCF73AF8F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{08868D78-A097-497D-989D-B8A33B178780}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997-4CC6-A7AB-70DCF73AF8F5}"/>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{760D26D2-6026-40F5-91B4-88676599BDAC}</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5997-4CC6-A7AB-70DCF73AF8F5}"/>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{FB36F131-A7DE-4FCA-A99C-FC1A3935227C}</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5997-4CC6-A7AB-70DCF73AF8F5}"/>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{3595276E-50C9-40A0-B6DD-270E52E3F95B}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5997-4CC6-A7AB-70DCF73AF8F5}"/>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{42DF5300-835F-402D-A1D0-3F5B32C44841}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5997-4CC6-A7AB-70DCF73AF8F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54.4</c:v>
                </c:pt>
                <c:pt idx="8">
                  <c:v>57.4</c:v>
                </c:pt>
                <c:pt idx="16">
                  <c:v>58.3</c:v>
                </c:pt>
                <c:pt idx="24">
                  <c:v>60.4</c:v>
                </c:pt>
                <c:pt idx="32">
                  <c:v>61.3</c:v>
                </c:pt>
              </c:numCache>
            </c:numRef>
          </c:xVal>
          <c:yVal>
            <c:numRef>
              <c:f>公会計指標分析・財政指標組合せ分析表!$BP$55:$DC$55</c:f>
              <c:numCache>
                <c:formatCode>#,##0.0;"▲ "#,##0.0</c:formatCode>
                <c:ptCount val="40"/>
                <c:pt idx="0">
                  <c:v>37.4</c:v>
                </c:pt>
                <c:pt idx="8">
                  <c:v>31</c:v>
                </c:pt>
                <c:pt idx="16">
                  <c:v>30</c:v>
                </c:pt>
                <c:pt idx="24">
                  <c:v>23.1</c:v>
                </c:pt>
                <c:pt idx="32">
                  <c:v>19</c:v>
                </c:pt>
              </c:numCache>
            </c:numRef>
          </c:yVal>
          <c:smooth val="0"/>
          <c:extLst>
            <c:ext xmlns:c16="http://schemas.microsoft.com/office/drawing/2014/chart" uri="{C3380CC4-5D6E-409C-BE32-E72D297353CC}">
              <c16:uniqueId val="{00000013-5997-4CC6-A7AB-70DCF73AF8F5}"/>
            </c:ext>
          </c:extLst>
        </c:ser>
        <c:dLbls>
          <c:showLegendKey val="0"/>
          <c:showVal val="1"/>
          <c:showCatName val="0"/>
          <c:showSerName val="0"/>
          <c:showPercent val="0"/>
          <c:showBubbleSize val="0"/>
        </c:dLbls>
        <c:axId val="46179840"/>
        <c:axId val="46181760"/>
      </c:scatterChart>
      <c:valAx>
        <c:axId val="46179840"/>
        <c:scaling>
          <c:orientation val="minMax"/>
          <c:max val="61.9"/>
          <c:min val="53.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1"/>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{C320E763-9596-49AD-BF4D-047534ED8718}</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6DC5-4179-A386-0CE0B9D6DF4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{9F9F2625-A3F5-4086-A648-8574170AC77A}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DC5-4179-A386-0CE0B9D6DF4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{5AF6181E-FAFB-4EAA-9AE4-DAECD2CBB0C9}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DC5-4179-A386-0CE0B9D6DF4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{112002D1-9AC8-4B56-9119-587A9D43B278}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DC5-4179-A386-0CE0B9D6DF4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{F8F93EC3-058D-4321-9B09-1E1D8DE460BF}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DC5-4179-A386-0CE0B9D6DF4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{17BFBFF1-2F9C-49CD-84BC-E76CF98F2CF5}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6DC5-4179-A386-0CE0B9D6DF4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{3D6856AB-057C-4C3B-9E4A-55E7D0393CBA}</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6DC5-4179-A386-0CE0B9D6DF4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{89D01763-C76E-45B7-B579-9F2ADE908438}</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6DC5-4179-A386-0CE0B9D6DF4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{CAAF0B59-9125-4F27-83C6-017678C0377F}</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6DC5-4179-A386-0CE0B9D6DF4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5.3</c:v>
                </c:pt>
                <c:pt idx="8">
                  <c:v>4.3</c:v>
                </c:pt>
                <c:pt idx="16">
                  <c:v>3.7</c:v>
                </c:pt>
                <c:pt idx="24">
                  <c:v>2.9</c:v>
                </c:pt>
                <c:pt idx="32">
                  <c:v>2.4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DC5-4179-A386-0CE0B9D6DF4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{AA011180-C37B-4673-B093-D4F0E2A42AB5}</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6DC5-4179-A386-0CE0B9D6DF4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{1A95A845-39C5-4056-B9D1-054DF73CF743}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DC5-4179-A386-0CE0B9D6DF4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{FA1B3825-11C1-49A8-9E43-1FA5F3817BCD}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DC5-4179-A386-0CE0B9D6DF4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{1EEB84A7-4970-40B5-A7D8-A074952D81E0}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DC5-4179-A386-0CE0B9D6DF4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{55EB20B6-B611-47AA-B8F4-CFD2771DE03A}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DC5-4179-A386-0CE0B9D6DF4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{584877FB-0FBA-4339-8162-80D747FAEF55}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6DC5-4179-A386-0CE0B9D6DF4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{24573210-5CA8-41C5-80F0-554B0101FFB3}</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6DC5-4179-A386-0CE0B9D6DF4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{78871DB7-1C43-4665-9D7E-BF5DF3E9700D}</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6DC5-4179-A386-0CE0B9D6DF4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{B6A3894C-A688-49E7-A42F-223A43C4B6A5}</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6DC5-4179-A386-0CE0B9D6DF4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5.2</c:v>
                </c:pt>
                <c:pt idx="16">
                  <c:v>5</c:v>
                </c:pt>
                <c:pt idx="24">
                  <c:v>4.2</c:v>
                </c:pt>
                <c:pt idx="32">
                  <c:v>3.6</c:v>
                </c:pt>
              </c:numCache>
            </c:numRef>
          </c:xVal>
          <c:yVal>
            <c:numRef>
              <c:f>公会計指標分析・財政指標組合せ分析表!$BP$77:$DC$77</c:f>
              <c:numCache>
                <c:formatCode>#,##0.0;"▲ "#,##0.0</c:formatCode>
                <c:ptCount val="40"/>
                <c:pt idx="0">
                  <c:v>37.4</c:v>
                </c:pt>
                <c:pt idx="8">
                  <c:v>31</c:v>
                </c:pt>
                <c:pt idx="16">
                  <c:v>30</c:v>
                </c:pt>
                <c:pt idx="24">
                  <c:v>23.1</c:v>
                </c:pt>
                <c:pt idx="32">
                  <c:v>19</c:v>
                </c:pt>
              </c:numCache>
            </c:numRef>
          </c:yVal>
          <c:smooth val="0"/>
          <c:extLst>
            <c:ext xmlns:c16="http://schemas.microsoft.com/office/drawing/2014/chart" uri="{C3380CC4-5D6E-409C-BE32-E72D297353CC}">
              <c16:uniqueId val="{00000013-6DC5-4179-A386-0CE0B9D6DF40}"/>
            </c:ext>
          </c:extLst>
        </c:ser>
        <c:dLbls>
          <c:showLegendKey val="0"/>
          <c:showVal val="1"/>
          <c:showCatName val="0"/>
          <c:showSerName val="0"/>
          <c:showPercent val="0"/>
          <c:showBubbleSize val="0"/>
        </c:dLbls>
        <c:axId val="84219776"/>
        <c:axId val="84234240"/>
      </c:scatterChart>
      <c:valAx>
        <c:axId val="84219776"/>
        <c:scaling>
          <c:orientation val="minMax"/>
          <c:max val="6.6"/>
          <c:min val="3.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1"/>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兵庫県加古川市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）は、元利償還金の増加により全体として増加した。</a:t>
          </a:r>
        </a:p>
        <a:p>
          <a:r>
            <a:rPr kumimoji="1" lang="ja-JP" altLang="en-US" sz="1400">
              <a:latin typeface="ＭＳ ゴシック" pitchFamily="49" charset="-128"/>
              <a:ea typeface="ＭＳ ゴシック" pitchFamily="49" charset="-128"/>
            </a:rPr>
            <a:t>　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）は、密度補正により基準財政需要額に算入された公債費等が増加したことで全体として増加した。</a:t>
          </a:r>
        </a:p>
        <a:p>
          <a:r>
            <a:rPr kumimoji="1" lang="ja-JP" altLang="en-US" sz="1400">
              <a:latin typeface="ＭＳ ゴシック" pitchFamily="49" charset="-128"/>
              <a:ea typeface="ＭＳ ゴシック" pitchFamily="49" charset="-128"/>
            </a:rPr>
            <a:t>　結果として、元利償還金等（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）の増加額が、算入公債費等（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）の増加額を下回ったため、全体として分子の値は減少した。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減債基金積立相当額は、発行額の</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分の１を毎年度の積立額として設定して積算しているのに対して、減債基金残高は、発行額を実際の償還年数で除した額を毎年度の積立額として設定して積算しているため、乖離が生じている。 </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兵庫県加古川市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）については、主に地方債現在高の増加により、前年度から増加した。</a:t>
          </a:r>
        </a:p>
        <a:p>
          <a:r>
            <a:rPr kumimoji="1" lang="ja-JP" altLang="en-US" sz="1400">
              <a:latin typeface="ＭＳ ゴシック" pitchFamily="49" charset="-128"/>
              <a:ea typeface="ＭＳ ゴシック" pitchFamily="49" charset="-128"/>
            </a:rPr>
            <a:t>　また、充当可能財源等（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）については、充当可能特定歳入や基準財政需要額算入見込額が減となったことで全体として減少した。</a:t>
          </a:r>
        </a:p>
        <a:p>
          <a:r>
            <a:rPr kumimoji="1" lang="ja-JP" altLang="en-US" sz="1400">
              <a:latin typeface="ＭＳ ゴシック" pitchFamily="49" charset="-128"/>
              <a:ea typeface="ＭＳ ゴシック" pitchFamily="49" charset="-128"/>
            </a:rPr>
            <a:t>　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）は増加し、充当可能財源等（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）が減少したことで、全体として、分子の値は増加した。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兵庫県加古川市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の一部を財政調整基金に積み立てたことで財政調整基金残高が増加し、また、福祉コミュニティの形成及び発展に係る事業に要する資金の財源として福祉コミュニティ基金に積み立てを行ったことで福祉コミュニティ基金の残高は増加した一方で、公共施設等の整備に要する資金の財源として公共施設等整備基金の取崩しを行ったことで公共施設等整備基金の残高は減少し、全体として基金残高は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経済情勢の急激な悪化や災害の発生などに備える一方、公共施設等の老朽化対策や、少子高齢化に対応するため、計画的に活用を図る。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　・・・　公共施設等の整備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・福祉コミュニティ基金・・・　福祉コミュニティの形成及び発展に係る事業の推進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・日光山墓園管理基金　・・・　日光山墓園の管理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・森林環境事業基金　　・・・　森林の整備及びその促進に関する事業に要する経費に充てる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　・・・　公共施設等の整備に要する資金の財源として取崩しを行ったことによる減少。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・福祉コミュニティ基金・・・　福祉コミュニティの形成及び発展に係る事業に要する資金の財源として積立を行ったことによる増加。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・日光山墓園管理基金　・・・　墓園の永代管理料及び基金の運用利子を積み立てたことによる増加。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・森林環境事業基金　　・・・　基金を新たに創設したことにより皆増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　・・・　公共施設等の長寿命化に資する事業などに活用する。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・福祉コミュニティ基金・・・　少子高齢化に対応するための福祉コミュニティ施策に活用する。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・日光山墓園管理基金　・・・　基金の運用利子を管理費用として活用する。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・森林環境事業基金　　・・・　森林の整備及びその促進に関する事業に要する経費に活用する。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前年度決算剰余金の一部及び基金の運用利子を積み立てたことによる増加。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毎年度、前年度決算剰余金の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経済情勢が急激に悪化した場合や災害が発生した場合等に活用する。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基金の運用利子を積み立てたことによる増加。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公共施設の財産処分や、災害等による滅失等により繰上償還が必要になった場合に活用する。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F859C5A-EEA8-4204-84B4-CDB8CE85BB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6A5FCC0-B70D-4D30-B7B7-22765CAC93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AF64672-C364-414F-B918-647FB859E797}"/>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7BDF13F2-CF25-4BC2-9CCE-9299B3C25396}"/>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DAB4EA0D-998F-4446-8F8C-AF3F4C86F278}"/>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ECEADCA2-CB03-48FA-9F11-04BEB5C1A5BF}"/>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91B0611-1B7E-4CF2-B3C6-BFE823059893}"/>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19A72774-0518-424E-BD04-146FB3228C84}"/>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A0E6F161-3CAF-494A-8647-79E1B12D355E}"/>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890518B7-57B9-498D-A5E1-A936D91A752F}"/>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A20C736C-D12E-4A37-9D47-8A577C692562}"/>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A8CFB09-E8ED-41E5-A0D3-D7FF21F58FB9}"/>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63F4DC63-EC14-4D02-ABEC-FA2608EB153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1A189825-2B41-4061-8D5F-B2CAC550ABC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6E588FD3-C8E5-4BD2-AB61-BFCD2A159B6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7D7BA5E5-94D6-4298-A8F3-7468470CE9B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兵庫県加古川市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E809699D-76D0-4F1D-86F1-CD8703F46DB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A1BA7012-D7B2-411D-8DE8-4F7A7FC9CC8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DA538E91-0629-414B-9C2B-45760B6EAFD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259650EE-895B-4F76-817C-A0595030174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5E90A024-98F0-4436-85CF-EE037470883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D175221C-88AB-4A69-9E6D-713E3E0336B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264,364
261,411
138.48
86,588,266
85,964,646
248,397
49,291,690
73,702,229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9458F9E6-0E1D-47D5-B93B-1E66DA32FEA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FB352BE5-16DF-4091-8C54-7B89A175439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59121CBA-6DF6-4661-9B61-A44355B1F1E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424797F7-66FD-4727-9AB5-7EE5A2B485F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1725196A-8F51-455D-B55F-D1E3830C000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15905B69-FD2A-46B8-B59B-F7DFB7B0CAB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496BDE4D-D179-4E69-A16C-9E13CD9A0FA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EB6D6E92-214E-48E9-9781-53310238609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29D664DF-5A31-4ADC-84DB-21F06881405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F6AFCB0E-C609-46AC-88AB-7EB046B8D8D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C27A68F4-5CEE-4FDF-90B2-49AB56ABC20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516754CD-83C5-4F8B-9C8E-EC0155BA4AC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B7C8C11C-1587-491F-8642-28E04D08FC9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D6850AB4-E9F4-4176-A138-A4F9C91044F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39F36C40-BBBB-4F6E-9B94-15526CAFCAE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D2B5930A-8BE8-4103-9D9F-B5C96FC170C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A1B02A3D-C3AA-4F05-968F-AEA96976F9B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5CA9F0AC-154C-4DA1-8FDF-0DA9A9520B7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AE77D81E-3B41-4A44-86C6-160CC102253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a:extLst>
            <a:ext uri="{FF2B5EF4-FFF2-40B4-BE49-F238E27FC236}">
              <a16:creationId xmlns:a16="http://schemas.microsoft.com/office/drawing/2014/main" id="{4F3201F4-7B7D-4376-ACA4-DD4B74748331}"/>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FC16C2B2-F664-4A3B-BC6C-9C357AB51ADD}"/>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626710CD-E9E5-48C1-B9C6-6E9C0E5E649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BDDB55F6-44BD-4BED-A45A-12F8D6451CC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4E17BBAF-60A7-44BB-AE7B-36145C63AA6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932FD97E-047A-4BAB-B987-4F62E9F02785}"/>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CCF26770-51DD-467F-93DB-3CC47DF0CAD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A7232722-2A05-4502-B4F7-057B587F9BC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CA1600CD-7C7F-4DDE-8C4C-210C308C624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D8F07960-7230-4727-814E-30540701DCA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3F909F01-2CDA-4A0F-AE48-4BB6CC5ECF0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50A51B23-7F1C-4ACE-B77A-C225C5A38FA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542524A2-A278-4669-81EA-F4B4BA17A4D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33ACE4EA-22FB-4F25-BC68-25E2C9F6017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542ABF1B-9205-43FC-B06C-3F43950A91E2}"/>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5825168A-F48E-4488-866F-A8636D43213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有形固定資産減価償却率は、上昇傾向にあるものの、類似団体内平均値と比較すると若干下回っており、全体としては有形固定資産の償却が特別進んでいるわけではない。</a:t>
          </a:r>
          <a:endParaRPr lang="ja-JP" altLang="ja-JP">
            <a:effectLst/>
          </a:endParaRPr>
        </a:p>
        <a:p>
          <a:r>
            <a:rPr kumimoji="1" lang="ja-JP" altLang="ja-JP" sz="1100">
              <a:solidFill>
                <a:schemeClr val="dk1"/>
              </a:solidFill>
              <a:effectLst/>
              <a:latin typeface="+mn-lt"/>
              <a:ea typeface="+mn-ea"/>
              <a:cs typeface="+mn-cs"/>
            </a:rPr>
            <a:t>　一方で、施設毎の有形固定資産減価償却率は、類似団体内平均値との差が大きいものもあり、今後は公共施設等の再編や大規模改修により有形固定資産減価償却率が変動していくことが見込まれる。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4C3C1352-994B-4645-892D-D2107F47480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3914C330-2BCB-44F6-88D0-F6825AA2D75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41EBD4A-3390-4CE7-B89C-E666B9238AB4}"/>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6D0C7F50-6E31-40C1-A942-4C860C03142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B7B19CC3-3B2F-47D3-8529-45CB64270437}"/>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B24E847C-772B-483C-96AB-EE56577C6DA7}"/>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562DD84F-2E72-4BFA-ADD7-53EBA39B6F99}"/>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1426C146-1217-45BE-80A4-54360D93831C}"/>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101EB656-42FE-42BC-93ED-69F90DD4831C}"/>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33F4B0D1-CE75-40CD-A5E2-BCCE80E634B4}"/>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FAB65ED2-A541-4C60-9FAE-A6C8B47017AC}"/>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57AFDF69-73AB-4943-A8AB-5B340031CCD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D9C2A91D-F7EF-4DCE-AD63-44924645EB0A}"/>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B8082500-4139-4C18-8C7C-FE1857AD53D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99441</xdr:rowOff>
    </xdr:from>
    <xdr:to>
      <xdr:col>23</xdr:col>
      <xdr:colOff>85090</xdr:colOff>
      <xdr:row>33</xdr:row>
      <xdr:rowOff>381</xdr:rowOff>
    </xdr:to>
    <xdr:cxnSp macro="">
      <xdr:nvCxnSpPr>
        <xdr:cNvPr id="73" name="直線コネクタ 72">
          <a:extLst>
            <a:ext uri="{FF2B5EF4-FFF2-40B4-BE49-F238E27FC236}">
              <a16:creationId xmlns:a16="http://schemas.microsoft.com/office/drawing/2014/main" id="{8081EFF0-B73A-42FF-BD52-1E6EB05D170B}"/>
            </a:ext>
          </a:extLst>
        </xdr:cNvPr>
        <xdr:cNvCxnSpPr/>
      </xdr:nvCxnSpPr>
      <xdr:spPr>
        <a:xfrm flipV="1">
          <a:off x="4760595" y="5328666"/>
          <a:ext cx="127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4208</xdr:rowOff>
    </xdr:from>
    <xdr:ext cx="405111" cy="259045"/>
    <xdr:sp macro="" textlink="">
      <xdr:nvSpPr>
        <xdr:cNvPr id="74" name="有形固定資産減価償却率最小値テキスト">
          <a:extLst>
            <a:ext uri="{FF2B5EF4-FFF2-40B4-BE49-F238E27FC236}">
              <a16:creationId xmlns:a16="http://schemas.microsoft.com/office/drawing/2014/main" id="{82D9B204-5228-4136-8E73-1FF2C39C3A96}"/>
            </a:ext>
          </a:extLst>
        </xdr:cNvPr>
        <xdr:cNvSpPr txBox="1"/>
      </xdr:nvSpPr>
      <xdr:spPr>
        <a:xfrm>
          <a:off x="4813300" y="6433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381</xdr:rowOff>
    </xdr:from>
    <xdr:to>
      <xdr:col>23</xdr:col>
      <xdr:colOff>174625</xdr:colOff>
      <xdr:row>33</xdr:row>
      <xdr:rowOff>381</xdr:rowOff>
    </xdr:to>
    <xdr:cxnSp macro="">
      <xdr:nvCxnSpPr>
        <xdr:cNvPr id="75" name="直線コネクタ 74">
          <a:extLst>
            <a:ext uri="{FF2B5EF4-FFF2-40B4-BE49-F238E27FC236}">
              <a16:creationId xmlns:a16="http://schemas.microsoft.com/office/drawing/2014/main" id="{2273D467-798A-4C86-8DDC-E09FC76CBF45}"/>
            </a:ext>
          </a:extLst>
        </xdr:cNvPr>
        <xdr:cNvCxnSpPr/>
      </xdr:nvCxnSpPr>
      <xdr:spPr>
        <a:xfrm>
          <a:off x="4673600" y="6429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46118</xdr:rowOff>
    </xdr:from>
    <xdr:ext cx="405111" cy="259045"/>
    <xdr:sp macro="" textlink="">
      <xdr:nvSpPr>
        <xdr:cNvPr id="76" name="有形固定資産減価償却率最大値テキスト">
          <a:extLst>
            <a:ext uri="{FF2B5EF4-FFF2-40B4-BE49-F238E27FC236}">
              <a16:creationId xmlns:a16="http://schemas.microsoft.com/office/drawing/2014/main" id="{86D1B31C-DCD4-470E-8434-92B632E70447}"/>
            </a:ext>
          </a:extLst>
        </xdr:cNvPr>
        <xdr:cNvSpPr txBox="1"/>
      </xdr:nvSpPr>
      <xdr:spPr>
        <a:xfrm>
          <a:off x="4813300" y="5103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99441</xdr:rowOff>
    </xdr:from>
    <xdr:to>
      <xdr:col>23</xdr:col>
      <xdr:colOff>174625</xdr:colOff>
      <xdr:row>26</xdr:row>
      <xdr:rowOff>99441</xdr:rowOff>
    </xdr:to>
    <xdr:cxnSp macro="">
      <xdr:nvCxnSpPr>
        <xdr:cNvPr id="77" name="直線コネクタ 76">
          <a:extLst>
            <a:ext uri="{FF2B5EF4-FFF2-40B4-BE49-F238E27FC236}">
              <a16:creationId xmlns:a16="http://schemas.microsoft.com/office/drawing/2014/main" id="{6DA0C2A1-C131-45EC-A2FE-C77B6572D228}"/>
            </a:ext>
          </a:extLst>
        </xdr:cNvPr>
        <xdr:cNvCxnSpPr/>
      </xdr:nvCxnSpPr>
      <xdr:spPr>
        <a:xfrm>
          <a:off x="4673600" y="532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56786</xdr:rowOff>
    </xdr:from>
    <xdr:ext cx="405111" cy="259045"/>
    <xdr:sp macro="" textlink="">
      <xdr:nvSpPr>
        <xdr:cNvPr id="78" name="有形固定資産減価償却率平均値テキスト">
          <a:extLst>
            <a:ext uri="{FF2B5EF4-FFF2-40B4-BE49-F238E27FC236}">
              <a16:creationId xmlns:a16="http://schemas.microsoft.com/office/drawing/2014/main" id="{7953332D-B45B-4102-9430-875AD86CE140}"/>
            </a:ext>
          </a:extLst>
        </xdr:cNvPr>
        <xdr:cNvSpPr txBox="1"/>
      </xdr:nvSpPr>
      <xdr:spPr>
        <a:xfrm>
          <a:off x="4813300" y="5800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78359</xdr:rowOff>
    </xdr:from>
    <xdr:to>
      <xdr:col>23</xdr:col>
      <xdr:colOff>136525</xdr:colOff>
      <xdr:row>30</xdr:row>
      <xdr:rowOff>8509</xdr:rowOff>
    </xdr:to>
    <xdr:sp macro="" textlink="">
      <xdr:nvSpPr>
        <xdr:cNvPr id="79" name="フローチャート: 判断 78">
          <a:extLst>
            <a:ext uri="{FF2B5EF4-FFF2-40B4-BE49-F238E27FC236}">
              <a16:creationId xmlns:a16="http://schemas.microsoft.com/office/drawing/2014/main" id="{61B1021A-3D7F-4A58-87CF-FA54CE6D5139}"/>
            </a:ext>
          </a:extLst>
        </xdr:cNvPr>
        <xdr:cNvSpPr/>
      </xdr:nvSpPr>
      <xdr:spPr>
        <a:xfrm>
          <a:off x="4711700" y="582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39497</xdr:rowOff>
    </xdr:from>
    <xdr:to>
      <xdr:col>19</xdr:col>
      <xdr:colOff>187325</xdr:colOff>
      <xdr:row>29</xdr:row>
      <xdr:rowOff>141097</xdr:rowOff>
    </xdr:to>
    <xdr:sp macro="" textlink="">
      <xdr:nvSpPr>
        <xdr:cNvPr id="80" name="フローチャート: 判断 79">
          <a:extLst>
            <a:ext uri="{FF2B5EF4-FFF2-40B4-BE49-F238E27FC236}">
              <a16:creationId xmlns:a16="http://schemas.microsoft.com/office/drawing/2014/main" id="{E50293FF-626E-4778-AB15-E37D0E0901EB}"/>
            </a:ext>
          </a:extLst>
        </xdr:cNvPr>
        <xdr:cNvSpPr/>
      </xdr:nvSpPr>
      <xdr:spPr>
        <a:xfrm>
          <a:off x="4000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120269</xdr:rowOff>
    </xdr:from>
    <xdr:to>
      <xdr:col>15</xdr:col>
      <xdr:colOff>187325</xdr:colOff>
      <xdr:row>29</xdr:row>
      <xdr:rowOff>50419</xdr:rowOff>
    </xdr:to>
    <xdr:sp macro="" textlink="">
      <xdr:nvSpPr>
        <xdr:cNvPr id="81" name="フローチャート: 判断 80">
          <a:extLst>
            <a:ext uri="{FF2B5EF4-FFF2-40B4-BE49-F238E27FC236}">
              <a16:creationId xmlns:a16="http://schemas.microsoft.com/office/drawing/2014/main" id="{2018F059-A872-4AEB-96BC-BA08E5C5638E}"/>
            </a:ext>
          </a:extLst>
        </xdr:cNvPr>
        <xdr:cNvSpPr/>
      </xdr:nvSpPr>
      <xdr:spPr>
        <a:xfrm>
          <a:off x="3238500" y="569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81407</xdr:rowOff>
    </xdr:from>
    <xdr:to>
      <xdr:col>11</xdr:col>
      <xdr:colOff>187325</xdr:colOff>
      <xdr:row>29</xdr:row>
      <xdr:rowOff>11557</xdr:rowOff>
    </xdr:to>
    <xdr:sp macro="" textlink="">
      <xdr:nvSpPr>
        <xdr:cNvPr id="82" name="フローチャート: 判断 81">
          <a:extLst>
            <a:ext uri="{FF2B5EF4-FFF2-40B4-BE49-F238E27FC236}">
              <a16:creationId xmlns:a16="http://schemas.microsoft.com/office/drawing/2014/main" id="{76D139AE-4EE5-45A2-B4C6-D329144F6F09}"/>
            </a:ext>
          </a:extLst>
        </xdr:cNvPr>
        <xdr:cNvSpPr/>
      </xdr:nvSpPr>
      <xdr:spPr>
        <a:xfrm>
          <a:off x="2476500" y="565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27</xdr:row>
      <xdr:rowOff>123317</xdr:rowOff>
    </xdr:from>
    <xdr:to>
      <xdr:col>7</xdr:col>
      <xdr:colOff>187325</xdr:colOff>
      <xdr:row>28</xdr:row>
      <xdr:rowOff>53467</xdr:rowOff>
    </xdr:to>
    <xdr:sp macro="" textlink="">
      <xdr:nvSpPr>
        <xdr:cNvPr id="83" name="フローチャート: 判断 82">
          <a:extLst>
            <a:ext uri="{FF2B5EF4-FFF2-40B4-BE49-F238E27FC236}">
              <a16:creationId xmlns:a16="http://schemas.microsoft.com/office/drawing/2014/main" id="{ACE1AA25-6DBE-4D3C-9569-F3A9ED67968F}"/>
            </a:ext>
          </a:extLst>
        </xdr:cNvPr>
        <xdr:cNvSpPr/>
      </xdr:nvSpPr>
      <xdr:spPr>
        <a:xfrm>
          <a:off x="1714500" y="552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6226A2B0-ED64-461C-B47E-6235711D86C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B537B93C-A90B-475C-9367-0DFDF0F2DCC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5EB901D4-E91B-4D66-948A-97DCE5B02D3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2F5887B2-3BEE-4289-B91E-A76B55C1E41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4FDF9DF-B859-403E-99C4-54B49D5B036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159131</xdr:rowOff>
    </xdr:from>
    <xdr:to>
      <xdr:col>23</xdr:col>
      <xdr:colOff>136525</xdr:colOff>
      <xdr:row>29</xdr:row>
      <xdr:rowOff>89281</xdr:rowOff>
    </xdr:to>
    <xdr:sp macro="" textlink="">
      <xdr:nvSpPr>
        <xdr:cNvPr id="89" name="楕円 88">
          <a:extLst>
            <a:ext uri="{FF2B5EF4-FFF2-40B4-BE49-F238E27FC236}">
              <a16:creationId xmlns:a16="http://schemas.microsoft.com/office/drawing/2014/main" id="{31909965-7B68-4FFD-9F42-ABE6C9FCCEDB}"/>
            </a:ext>
          </a:extLst>
        </xdr:cNvPr>
        <xdr:cNvSpPr/>
      </xdr:nvSpPr>
      <xdr:spPr>
        <a:xfrm>
          <a:off x="4711700" y="573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10558</xdr:rowOff>
    </xdr:from>
    <xdr:ext cx="405111" cy="259045"/>
    <xdr:sp macro="" textlink="">
      <xdr:nvSpPr>
        <xdr:cNvPr id="90" name="有形固定資産減価償却率該当値テキスト">
          <a:extLst>
            <a:ext uri="{FF2B5EF4-FFF2-40B4-BE49-F238E27FC236}">
              <a16:creationId xmlns:a16="http://schemas.microsoft.com/office/drawing/2014/main" id="{60058AC0-9EDB-4B60-B471-514A0E72D3AC}"/>
            </a:ext>
          </a:extLst>
        </xdr:cNvPr>
        <xdr:cNvSpPr txBox="1"/>
      </xdr:nvSpPr>
      <xdr:spPr>
        <a:xfrm>
          <a:off x="4813300" y="558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90043</xdr:rowOff>
    </xdr:from>
    <xdr:to>
      <xdr:col>19</xdr:col>
      <xdr:colOff>187325</xdr:colOff>
      <xdr:row>29</xdr:row>
      <xdr:rowOff>20193</xdr:rowOff>
    </xdr:to>
    <xdr:sp macro="" textlink="">
      <xdr:nvSpPr>
        <xdr:cNvPr id="91" name="楕円 90">
          <a:extLst>
            <a:ext uri="{FF2B5EF4-FFF2-40B4-BE49-F238E27FC236}">
              <a16:creationId xmlns:a16="http://schemas.microsoft.com/office/drawing/2014/main" id="{D2E5D8B7-44DB-498C-858C-A2017C98D137}"/>
            </a:ext>
          </a:extLst>
        </xdr:cNvPr>
        <xdr:cNvSpPr/>
      </xdr:nvSpPr>
      <xdr:spPr>
        <a:xfrm>
          <a:off x="4000500" y="566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140843</xdr:rowOff>
    </xdr:from>
    <xdr:to>
      <xdr:col>23</xdr:col>
      <xdr:colOff>85725</xdr:colOff>
      <xdr:row>29</xdr:row>
      <xdr:rowOff>38481</xdr:rowOff>
    </xdr:to>
    <xdr:cxnSp macro="">
      <xdr:nvCxnSpPr>
        <xdr:cNvPr id="92" name="直線コネクタ 91">
          <a:extLst>
            <a:ext uri="{FF2B5EF4-FFF2-40B4-BE49-F238E27FC236}">
              <a16:creationId xmlns:a16="http://schemas.microsoft.com/office/drawing/2014/main" id="{B7A5BE0F-F460-4218-841B-3CBB94A8C5FD}"/>
            </a:ext>
          </a:extLst>
        </xdr:cNvPr>
        <xdr:cNvCxnSpPr/>
      </xdr:nvCxnSpPr>
      <xdr:spPr>
        <a:xfrm>
          <a:off x="4051300" y="5712968"/>
          <a:ext cx="7112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16637</xdr:rowOff>
    </xdr:from>
    <xdr:to>
      <xdr:col>15</xdr:col>
      <xdr:colOff>187325</xdr:colOff>
      <xdr:row>28</xdr:row>
      <xdr:rowOff>118237</xdr:rowOff>
    </xdr:to>
    <xdr:sp macro="" textlink="">
      <xdr:nvSpPr>
        <xdr:cNvPr id="93" name="楕円 92">
          <a:extLst>
            <a:ext uri="{FF2B5EF4-FFF2-40B4-BE49-F238E27FC236}">
              <a16:creationId xmlns:a16="http://schemas.microsoft.com/office/drawing/2014/main" id="{69C50BD5-16A7-4030-AEA3-E16520115473}"/>
            </a:ext>
          </a:extLst>
        </xdr:cNvPr>
        <xdr:cNvSpPr/>
      </xdr:nvSpPr>
      <xdr:spPr>
        <a:xfrm>
          <a:off x="3238500" y="558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67437</xdr:rowOff>
    </xdr:from>
    <xdr:to>
      <xdr:col>19</xdr:col>
      <xdr:colOff>136525</xdr:colOff>
      <xdr:row>28</xdr:row>
      <xdr:rowOff>140843</xdr:rowOff>
    </xdr:to>
    <xdr:cxnSp macro="">
      <xdr:nvCxnSpPr>
        <xdr:cNvPr id="94" name="直線コネクタ 93">
          <a:extLst>
            <a:ext uri="{FF2B5EF4-FFF2-40B4-BE49-F238E27FC236}">
              <a16:creationId xmlns:a16="http://schemas.microsoft.com/office/drawing/2014/main" id="{FB6E1037-C1F8-4670-97DC-8EF9AE549FA2}"/>
            </a:ext>
          </a:extLst>
        </xdr:cNvPr>
        <xdr:cNvCxnSpPr/>
      </xdr:nvCxnSpPr>
      <xdr:spPr>
        <a:xfrm>
          <a:off x="3289300" y="5639562"/>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123317</xdr:rowOff>
    </xdr:from>
    <xdr:to>
      <xdr:col>11</xdr:col>
      <xdr:colOff>187325</xdr:colOff>
      <xdr:row>28</xdr:row>
      <xdr:rowOff>53467</xdr:rowOff>
    </xdr:to>
    <xdr:sp macro="" textlink="">
      <xdr:nvSpPr>
        <xdr:cNvPr id="95" name="楕円 94">
          <a:extLst>
            <a:ext uri="{FF2B5EF4-FFF2-40B4-BE49-F238E27FC236}">
              <a16:creationId xmlns:a16="http://schemas.microsoft.com/office/drawing/2014/main" id="{1C1D2553-D9C5-4D63-8694-0A964F44BEEA}"/>
            </a:ext>
          </a:extLst>
        </xdr:cNvPr>
        <xdr:cNvSpPr/>
      </xdr:nvSpPr>
      <xdr:spPr>
        <a:xfrm>
          <a:off x="2476500" y="552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2667</xdr:rowOff>
    </xdr:from>
    <xdr:to>
      <xdr:col>15</xdr:col>
      <xdr:colOff>136525</xdr:colOff>
      <xdr:row>28</xdr:row>
      <xdr:rowOff>67437</xdr:rowOff>
    </xdr:to>
    <xdr:cxnSp macro="">
      <xdr:nvCxnSpPr>
        <xdr:cNvPr id="96" name="直線コネクタ 95">
          <a:extLst>
            <a:ext uri="{FF2B5EF4-FFF2-40B4-BE49-F238E27FC236}">
              <a16:creationId xmlns:a16="http://schemas.microsoft.com/office/drawing/2014/main" id="{D23D6B5B-654C-4EAE-B959-0D24768DC431}"/>
            </a:ext>
          </a:extLst>
        </xdr:cNvPr>
        <xdr:cNvCxnSpPr/>
      </xdr:nvCxnSpPr>
      <xdr:spPr>
        <a:xfrm>
          <a:off x="2527300" y="5574792"/>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49911</xdr:rowOff>
    </xdr:from>
    <xdr:to>
      <xdr:col>7</xdr:col>
      <xdr:colOff>187325</xdr:colOff>
      <xdr:row>27</xdr:row>
      <xdr:rowOff>151511</xdr:rowOff>
    </xdr:to>
    <xdr:sp macro="" textlink="">
      <xdr:nvSpPr>
        <xdr:cNvPr id="97" name="楕円 96">
          <a:extLst>
            <a:ext uri="{FF2B5EF4-FFF2-40B4-BE49-F238E27FC236}">
              <a16:creationId xmlns:a16="http://schemas.microsoft.com/office/drawing/2014/main" id="{904C0AC3-A59A-4942-9E52-0319373BD12D}"/>
            </a:ext>
          </a:extLst>
        </xdr:cNvPr>
        <xdr:cNvSpPr/>
      </xdr:nvSpPr>
      <xdr:spPr>
        <a:xfrm>
          <a:off x="1714500" y="545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100711</xdr:rowOff>
    </xdr:from>
    <xdr:to>
      <xdr:col>11</xdr:col>
      <xdr:colOff>136525</xdr:colOff>
      <xdr:row>28</xdr:row>
      <xdr:rowOff>2667</xdr:rowOff>
    </xdr:to>
    <xdr:cxnSp macro="">
      <xdr:nvCxnSpPr>
        <xdr:cNvPr id="98" name="直線コネクタ 97">
          <a:extLst>
            <a:ext uri="{FF2B5EF4-FFF2-40B4-BE49-F238E27FC236}">
              <a16:creationId xmlns:a16="http://schemas.microsoft.com/office/drawing/2014/main" id="{A4F731BB-22E4-4CBC-9DE7-1DE292095E42}"/>
            </a:ext>
          </a:extLst>
        </xdr:cNvPr>
        <xdr:cNvCxnSpPr/>
      </xdr:nvCxnSpPr>
      <xdr:spPr>
        <a:xfrm>
          <a:off x="1765300" y="5501386"/>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132224</xdr:rowOff>
    </xdr:from>
    <xdr:ext cx="405111" cy="259045"/>
    <xdr:sp macro="" textlink="">
      <xdr:nvSpPr>
        <xdr:cNvPr id="99" name="n_1aveValue有形固定資産減価償却率">
          <a:extLst>
            <a:ext uri="{FF2B5EF4-FFF2-40B4-BE49-F238E27FC236}">
              <a16:creationId xmlns:a16="http://schemas.microsoft.com/office/drawing/2014/main" id="{F0B7B379-E894-412C-B9BF-B31671CE9F68}"/>
            </a:ext>
          </a:extLst>
        </xdr:cNvPr>
        <xdr:cNvSpPr txBox="1"/>
      </xdr:nvSpPr>
      <xdr:spPr>
        <a:xfrm>
          <a:off x="3836044" y="587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41546</xdr:rowOff>
    </xdr:from>
    <xdr:ext cx="405111" cy="259045"/>
    <xdr:sp macro="" textlink="">
      <xdr:nvSpPr>
        <xdr:cNvPr id="100" name="n_2aveValue有形固定資産減価償却率">
          <a:extLst>
            <a:ext uri="{FF2B5EF4-FFF2-40B4-BE49-F238E27FC236}">
              <a16:creationId xmlns:a16="http://schemas.microsoft.com/office/drawing/2014/main" id="{6052C9B3-59A6-4FC4-AF14-52A1E432A341}"/>
            </a:ext>
          </a:extLst>
        </xdr:cNvPr>
        <xdr:cNvSpPr txBox="1"/>
      </xdr:nvSpPr>
      <xdr:spPr>
        <a:xfrm>
          <a:off x="3086744" y="5785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2684</xdr:rowOff>
    </xdr:from>
    <xdr:ext cx="405111" cy="259045"/>
    <xdr:sp macro="" textlink="">
      <xdr:nvSpPr>
        <xdr:cNvPr id="101" name="n_3aveValue有形固定資産減価償却率">
          <a:extLst>
            <a:ext uri="{FF2B5EF4-FFF2-40B4-BE49-F238E27FC236}">
              <a16:creationId xmlns:a16="http://schemas.microsoft.com/office/drawing/2014/main" id="{AB31B719-0DCD-4F90-BC2F-015026B80491}"/>
            </a:ext>
          </a:extLst>
        </xdr:cNvPr>
        <xdr:cNvSpPr txBox="1"/>
      </xdr:nvSpPr>
      <xdr:spPr>
        <a:xfrm>
          <a:off x="2324744" y="574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44594</xdr:rowOff>
    </xdr:from>
    <xdr:ext cx="405111" cy="259045"/>
    <xdr:sp macro="" textlink="">
      <xdr:nvSpPr>
        <xdr:cNvPr id="102" name="n_4aveValue有形固定資産減価償却率">
          <a:extLst>
            <a:ext uri="{FF2B5EF4-FFF2-40B4-BE49-F238E27FC236}">
              <a16:creationId xmlns:a16="http://schemas.microsoft.com/office/drawing/2014/main" id="{553FDAC3-5062-4C96-AA9D-A4425CC14076}"/>
            </a:ext>
          </a:extLst>
        </xdr:cNvPr>
        <xdr:cNvSpPr txBox="1"/>
      </xdr:nvSpPr>
      <xdr:spPr>
        <a:xfrm>
          <a:off x="1562744" y="5616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36720</xdr:rowOff>
    </xdr:from>
    <xdr:ext cx="405111" cy="259045"/>
    <xdr:sp macro="" textlink="">
      <xdr:nvSpPr>
        <xdr:cNvPr id="103" name="n_1mainValue有形固定資産減価償却率">
          <a:extLst>
            <a:ext uri="{FF2B5EF4-FFF2-40B4-BE49-F238E27FC236}">
              <a16:creationId xmlns:a16="http://schemas.microsoft.com/office/drawing/2014/main" id="{3E7892DD-4A9B-4027-8BEB-B4BDDC3DC15D}"/>
            </a:ext>
          </a:extLst>
        </xdr:cNvPr>
        <xdr:cNvSpPr txBox="1"/>
      </xdr:nvSpPr>
      <xdr:spPr>
        <a:xfrm>
          <a:off x="3836044" y="5437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134764</xdr:rowOff>
    </xdr:from>
    <xdr:ext cx="405111" cy="259045"/>
    <xdr:sp macro="" textlink="">
      <xdr:nvSpPr>
        <xdr:cNvPr id="104" name="n_2mainValue有形固定資産減価償却率">
          <a:extLst>
            <a:ext uri="{FF2B5EF4-FFF2-40B4-BE49-F238E27FC236}">
              <a16:creationId xmlns:a16="http://schemas.microsoft.com/office/drawing/2014/main" id="{E11A76B4-A22B-4EE5-ADA6-804C8B83015A}"/>
            </a:ext>
          </a:extLst>
        </xdr:cNvPr>
        <xdr:cNvSpPr txBox="1"/>
      </xdr:nvSpPr>
      <xdr:spPr>
        <a:xfrm>
          <a:off x="3086744" y="5363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69994</xdr:rowOff>
    </xdr:from>
    <xdr:ext cx="405111" cy="259045"/>
    <xdr:sp macro="" textlink="">
      <xdr:nvSpPr>
        <xdr:cNvPr id="105" name="n_3mainValue有形固定資産減価償却率">
          <a:extLst>
            <a:ext uri="{FF2B5EF4-FFF2-40B4-BE49-F238E27FC236}">
              <a16:creationId xmlns:a16="http://schemas.microsoft.com/office/drawing/2014/main" id="{45E6950F-DE22-49B2-8CE8-4ECD33A4C4BE}"/>
            </a:ext>
          </a:extLst>
        </xdr:cNvPr>
        <xdr:cNvSpPr txBox="1"/>
      </xdr:nvSpPr>
      <xdr:spPr>
        <a:xfrm>
          <a:off x="2324744" y="529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168038</xdr:rowOff>
    </xdr:from>
    <xdr:ext cx="405111" cy="259045"/>
    <xdr:sp macro="" textlink="">
      <xdr:nvSpPr>
        <xdr:cNvPr id="106" name="n_4mainValue有形固定資産減価償却率">
          <a:extLst>
            <a:ext uri="{FF2B5EF4-FFF2-40B4-BE49-F238E27FC236}">
              <a16:creationId xmlns:a16="http://schemas.microsoft.com/office/drawing/2014/main" id="{4AF874E8-1000-4893-A6FE-49276A5A764C}"/>
            </a:ext>
          </a:extLst>
        </xdr:cNvPr>
        <xdr:cNvSpPr txBox="1"/>
      </xdr:nvSpPr>
      <xdr:spPr>
        <a:xfrm>
          <a:off x="1562744" y="5225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1AC73DFB-F0AE-4A17-8D69-B2698FD47E1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38C6D3D5-7861-4B8E-9E44-EDC60C39695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DC99E8DF-D48F-4202-BD9E-1D71FFDED66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9B2E40E-5B57-48EC-9BD1-4A6FEACE3E34}"/>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8200B299-F689-410D-A61F-AFE15DE7D62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DFFEF4E-7715-4A11-848E-45B9D1B9A48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C1C1B260-97B6-47A2-AAE5-56449B74D1B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DF0826F1-848B-4D15-8122-31559E8A978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576D3729-85D3-4334-80AE-AF8A66A5873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F755AB77-8C40-4B00-B685-0C051DD930D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12FA17C1-D18B-4731-B3C1-A5B582A81C0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8A580953-5E96-49FB-B8F4-D5367E0F848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69AA6F3C-D766-4678-93FB-15C437FB2AE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債務償還比率は、類似団体内平均値を下回っており、これは分子となる将来負担額から控除する充当可能基金が類似団体と比べて比較的多いことが要因として挙げられる。</a:t>
          </a:r>
          <a:endParaRPr lang="ja-JP" altLang="ja-JP">
            <a:effectLst/>
          </a:endParaRPr>
        </a:p>
        <a:p>
          <a:r>
            <a:rPr kumimoji="1" lang="ja-JP" altLang="ja-JP" sz="1100" baseline="0">
              <a:solidFill>
                <a:schemeClr val="dk1"/>
              </a:solidFill>
              <a:effectLst/>
              <a:latin typeface="+mn-lt"/>
              <a:ea typeface="+mn-ea"/>
              <a:cs typeface="+mn-cs"/>
            </a:rPr>
            <a:t>　今後は経常経費充当財源等（歳出）の増加に伴い、債務償還比率が上昇することが見込まれる。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B953FD81-4F15-4A7F-93D8-C20C3E0785D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8E11C5F-8710-4C14-B841-FFDE3148ACC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2C08B5B0-2678-4C34-B52B-1029790A340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3490B731-44AD-4322-BA50-A5DC05749D15}"/>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32105E87-2CAC-4456-82AA-F512BEE3DF08}"/>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55E3B23A-4F92-4EA7-A05E-36B898069312}"/>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a:extLst>
            <a:ext uri="{FF2B5EF4-FFF2-40B4-BE49-F238E27FC236}">
              <a16:creationId xmlns:a16="http://schemas.microsoft.com/office/drawing/2014/main" id="{495E801C-C28D-4EBC-A3D9-143C0F52EDF9}"/>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811640B4-9B10-4D75-86E8-9705B508E44D}"/>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ECFA7DE0-0A14-4212-9899-3C84FED66F6E}"/>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51CD2EDC-81CC-4078-9D8B-91D0244E05F7}"/>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705E31F1-8DBF-435A-A274-3CB754F07FC6}"/>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0E936234-8CDA-47CC-8804-DB974D7DFF25}"/>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09FD622B-5455-4D10-87C3-F9D3608F2C21}"/>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F0F27399-0EF0-44C5-9A4B-6687746D0E39}"/>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34" name="テキスト ボックス 133">
          <a:extLst>
            <a:ext uri="{FF2B5EF4-FFF2-40B4-BE49-F238E27FC236}">
              <a16:creationId xmlns:a16="http://schemas.microsoft.com/office/drawing/2014/main" id="{B8D80165-DB01-4400-9955-179FE8C61181}"/>
            </a:ext>
          </a:extLst>
        </xdr:cNvPr>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AF79E68-8879-4720-98E5-847EDA5F02E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6" name="テキスト ボックス 135">
          <a:extLst>
            <a:ext uri="{FF2B5EF4-FFF2-40B4-BE49-F238E27FC236}">
              <a16:creationId xmlns:a16="http://schemas.microsoft.com/office/drawing/2014/main" id="{7ED7B22F-43A0-4CFC-BDA4-F7A155ECED73}"/>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7" name="債務償還比率グラフ枠">
          <a:extLst>
            <a:ext uri="{FF2B5EF4-FFF2-40B4-BE49-F238E27FC236}">
              <a16:creationId xmlns:a16="http://schemas.microsoft.com/office/drawing/2014/main" id="{FCE0A0D7-DF24-4334-9E83-39352C646F5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43770</xdr:rowOff>
    </xdr:from>
    <xdr:to>
      <xdr:col>76</xdr:col>
      <xdr:colOff>21589</xdr:colOff>
      <xdr:row>34</xdr:row>
      <xdr:rowOff>26942</xdr:rowOff>
    </xdr:to>
    <xdr:cxnSp macro="">
      <xdr:nvCxnSpPr>
        <xdr:cNvPr id="138" name="直線コネクタ 137">
          <a:extLst>
            <a:ext uri="{FF2B5EF4-FFF2-40B4-BE49-F238E27FC236}">
              <a16:creationId xmlns:a16="http://schemas.microsoft.com/office/drawing/2014/main" id="{100B0054-5B47-464B-BEA0-D1163C002E7B}"/>
            </a:ext>
          </a:extLst>
        </xdr:cNvPr>
        <xdr:cNvCxnSpPr/>
      </xdr:nvCxnSpPr>
      <xdr:spPr>
        <a:xfrm flipV="1">
          <a:off x="14793595" y="5272995"/>
          <a:ext cx="1269" cy="1354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30769</xdr:rowOff>
    </xdr:from>
    <xdr:ext cx="560923" cy="259045"/>
    <xdr:sp macro="" textlink="">
      <xdr:nvSpPr>
        <xdr:cNvPr id="139" name="債務償還比率最小値テキスト">
          <a:extLst>
            <a:ext uri="{FF2B5EF4-FFF2-40B4-BE49-F238E27FC236}">
              <a16:creationId xmlns:a16="http://schemas.microsoft.com/office/drawing/2014/main" id="{34193CB9-2D51-4E6D-B9F1-AC4751BF4D50}"/>
            </a:ext>
          </a:extLst>
        </xdr:cNvPr>
        <xdr:cNvSpPr txBox="1"/>
      </xdr:nvSpPr>
      <xdr:spPr>
        <a:xfrm>
          <a:off x="14846300" y="66315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26942</xdr:rowOff>
    </xdr:from>
    <xdr:to>
      <xdr:col>76</xdr:col>
      <xdr:colOff>111125</xdr:colOff>
      <xdr:row>34</xdr:row>
      <xdr:rowOff>26942</xdr:rowOff>
    </xdr:to>
    <xdr:cxnSp macro="">
      <xdr:nvCxnSpPr>
        <xdr:cNvPr id="140" name="直線コネクタ 139">
          <a:extLst>
            <a:ext uri="{FF2B5EF4-FFF2-40B4-BE49-F238E27FC236}">
              <a16:creationId xmlns:a16="http://schemas.microsoft.com/office/drawing/2014/main" id="{D83B4C86-5948-445B-A672-C789E5A553F6}"/>
            </a:ext>
          </a:extLst>
        </xdr:cNvPr>
        <xdr:cNvCxnSpPr/>
      </xdr:nvCxnSpPr>
      <xdr:spPr>
        <a:xfrm>
          <a:off x="14706600" y="6627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161897</xdr:rowOff>
    </xdr:from>
    <xdr:ext cx="469744" cy="259045"/>
    <xdr:sp macro="" textlink="">
      <xdr:nvSpPr>
        <xdr:cNvPr id="141" name="債務償還比率最大値テキスト">
          <a:extLst>
            <a:ext uri="{FF2B5EF4-FFF2-40B4-BE49-F238E27FC236}">
              <a16:creationId xmlns:a16="http://schemas.microsoft.com/office/drawing/2014/main" id="{2F6DD8AE-4B2B-4E99-88A5-A6A033FABA35}"/>
            </a:ext>
          </a:extLst>
        </xdr:cNvPr>
        <xdr:cNvSpPr txBox="1"/>
      </xdr:nvSpPr>
      <xdr:spPr>
        <a:xfrm>
          <a:off x="14846300" y="504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43770</xdr:rowOff>
    </xdr:from>
    <xdr:to>
      <xdr:col>76</xdr:col>
      <xdr:colOff>111125</xdr:colOff>
      <xdr:row>26</xdr:row>
      <xdr:rowOff>43770</xdr:rowOff>
    </xdr:to>
    <xdr:cxnSp macro="">
      <xdr:nvCxnSpPr>
        <xdr:cNvPr id="142" name="直線コネクタ 141">
          <a:extLst>
            <a:ext uri="{FF2B5EF4-FFF2-40B4-BE49-F238E27FC236}">
              <a16:creationId xmlns:a16="http://schemas.microsoft.com/office/drawing/2014/main" id="{1681BF47-BBAF-42F2-8F1B-EE4A3E3FFF87}"/>
            </a:ext>
          </a:extLst>
        </xdr:cNvPr>
        <xdr:cNvCxnSpPr/>
      </xdr:nvCxnSpPr>
      <xdr:spPr>
        <a:xfrm>
          <a:off x="14706600" y="5272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66964</xdr:rowOff>
    </xdr:from>
    <xdr:ext cx="469744" cy="259045"/>
    <xdr:sp macro="" textlink="">
      <xdr:nvSpPr>
        <xdr:cNvPr id="143" name="債務償還比率平均値テキスト">
          <a:extLst>
            <a:ext uri="{FF2B5EF4-FFF2-40B4-BE49-F238E27FC236}">
              <a16:creationId xmlns:a16="http://schemas.microsoft.com/office/drawing/2014/main" id="{772C15BE-413D-4780-B74C-9E4C38B301E0}"/>
            </a:ext>
          </a:extLst>
        </xdr:cNvPr>
        <xdr:cNvSpPr txBox="1"/>
      </xdr:nvSpPr>
      <xdr:spPr>
        <a:xfrm>
          <a:off x="14846300" y="58105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88537</xdr:rowOff>
    </xdr:from>
    <xdr:to>
      <xdr:col>76</xdr:col>
      <xdr:colOff>73025</xdr:colOff>
      <xdr:row>30</xdr:row>
      <xdr:rowOff>18687</xdr:rowOff>
    </xdr:to>
    <xdr:sp macro="" textlink="">
      <xdr:nvSpPr>
        <xdr:cNvPr id="144" name="フローチャート: 判断 143">
          <a:extLst>
            <a:ext uri="{FF2B5EF4-FFF2-40B4-BE49-F238E27FC236}">
              <a16:creationId xmlns:a16="http://schemas.microsoft.com/office/drawing/2014/main" id="{A4CFD456-1FC0-449E-B355-1F002F86D0E8}"/>
            </a:ext>
          </a:extLst>
        </xdr:cNvPr>
        <xdr:cNvSpPr/>
      </xdr:nvSpPr>
      <xdr:spPr>
        <a:xfrm>
          <a:off x="14744700" y="583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94397</xdr:rowOff>
    </xdr:from>
    <xdr:to>
      <xdr:col>72</xdr:col>
      <xdr:colOff>123825</xdr:colOff>
      <xdr:row>30</xdr:row>
      <xdr:rowOff>24547</xdr:rowOff>
    </xdr:to>
    <xdr:sp macro="" textlink="">
      <xdr:nvSpPr>
        <xdr:cNvPr id="145" name="フローチャート: 判断 144">
          <a:extLst>
            <a:ext uri="{FF2B5EF4-FFF2-40B4-BE49-F238E27FC236}">
              <a16:creationId xmlns:a16="http://schemas.microsoft.com/office/drawing/2014/main" id="{062F9003-DCB0-4C61-8B79-3BC5F024A932}"/>
            </a:ext>
          </a:extLst>
        </xdr:cNvPr>
        <xdr:cNvSpPr/>
      </xdr:nvSpPr>
      <xdr:spPr>
        <a:xfrm>
          <a:off x="14033500" y="58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139428</xdr:rowOff>
    </xdr:from>
    <xdr:to>
      <xdr:col>68</xdr:col>
      <xdr:colOff>123825</xdr:colOff>
      <xdr:row>30</xdr:row>
      <xdr:rowOff>69578</xdr:rowOff>
    </xdr:to>
    <xdr:sp macro="" textlink="">
      <xdr:nvSpPr>
        <xdr:cNvPr id="146" name="フローチャート: 判断 145">
          <a:extLst>
            <a:ext uri="{FF2B5EF4-FFF2-40B4-BE49-F238E27FC236}">
              <a16:creationId xmlns:a16="http://schemas.microsoft.com/office/drawing/2014/main" id="{2896558D-3D99-4BB2-9E11-556C5539F53F}"/>
            </a:ext>
          </a:extLst>
        </xdr:cNvPr>
        <xdr:cNvSpPr/>
      </xdr:nvSpPr>
      <xdr:spPr>
        <a:xfrm>
          <a:off x="132715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168420</xdr:rowOff>
    </xdr:from>
    <xdr:to>
      <xdr:col>64</xdr:col>
      <xdr:colOff>123825</xdr:colOff>
      <xdr:row>30</xdr:row>
      <xdr:rowOff>98570</xdr:rowOff>
    </xdr:to>
    <xdr:sp macro="" textlink="">
      <xdr:nvSpPr>
        <xdr:cNvPr id="147" name="フローチャート: 判断 146">
          <a:extLst>
            <a:ext uri="{FF2B5EF4-FFF2-40B4-BE49-F238E27FC236}">
              <a16:creationId xmlns:a16="http://schemas.microsoft.com/office/drawing/2014/main" id="{75EAC9FF-56C1-4BBF-8B30-AEA7C3281273}"/>
            </a:ext>
          </a:extLst>
        </xdr:cNvPr>
        <xdr:cNvSpPr/>
      </xdr:nvSpPr>
      <xdr:spPr>
        <a:xfrm>
          <a:off x="125095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96865</xdr:rowOff>
    </xdr:from>
    <xdr:to>
      <xdr:col>60</xdr:col>
      <xdr:colOff>123825</xdr:colOff>
      <xdr:row>30</xdr:row>
      <xdr:rowOff>27015</xdr:rowOff>
    </xdr:to>
    <xdr:sp macro="" textlink="">
      <xdr:nvSpPr>
        <xdr:cNvPr id="148" name="フローチャート: 判断 147">
          <a:extLst>
            <a:ext uri="{FF2B5EF4-FFF2-40B4-BE49-F238E27FC236}">
              <a16:creationId xmlns:a16="http://schemas.microsoft.com/office/drawing/2014/main" id="{17486398-13F6-4D77-8DBC-D51B5092133B}"/>
            </a:ext>
          </a:extLst>
        </xdr:cNvPr>
        <xdr:cNvSpPr/>
      </xdr:nvSpPr>
      <xdr:spPr>
        <a:xfrm>
          <a:off x="11747500" y="584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618D3B34-3D64-40DE-AD74-D2246A6687F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FEA8C190-2354-4DB1-BCA3-51DAFAFDB4E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F4508E5-66AF-412A-88E7-477F41EF86B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437D623F-DF5F-4EDA-B92F-295E55E9D44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505FD784-EADA-41A1-921C-03BCAB0A4B2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154659</xdr:rowOff>
    </xdr:from>
    <xdr:to>
      <xdr:col>76</xdr:col>
      <xdr:colOff>73025</xdr:colOff>
      <xdr:row>29</xdr:row>
      <xdr:rowOff>84809</xdr:rowOff>
    </xdr:to>
    <xdr:sp macro="" textlink="">
      <xdr:nvSpPr>
        <xdr:cNvPr id="154" name="楕円 153">
          <a:extLst>
            <a:ext uri="{FF2B5EF4-FFF2-40B4-BE49-F238E27FC236}">
              <a16:creationId xmlns:a16="http://schemas.microsoft.com/office/drawing/2014/main" id="{053A132E-0C17-481F-82E7-AE5C709D5CBA}"/>
            </a:ext>
          </a:extLst>
        </xdr:cNvPr>
        <xdr:cNvSpPr/>
      </xdr:nvSpPr>
      <xdr:spPr>
        <a:xfrm>
          <a:off x="14744700" y="572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6086</xdr:rowOff>
    </xdr:from>
    <xdr:ext cx="469744" cy="259045"/>
    <xdr:sp macro="" textlink="">
      <xdr:nvSpPr>
        <xdr:cNvPr id="155" name="債務償還比率該当値テキスト">
          <a:extLst>
            <a:ext uri="{FF2B5EF4-FFF2-40B4-BE49-F238E27FC236}">
              <a16:creationId xmlns:a16="http://schemas.microsoft.com/office/drawing/2014/main" id="{8E430B04-BE43-4909-A079-AF381DDFB57B}"/>
            </a:ext>
          </a:extLst>
        </xdr:cNvPr>
        <xdr:cNvSpPr txBox="1"/>
      </xdr:nvSpPr>
      <xdr:spPr>
        <a:xfrm>
          <a:off x="14846300" y="557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125975</xdr:rowOff>
    </xdr:from>
    <xdr:to>
      <xdr:col>72</xdr:col>
      <xdr:colOff>123825</xdr:colOff>
      <xdr:row>29</xdr:row>
      <xdr:rowOff>56125</xdr:rowOff>
    </xdr:to>
    <xdr:sp macro="" textlink="">
      <xdr:nvSpPr>
        <xdr:cNvPr id="156" name="楕円 155">
          <a:extLst>
            <a:ext uri="{FF2B5EF4-FFF2-40B4-BE49-F238E27FC236}">
              <a16:creationId xmlns:a16="http://schemas.microsoft.com/office/drawing/2014/main" id="{CCA81AA5-56CE-440B-89F2-87CC7BCAC8A7}"/>
            </a:ext>
          </a:extLst>
        </xdr:cNvPr>
        <xdr:cNvSpPr/>
      </xdr:nvSpPr>
      <xdr:spPr>
        <a:xfrm>
          <a:off x="14033500" y="56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5325</xdr:rowOff>
    </xdr:from>
    <xdr:to>
      <xdr:col>76</xdr:col>
      <xdr:colOff>22225</xdr:colOff>
      <xdr:row>29</xdr:row>
      <xdr:rowOff>34009</xdr:rowOff>
    </xdr:to>
    <xdr:cxnSp macro="">
      <xdr:nvCxnSpPr>
        <xdr:cNvPr id="157" name="直線コネクタ 156">
          <a:extLst>
            <a:ext uri="{FF2B5EF4-FFF2-40B4-BE49-F238E27FC236}">
              <a16:creationId xmlns:a16="http://schemas.microsoft.com/office/drawing/2014/main" id="{C38EF52D-C346-4892-9B86-D139FCD24B5D}"/>
            </a:ext>
          </a:extLst>
        </xdr:cNvPr>
        <xdr:cNvCxnSpPr/>
      </xdr:nvCxnSpPr>
      <xdr:spPr>
        <a:xfrm>
          <a:off x="14084300" y="5748900"/>
          <a:ext cx="711200" cy="2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117030</xdr:rowOff>
    </xdr:from>
    <xdr:to>
      <xdr:col>68</xdr:col>
      <xdr:colOff>123825</xdr:colOff>
      <xdr:row>29</xdr:row>
      <xdr:rowOff>47180</xdr:rowOff>
    </xdr:to>
    <xdr:sp macro="" textlink="">
      <xdr:nvSpPr>
        <xdr:cNvPr id="158" name="楕円 157">
          <a:extLst>
            <a:ext uri="{FF2B5EF4-FFF2-40B4-BE49-F238E27FC236}">
              <a16:creationId xmlns:a16="http://schemas.microsoft.com/office/drawing/2014/main" id="{643D5C11-179C-4918-8B68-A22D2F43FAC1}"/>
            </a:ext>
          </a:extLst>
        </xdr:cNvPr>
        <xdr:cNvSpPr/>
      </xdr:nvSpPr>
      <xdr:spPr>
        <a:xfrm>
          <a:off x="13271500" y="568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167830</xdr:rowOff>
    </xdr:from>
    <xdr:to>
      <xdr:col>72</xdr:col>
      <xdr:colOff>73025</xdr:colOff>
      <xdr:row>29</xdr:row>
      <xdr:rowOff>5325</xdr:rowOff>
    </xdr:to>
    <xdr:cxnSp macro="">
      <xdr:nvCxnSpPr>
        <xdr:cNvPr id="159" name="直線コネクタ 158">
          <a:extLst>
            <a:ext uri="{FF2B5EF4-FFF2-40B4-BE49-F238E27FC236}">
              <a16:creationId xmlns:a16="http://schemas.microsoft.com/office/drawing/2014/main" id="{640D6387-0338-45A9-86DC-BCBCCC105A6F}"/>
            </a:ext>
          </a:extLst>
        </xdr:cNvPr>
        <xdr:cNvCxnSpPr/>
      </xdr:nvCxnSpPr>
      <xdr:spPr>
        <a:xfrm>
          <a:off x="13322300" y="5739955"/>
          <a:ext cx="762000" cy="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102226</xdr:rowOff>
    </xdr:from>
    <xdr:to>
      <xdr:col>64</xdr:col>
      <xdr:colOff>123825</xdr:colOff>
      <xdr:row>29</xdr:row>
      <xdr:rowOff>32376</xdr:rowOff>
    </xdr:to>
    <xdr:sp macro="" textlink="">
      <xdr:nvSpPr>
        <xdr:cNvPr id="160" name="楕円 159">
          <a:extLst>
            <a:ext uri="{FF2B5EF4-FFF2-40B4-BE49-F238E27FC236}">
              <a16:creationId xmlns:a16="http://schemas.microsoft.com/office/drawing/2014/main" id="{97F408F5-7F23-4F38-BDC0-1DD4DDB40EA6}"/>
            </a:ext>
          </a:extLst>
        </xdr:cNvPr>
        <xdr:cNvSpPr/>
      </xdr:nvSpPr>
      <xdr:spPr>
        <a:xfrm>
          <a:off x="12509500" y="567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153026</xdr:rowOff>
    </xdr:from>
    <xdr:to>
      <xdr:col>68</xdr:col>
      <xdr:colOff>73025</xdr:colOff>
      <xdr:row>28</xdr:row>
      <xdr:rowOff>167830</xdr:rowOff>
    </xdr:to>
    <xdr:cxnSp macro="">
      <xdr:nvCxnSpPr>
        <xdr:cNvPr id="161" name="直線コネクタ 160">
          <a:extLst>
            <a:ext uri="{FF2B5EF4-FFF2-40B4-BE49-F238E27FC236}">
              <a16:creationId xmlns:a16="http://schemas.microsoft.com/office/drawing/2014/main" id="{148C4B2A-1576-454C-81B2-7A890AF2773D}"/>
            </a:ext>
          </a:extLst>
        </xdr:cNvPr>
        <xdr:cNvCxnSpPr/>
      </xdr:nvCxnSpPr>
      <xdr:spPr>
        <a:xfrm>
          <a:off x="12560300" y="5725151"/>
          <a:ext cx="762000" cy="1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58120</xdr:rowOff>
    </xdr:from>
    <xdr:to>
      <xdr:col>60</xdr:col>
      <xdr:colOff>123825</xdr:colOff>
      <xdr:row>28</xdr:row>
      <xdr:rowOff>159720</xdr:rowOff>
    </xdr:to>
    <xdr:sp macro="" textlink="">
      <xdr:nvSpPr>
        <xdr:cNvPr id="162" name="楕円 161">
          <a:extLst>
            <a:ext uri="{FF2B5EF4-FFF2-40B4-BE49-F238E27FC236}">
              <a16:creationId xmlns:a16="http://schemas.microsoft.com/office/drawing/2014/main" id="{7730131E-E109-4605-B142-E8849C5833B2}"/>
            </a:ext>
          </a:extLst>
        </xdr:cNvPr>
        <xdr:cNvSpPr/>
      </xdr:nvSpPr>
      <xdr:spPr>
        <a:xfrm>
          <a:off x="11747500" y="563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108920</xdr:rowOff>
    </xdr:from>
    <xdr:to>
      <xdr:col>64</xdr:col>
      <xdr:colOff>73025</xdr:colOff>
      <xdr:row>28</xdr:row>
      <xdr:rowOff>153026</xdr:rowOff>
    </xdr:to>
    <xdr:cxnSp macro="">
      <xdr:nvCxnSpPr>
        <xdr:cNvPr id="163" name="直線コネクタ 162">
          <a:extLst>
            <a:ext uri="{FF2B5EF4-FFF2-40B4-BE49-F238E27FC236}">
              <a16:creationId xmlns:a16="http://schemas.microsoft.com/office/drawing/2014/main" id="{469F3289-1483-42AD-AB00-E1486DAC2430}"/>
            </a:ext>
          </a:extLst>
        </xdr:cNvPr>
        <xdr:cNvCxnSpPr/>
      </xdr:nvCxnSpPr>
      <xdr:spPr>
        <a:xfrm>
          <a:off x="11798300" y="5681045"/>
          <a:ext cx="762000" cy="4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15674</xdr:rowOff>
    </xdr:from>
    <xdr:ext cx="469744" cy="259045"/>
    <xdr:sp macro="" textlink="">
      <xdr:nvSpPr>
        <xdr:cNvPr id="164" name="n_1aveValue債務償還比率">
          <a:extLst>
            <a:ext uri="{FF2B5EF4-FFF2-40B4-BE49-F238E27FC236}">
              <a16:creationId xmlns:a16="http://schemas.microsoft.com/office/drawing/2014/main" id="{94F1FED6-6056-4D6C-A9DE-7CFB1A281DE8}"/>
            </a:ext>
          </a:extLst>
        </xdr:cNvPr>
        <xdr:cNvSpPr txBox="1"/>
      </xdr:nvSpPr>
      <xdr:spPr>
        <a:xfrm>
          <a:off x="13836727" y="593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60705</xdr:rowOff>
    </xdr:from>
    <xdr:ext cx="469744" cy="259045"/>
    <xdr:sp macro="" textlink="">
      <xdr:nvSpPr>
        <xdr:cNvPr id="165" name="n_2aveValue債務償還比率">
          <a:extLst>
            <a:ext uri="{FF2B5EF4-FFF2-40B4-BE49-F238E27FC236}">
              <a16:creationId xmlns:a16="http://schemas.microsoft.com/office/drawing/2014/main" id="{5AAE47CA-2825-4042-B8CC-924B8173CF0B}"/>
            </a:ext>
          </a:extLst>
        </xdr:cNvPr>
        <xdr:cNvSpPr txBox="1"/>
      </xdr:nvSpPr>
      <xdr:spPr>
        <a:xfrm>
          <a:off x="13087427" y="597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89697</xdr:rowOff>
    </xdr:from>
    <xdr:ext cx="469744" cy="259045"/>
    <xdr:sp macro="" textlink="">
      <xdr:nvSpPr>
        <xdr:cNvPr id="166" name="n_3aveValue債務償還比率">
          <a:extLst>
            <a:ext uri="{FF2B5EF4-FFF2-40B4-BE49-F238E27FC236}">
              <a16:creationId xmlns:a16="http://schemas.microsoft.com/office/drawing/2014/main" id="{165F3A01-4431-4393-9AB7-0E2110817B46}"/>
            </a:ext>
          </a:extLst>
        </xdr:cNvPr>
        <xdr:cNvSpPr txBox="1"/>
      </xdr:nvSpPr>
      <xdr:spPr>
        <a:xfrm>
          <a:off x="12325427" y="600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18142</xdr:rowOff>
    </xdr:from>
    <xdr:ext cx="469744" cy="259045"/>
    <xdr:sp macro="" textlink="">
      <xdr:nvSpPr>
        <xdr:cNvPr id="167" name="n_4aveValue債務償還比率">
          <a:extLst>
            <a:ext uri="{FF2B5EF4-FFF2-40B4-BE49-F238E27FC236}">
              <a16:creationId xmlns:a16="http://schemas.microsoft.com/office/drawing/2014/main" id="{F65F293E-3BE8-40CA-9630-07D333FB7F70}"/>
            </a:ext>
          </a:extLst>
        </xdr:cNvPr>
        <xdr:cNvSpPr txBox="1"/>
      </xdr:nvSpPr>
      <xdr:spPr>
        <a:xfrm>
          <a:off x="11563427" y="593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72652</xdr:rowOff>
    </xdr:from>
    <xdr:ext cx="469744" cy="259045"/>
    <xdr:sp macro="" textlink="">
      <xdr:nvSpPr>
        <xdr:cNvPr id="168" name="n_1mainValue債務償還比率">
          <a:extLst>
            <a:ext uri="{FF2B5EF4-FFF2-40B4-BE49-F238E27FC236}">
              <a16:creationId xmlns:a16="http://schemas.microsoft.com/office/drawing/2014/main" id="{0491B975-FFB6-4012-A5B4-310B23C8FF2A}"/>
            </a:ext>
          </a:extLst>
        </xdr:cNvPr>
        <xdr:cNvSpPr txBox="1"/>
      </xdr:nvSpPr>
      <xdr:spPr>
        <a:xfrm>
          <a:off x="13836727" y="547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63707</xdr:rowOff>
    </xdr:from>
    <xdr:ext cx="469744" cy="259045"/>
    <xdr:sp macro="" textlink="">
      <xdr:nvSpPr>
        <xdr:cNvPr id="169" name="n_2mainValue債務償還比率">
          <a:extLst>
            <a:ext uri="{FF2B5EF4-FFF2-40B4-BE49-F238E27FC236}">
              <a16:creationId xmlns:a16="http://schemas.microsoft.com/office/drawing/2014/main" id="{20027C38-67FC-45DB-8D2B-5AC213BC9061}"/>
            </a:ext>
          </a:extLst>
        </xdr:cNvPr>
        <xdr:cNvSpPr txBox="1"/>
      </xdr:nvSpPr>
      <xdr:spPr>
        <a:xfrm>
          <a:off x="13087427" y="5464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48903</xdr:rowOff>
    </xdr:from>
    <xdr:ext cx="469744" cy="259045"/>
    <xdr:sp macro="" textlink="">
      <xdr:nvSpPr>
        <xdr:cNvPr id="170" name="n_3mainValue債務償還比率">
          <a:extLst>
            <a:ext uri="{FF2B5EF4-FFF2-40B4-BE49-F238E27FC236}">
              <a16:creationId xmlns:a16="http://schemas.microsoft.com/office/drawing/2014/main" id="{2E3A8FE4-4020-48CB-9175-79747410D127}"/>
            </a:ext>
          </a:extLst>
        </xdr:cNvPr>
        <xdr:cNvSpPr txBox="1"/>
      </xdr:nvSpPr>
      <xdr:spPr>
        <a:xfrm>
          <a:off x="12325427" y="544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4797</xdr:rowOff>
    </xdr:from>
    <xdr:ext cx="469744" cy="259045"/>
    <xdr:sp macro="" textlink="">
      <xdr:nvSpPr>
        <xdr:cNvPr id="171" name="n_4mainValue債務償還比率">
          <a:extLst>
            <a:ext uri="{FF2B5EF4-FFF2-40B4-BE49-F238E27FC236}">
              <a16:creationId xmlns:a16="http://schemas.microsoft.com/office/drawing/2014/main" id="{20488569-3AE4-45D5-A44A-BEB3E4D847CE}"/>
            </a:ext>
          </a:extLst>
        </xdr:cNvPr>
        <xdr:cNvSpPr txBox="1"/>
      </xdr:nvSpPr>
      <xdr:spPr>
        <a:xfrm>
          <a:off x="11563427" y="5405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2" name="正方形/長方形 171">
          <a:extLst>
            <a:ext uri="{FF2B5EF4-FFF2-40B4-BE49-F238E27FC236}">
              <a16:creationId xmlns:a16="http://schemas.microsoft.com/office/drawing/2014/main" id="{45074FC2-CCCE-43A2-8C94-351E00B1EDA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3" name="正方形/長方形 172">
          <a:extLst>
            <a:ext uri="{FF2B5EF4-FFF2-40B4-BE49-F238E27FC236}">
              <a16:creationId xmlns:a16="http://schemas.microsoft.com/office/drawing/2014/main" id="{62288F3B-49AC-479F-AB89-7F9A6F34BE5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4" name="テキスト ボックス 173">
          <a:extLst>
            <a:ext uri="{FF2B5EF4-FFF2-40B4-BE49-F238E27FC236}">
              <a16:creationId xmlns:a16="http://schemas.microsoft.com/office/drawing/2014/main" id="{07DF2C4F-313B-461B-83AB-E4895DCC494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5" name="テキスト ボックス 174">
          <a:extLst>
            <a:ext uri="{FF2B5EF4-FFF2-40B4-BE49-F238E27FC236}">
              <a16:creationId xmlns:a16="http://schemas.microsoft.com/office/drawing/2014/main" id="{118586ED-238D-42A8-8847-EBEAFD98600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6" name="テキスト ボックス 175">
          <a:extLst>
            <a:ext uri="{FF2B5EF4-FFF2-40B4-BE49-F238E27FC236}">
              <a16:creationId xmlns:a16="http://schemas.microsoft.com/office/drawing/2014/main" id="{B68BA911-B62F-4C06-AD9B-AF5F2EFBD38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7" name="テキスト ボックス 176">
          <a:extLst>
            <a:ext uri="{FF2B5EF4-FFF2-40B4-BE49-F238E27FC236}">
              <a16:creationId xmlns:a16="http://schemas.microsoft.com/office/drawing/2014/main" id="{B1782D6C-96B3-48ED-AA67-7A91D0E5C49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51EE98B-D1F9-4E4B-A236-8F372BB7D6A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3BB3427-DB95-4D18-80A9-AFB2CAFC48E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63F0FC1-7847-4414-B8CF-201039196D9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457CF13-2097-41B1-B6A2-6F364E68D07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兵庫県加古川市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EED6CF0-EB2F-45AD-9792-5725BC38793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B36906F-37EA-415F-9654-1CC565F6314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655DC81-07B0-4F89-AE64-E6338550415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9B1FA60-16DA-4038-80E5-285DB61DABB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9E174A1-52B2-4E9E-AFFA-5F7B19F49D2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E5380F3-F3CD-4795-B626-98C596F9BFF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264,364
261,411
138.48
86,588,266
85,964,646
248,397
49,291,690
73,702,229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563796F-CE1E-42A2-B204-00032411576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C9622E9-2E9C-48CF-ADC8-964F9CF4945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ECDBF2E-17D1-44A4-B4C2-BACDF307264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0AE1751-FD80-4D7B-9F63-99615691B34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325E4EB-1F35-4D12-9B6E-0D7E846B65F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5BE5ABA-9A3A-49BF-8E77-37F6F292208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426604B-9198-4233-9C57-C3720E36DC4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9A528D5-B8DC-48E0-BF42-53760EB438A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ED28F42-84EF-48F2-B3CE-9B2272E2B2E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58F5132-6AE2-462B-82FE-ED587B4DE2B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85CAFA9-52E9-49BF-A980-4A597F15866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D08FA65-A12B-43FD-B2C0-28AAC88217A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32A46E3-23AA-4A3D-AC29-68A5D56206C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08D515A-6BF8-4E17-91D8-01FA955B3A7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AC842C1-58E0-4991-A597-32B5456300F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8033AD1-C047-4BB0-859D-FEBE86DC424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4DC3BD1-42CF-4039-87CE-1BEEEE47BFF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AB9A924-C3D9-43EC-B6FA-B6580646C58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B678649-8493-4F3B-9693-5BB47B27CAD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810E699C-5397-4B72-9ACB-1CE064BF5B06}"/>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1DC6F87-987A-4DFA-986B-695568885C8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DB4BCF9-79D8-49EA-9033-F3C8C7F7B6C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8F621EC-9BB4-4CF4-BD19-88912F1126B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733C8FA-835D-4EDE-8272-14E06D5259F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0E4C269-7FDB-4DC2-8BBB-6D6B56930FF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19A0618-F4E4-4473-9635-9626FC8197A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3015ABE-C783-4B77-A417-0443639DDEB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7F92B2C-BAE5-4A00-8521-83C656EDDAF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6BB6624-0406-4D33-B3FF-25B57A6EF4E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0F1B956-02C9-401E-91E2-471087EE8F3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0732BE9-09E4-453E-80A1-B03797BC1C6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A411C08-4044-47AB-B2D7-623708BB74C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4D4CEC4-5571-40CC-83A8-39C818819AA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8770965-5E7B-4538-9E9D-954CE20F557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31FDFF6-F70A-4FA1-BEC5-E8332E378E6C}"/>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1E6430E-1516-4ED6-B538-844D3DD5E9C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45682D4-6A7F-4311-9874-B3567552E6E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D03BFF3-7429-41A2-A9E1-C710ED70F3D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2F005FE-9FCD-4600-8F7B-45813F357EC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F0A691D-B467-49C6-A40E-C08F931C970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461FE50-9A62-400F-8CA2-ABE64F9AC76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1304A48-2E89-4139-8931-A2AC6D6AACC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A3E949B-D014-4AC1-A687-8EA46F55D67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FAFBF90-6EA0-4624-9F4F-0DDD6DDA3BF9}"/>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3745102-FC1E-468B-BD04-23314467187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156210</xdr:rowOff>
    </xdr:from>
    <xdr:to>
      <xdr:col>24</xdr:col>
      <xdr:colOff>62865</xdr:colOff>
      <xdr:row>41</xdr:row>
      <xdr:rowOff>116205</xdr:rowOff>
    </xdr:to>
    <xdr:cxnSp macro="">
      <xdr:nvCxnSpPr>
        <xdr:cNvPr id="57" name="直線コネクタ 56">
          <a:extLst>
            <a:ext uri="{FF2B5EF4-FFF2-40B4-BE49-F238E27FC236}">
              <a16:creationId xmlns:a16="http://schemas.microsoft.com/office/drawing/2014/main" id="{2DB90DDA-2DE7-4CE0-B41F-D829B437E752}"/>
            </a:ext>
          </a:extLst>
        </xdr:cNvPr>
        <xdr:cNvCxnSpPr/>
      </xdr:nvCxnSpPr>
      <xdr:spPr>
        <a:xfrm flipV="1">
          <a:off x="4634865" y="5814060"/>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120032</xdr:rowOff>
    </xdr:from>
    <xdr:ext cx="405111" cy="259045"/>
    <xdr:sp macro="" textlink="">
      <xdr:nvSpPr>
        <xdr:cNvPr id="58" name="【道路】&#10;有形固定資産減価償却率最小値テキスト">
          <a:extLst>
            <a:ext uri="{FF2B5EF4-FFF2-40B4-BE49-F238E27FC236}">
              <a16:creationId xmlns:a16="http://schemas.microsoft.com/office/drawing/2014/main" id="{6580E8AC-7E43-410A-88BF-F8244BD251AC}"/>
            </a:ext>
          </a:extLst>
        </xdr:cNvPr>
        <xdr:cNvSpPr txBox="1"/>
      </xdr:nvSpPr>
      <xdr:spPr>
        <a:xfrm>
          <a:off x="4673600" y="714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116205</xdr:rowOff>
    </xdr:from>
    <xdr:to>
      <xdr:col>24</xdr:col>
      <xdr:colOff>152400</xdr:colOff>
      <xdr:row>41</xdr:row>
      <xdr:rowOff>116205</xdr:rowOff>
    </xdr:to>
    <xdr:cxnSp macro="">
      <xdr:nvCxnSpPr>
        <xdr:cNvPr id="59" name="直線コネクタ 58">
          <a:extLst>
            <a:ext uri="{FF2B5EF4-FFF2-40B4-BE49-F238E27FC236}">
              <a16:creationId xmlns:a16="http://schemas.microsoft.com/office/drawing/2014/main" id="{8D026E55-7593-46BA-ABB2-147B5B07070B}"/>
            </a:ext>
          </a:extLst>
        </xdr:cNvPr>
        <xdr:cNvCxnSpPr/>
      </xdr:nvCxnSpPr>
      <xdr:spPr>
        <a:xfrm>
          <a:off x="4546600" y="714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102887</xdr:rowOff>
    </xdr:from>
    <xdr:ext cx="405111" cy="259045"/>
    <xdr:sp macro="" textlink="">
      <xdr:nvSpPr>
        <xdr:cNvPr id="60" name="【道路】&#10;有形固定資産減価償却率最大値テキスト">
          <a:extLst>
            <a:ext uri="{FF2B5EF4-FFF2-40B4-BE49-F238E27FC236}">
              <a16:creationId xmlns:a16="http://schemas.microsoft.com/office/drawing/2014/main" id="{BB1EFE81-C398-490E-B209-84977DB22744}"/>
            </a:ext>
          </a:extLst>
        </xdr:cNvPr>
        <xdr:cNvSpPr txBox="1"/>
      </xdr:nvSpPr>
      <xdr:spPr>
        <a:xfrm>
          <a:off x="46736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156210</xdr:rowOff>
    </xdr:from>
    <xdr:to>
      <xdr:col>24</xdr:col>
      <xdr:colOff>152400</xdr:colOff>
      <xdr:row>33</xdr:row>
      <xdr:rowOff>156210</xdr:rowOff>
    </xdr:to>
    <xdr:cxnSp macro="">
      <xdr:nvCxnSpPr>
        <xdr:cNvPr id="61" name="直線コネクタ 60">
          <a:extLst>
            <a:ext uri="{FF2B5EF4-FFF2-40B4-BE49-F238E27FC236}">
              <a16:creationId xmlns:a16="http://schemas.microsoft.com/office/drawing/2014/main" id="{1EB8170C-69EA-4D21-8AB1-0A553B9E379F}"/>
            </a:ext>
          </a:extLst>
        </xdr:cNvPr>
        <xdr:cNvCxnSpPr/>
      </xdr:nvCxnSpPr>
      <xdr:spPr>
        <a:xfrm>
          <a:off x="4546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120032</xdr:rowOff>
    </xdr:from>
    <xdr:ext cx="405111" cy="259045"/>
    <xdr:sp macro="" textlink="">
      <xdr:nvSpPr>
        <xdr:cNvPr id="62" name="【道路】&#10;有形固定資産減価償却率平均値テキスト">
          <a:extLst>
            <a:ext uri="{FF2B5EF4-FFF2-40B4-BE49-F238E27FC236}">
              <a16:creationId xmlns:a16="http://schemas.microsoft.com/office/drawing/2014/main" id="{385B0037-6B9D-4FD6-9D72-75DDE34283E7}"/>
            </a:ext>
          </a:extLst>
        </xdr:cNvPr>
        <xdr:cNvSpPr txBox="1"/>
      </xdr:nvSpPr>
      <xdr:spPr>
        <a:xfrm>
          <a:off x="4673600" y="646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141605</xdr:rowOff>
    </xdr:from>
    <xdr:to>
      <xdr:col>24</xdr:col>
      <xdr:colOff>114300</xdr:colOff>
      <xdr:row>38</xdr:row>
      <xdr:rowOff>71755</xdr:rowOff>
    </xdr:to>
    <xdr:sp macro="" textlink="">
      <xdr:nvSpPr>
        <xdr:cNvPr id="63" name="フローチャート: 判断 62">
          <a:extLst>
            <a:ext uri="{FF2B5EF4-FFF2-40B4-BE49-F238E27FC236}">
              <a16:creationId xmlns:a16="http://schemas.microsoft.com/office/drawing/2014/main" id="{B598B479-63FB-43BE-AA6B-921577B200AC}"/>
            </a:ext>
          </a:extLst>
        </xdr:cNvPr>
        <xdr:cNvSpPr/>
      </xdr:nvSpPr>
      <xdr:spPr>
        <a:xfrm>
          <a:off x="45847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114935</xdr:rowOff>
    </xdr:from>
    <xdr:to>
      <xdr:col>20</xdr:col>
      <xdr:colOff>38100</xdr:colOff>
      <xdr:row>38</xdr:row>
      <xdr:rowOff>45085</xdr:rowOff>
    </xdr:to>
    <xdr:sp macro="" textlink="">
      <xdr:nvSpPr>
        <xdr:cNvPr id="64" name="フローチャート: 判断 63">
          <a:extLst>
            <a:ext uri="{FF2B5EF4-FFF2-40B4-BE49-F238E27FC236}">
              <a16:creationId xmlns:a16="http://schemas.microsoft.com/office/drawing/2014/main" id="{70306D23-F399-4436-A818-FB09D91525CE}"/>
            </a:ext>
          </a:extLst>
        </xdr:cNvPr>
        <xdr:cNvSpPr/>
      </xdr:nvSpPr>
      <xdr:spPr>
        <a:xfrm>
          <a:off x="3746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80645</xdr:rowOff>
    </xdr:from>
    <xdr:to>
      <xdr:col>15</xdr:col>
      <xdr:colOff>101600</xdr:colOff>
      <xdr:row>38</xdr:row>
      <xdr:rowOff>10795</xdr:rowOff>
    </xdr:to>
    <xdr:sp macro="" textlink="">
      <xdr:nvSpPr>
        <xdr:cNvPr id="65" name="フローチャート: 判断 64">
          <a:extLst>
            <a:ext uri="{FF2B5EF4-FFF2-40B4-BE49-F238E27FC236}">
              <a16:creationId xmlns:a16="http://schemas.microsoft.com/office/drawing/2014/main" id="{FFA9D75E-548D-476A-9EA7-B2B8D3F76C38}"/>
            </a:ext>
          </a:extLst>
        </xdr:cNvPr>
        <xdr:cNvSpPr/>
      </xdr:nvSpPr>
      <xdr:spPr>
        <a:xfrm>
          <a:off x="2857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34925</xdr:rowOff>
    </xdr:from>
    <xdr:to>
      <xdr:col>10</xdr:col>
      <xdr:colOff>165100</xdr:colOff>
      <xdr:row>37</xdr:row>
      <xdr:rowOff>136525</xdr:rowOff>
    </xdr:to>
    <xdr:sp macro="" textlink="">
      <xdr:nvSpPr>
        <xdr:cNvPr id="66" name="フローチャート: 判断 65">
          <a:extLst>
            <a:ext uri="{FF2B5EF4-FFF2-40B4-BE49-F238E27FC236}">
              <a16:creationId xmlns:a16="http://schemas.microsoft.com/office/drawing/2014/main" id="{8CB31BBD-7B0B-4869-84ED-E1DA45C59378}"/>
            </a:ext>
          </a:extLst>
        </xdr:cNvPr>
        <xdr:cNvSpPr/>
      </xdr:nvSpPr>
      <xdr:spPr>
        <a:xfrm>
          <a:off x="1968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7" name="フローチャート: 判断 66">
          <a:extLst>
            <a:ext uri="{FF2B5EF4-FFF2-40B4-BE49-F238E27FC236}">
              <a16:creationId xmlns:a16="http://schemas.microsoft.com/office/drawing/2014/main" id="{5654B99A-777C-4FB7-85BF-C82C8C2D2106}"/>
            </a:ext>
          </a:extLst>
        </xdr:cNvPr>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9305BCE-C92C-4641-9AFB-992C683AA8B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B2DD6EA-7396-4B39-B139-9499E5AB28C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754D38B-E2E4-4226-A1EA-9713C8669E9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5D911DF-8CFA-4B02-AE67-BBCB042B5BE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523373A-AE77-49D0-A76C-6159871629F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84455</xdr:rowOff>
    </xdr:from>
    <xdr:to>
      <xdr:col>24</xdr:col>
      <xdr:colOff>114300</xdr:colOff>
      <xdr:row>38</xdr:row>
      <xdr:rowOff>14605</xdr:rowOff>
    </xdr:to>
    <xdr:sp macro="" textlink="">
      <xdr:nvSpPr>
        <xdr:cNvPr id="73" name="楕円 72">
          <a:extLst>
            <a:ext uri="{FF2B5EF4-FFF2-40B4-BE49-F238E27FC236}">
              <a16:creationId xmlns:a16="http://schemas.microsoft.com/office/drawing/2014/main" id="{DFDFF5A2-60D7-4A8A-9654-F7929B50A778}"/>
            </a:ext>
          </a:extLst>
        </xdr:cNvPr>
        <xdr:cNvSpPr/>
      </xdr:nvSpPr>
      <xdr:spPr>
        <a:xfrm>
          <a:off x="45847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107332</xdr:rowOff>
    </xdr:from>
    <xdr:ext cx="405111" cy="259045"/>
    <xdr:sp macro="" textlink="">
      <xdr:nvSpPr>
        <xdr:cNvPr id="74" name="【道路】&#10;有形固定資産減価償却率該当値テキスト">
          <a:extLst>
            <a:ext uri="{FF2B5EF4-FFF2-40B4-BE49-F238E27FC236}">
              <a16:creationId xmlns:a16="http://schemas.microsoft.com/office/drawing/2014/main" id="{FFC7788E-9797-4F3D-AE37-A7BC083F6515}"/>
            </a:ext>
          </a:extLst>
        </xdr:cNvPr>
        <xdr:cNvSpPr txBox="1"/>
      </xdr:nvSpPr>
      <xdr:spPr>
        <a:xfrm>
          <a:off x="4673600" y="627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53975</xdr:rowOff>
    </xdr:from>
    <xdr:to>
      <xdr:col>20</xdr:col>
      <xdr:colOff>38100</xdr:colOff>
      <xdr:row>37</xdr:row>
      <xdr:rowOff>155575</xdr:rowOff>
    </xdr:to>
    <xdr:sp macro="" textlink="">
      <xdr:nvSpPr>
        <xdr:cNvPr id="75" name="楕円 74">
          <a:extLst>
            <a:ext uri="{FF2B5EF4-FFF2-40B4-BE49-F238E27FC236}">
              <a16:creationId xmlns:a16="http://schemas.microsoft.com/office/drawing/2014/main" id="{7654F1A6-7E77-40AA-B211-57D3277B9FC6}"/>
            </a:ext>
          </a:extLst>
        </xdr:cNvPr>
        <xdr:cNvSpPr/>
      </xdr:nvSpPr>
      <xdr:spPr>
        <a:xfrm>
          <a:off x="37465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104775</xdr:rowOff>
    </xdr:from>
    <xdr:to>
      <xdr:col>24</xdr:col>
      <xdr:colOff>63500</xdr:colOff>
      <xdr:row>37</xdr:row>
      <xdr:rowOff>135255</xdr:rowOff>
    </xdr:to>
    <xdr:cxnSp macro="">
      <xdr:nvCxnSpPr>
        <xdr:cNvPr id="76" name="直線コネクタ 75">
          <a:extLst>
            <a:ext uri="{FF2B5EF4-FFF2-40B4-BE49-F238E27FC236}">
              <a16:creationId xmlns:a16="http://schemas.microsoft.com/office/drawing/2014/main" id="{BF722CFA-F9FA-494C-8239-BD156AA3B7F1}"/>
            </a:ext>
          </a:extLst>
        </xdr:cNvPr>
        <xdr:cNvCxnSpPr/>
      </xdr:nvCxnSpPr>
      <xdr:spPr>
        <a:xfrm>
          <a:off x="3797300" y="644842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19685</xdr:rowOff>
    </xdr:from>
    <xdr:to>
      <xdr:col>15</xdr:col>
      <xdr:colOff>101600</xdr:colOff>
      <xdr:row>37</xdr:row>
      <xdr:rowOff>121285</xdr:rowOff>
    </xdr:to>
    <xdr:sp macro="" textlink="">
      <xdr:nvSpPr>
        <xdr:cNvPr id="77" name="楕円 76">
          <a:extLst>
            <a:ext uri="{FF2B5EF4-FFF2-40B4-BE49-F238E27FC236}">
              <a16:creationId xmlns:a16="http://schemas.microsoft.com/office/drawing/2014/main" id="{CFE1E363-D331-4F3D-86A1-D728D389CA13}"/>
            </a:ext>
          </a:extLst>
        </xdr:cNvPr>
        <xdr:cNvSpPr/>
      </xdr:nvSpPr>
      <xdr:spPr>
        <a:xfrm>
          <a:off x="2857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70485</xdr:rowOff>
    </xdr:from>
    <xdr:to>
      <xdr:col>19</xdr:col>
      <xdr:colOff>177800</xdr:colOff>
      <xdr:row>37</xdr:row>
      <xdr:rowOff>104775</xdr:rowOff>
    </xdr:to>
    <xdr:cxnSp macro="">
      <xdr:nvCxnSpPr>
        <xdr:cNvPr id="78" name="直線コネクタ 77">
          <a:extLst>
            <a:ext uri="{FF2B5EF4-FFF2-40B4-BE49-F238E27FC236}">
              <a16:creationId xmlns:a16="http://schemas.microsoft.com/office/drawing/2014/main" id="{DF205209-13F9-451B-A30E-93E665BEC40A}"/>
            </a:ext>
          </a:extLst>
        </xdr:cNvPr>
        <xdr:cNvCxnSpPr/>
      </xdr:nvCxnSpPr>
      <xdr:spPr>
        <a:xfrm>
          <a:off x="2908300" y="64141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156845</xdr:rowOff>
    </xdr:from>
    <xdr:to>
      <xdr:col>10</xdr:col>
      <xdr:colOff>165100</xdr:colOff>
      <xdr:row>37</xdr:row>
      <xdr:rowOff>86995</xdr:rowOff>
    </xdr:to>
    <xdr:sp macro="" textlink="">
      <xdr:nvSpPr>
        <xdr:cNvPr id="79" name="楕円 78">
          <a:extLst>
            <a:ext uri="{FF2B5EF4-FFF2-40B4-BE49-F238E27FC236}">
              <a16:creationId xmlns:a16="http://schemas.microsoft.com/office/drawing/2014/main" id="{7674B47F-E57B-4955-BFFD-FB526413123E}"/>
            </a:ext>
          </a:extLst>
        </xdr:cNvPr>
        <xdr:cNvSpPr/>
      </xdr:nvSpPr>
      <xdr:spPr>
        <a:xfrm>
          <a:off x="19685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36195</xdr:rowOff>
    </xdr:from>
    <xdr:to>
      <xdr:col>15</xdr:col>
      <xdr:colOff>50800</xdr:colOff>
      <xdr:row>37</xdr:row>
      <xdr:rowOff>70485</xdr:rowOff>
    </xdr:to>
    <xdr:cxnSp macro="">
      <xdr:nvCxnSpPr>
        <xdr:cNvPr id="80" name="直線コネクタ 79">
          <a:extLst>
            <a:ext uri="{FF2B5EF4-FFF2-40B4-BE49-F238E27FC236}">
              <a16:creationId xmlns:a16="http://schemas.microsoft.com/office/drawing/2014/main" id="{C994AC0E-9151-40DF-BE3D-401CF1E5D068}"/>
            </a:ext>
          </a:extLst>
        </xdr:cNvPr>
        <xdr:cNvCxnSpPr/>
      </xdr:nvCxnSpPr>
      <xdr:spPr>
        <a:xfrm>
          <a:off x="2019300" y="63798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122555</xdr:rowOff>
    </xdr:from>
    <xdr:to>
      <xdr:col>6</xdr:col>
      <xdr:colOff>38100</xdr:colOff>
      <xdr:row>37</xdr:row>
      <xdr:rowOff>52705</xdr:rowOff>
    </xdr:to>
    <xdr:sp macro="" textlink="">
      <xdr:nvSpPr>
        <xdr:cNvPr id="81" name="楕円 80">
          <a:extLst>
            <a:ext uri="{FF2B5EF4-FFF2-40B4-BE49-F238E27FC236}">
              <a16:creationId xmlns:a16="http://schemas.microsoft.com/office/drawing/2014/main" id="{B90C9C06-23B7-45F1-8784-9404D5B5406A}"/>
            </a:ext>
          </a:extLst>
        </xdr:cNvPr>
        <xdr:cNvSpPr/>
      </xdr:nvSpPr>
      <xdr:spPr>
        <a:xfrm>
          <a:off x="1079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1905</xdr:rowOff>
    </xdr:from>
    <xdr:to>
      <xdr:col>10</xdr:col>
      <xdr:colOff>114300</xdr:colOff>
      <xdr:row>37</xdr:row>
      <xdr:rowOff>36195</xdr:rowOff>
    </xdr:to>
    <xdr:cxnSp macro="">
      <xdr:nvCxnSpPr>
        <xdr:cNvPr id="82" name="直線コネクタ 81">
          <a:extLst>
            <a:ext uri="{FF2B5EF4-FFF2-40B4-BE49-F238E27FC236}">
              <a16:creationId xmlns:a16="http://schemas.microsoft.com/office/drawing/2014/main" id="{906A0B5C-0C8E-4AE2-98B7-DCBE2C87890A}"/>
            </a:ext>
          </a:extLst>
        </xdr:cNvPr>
        <xdr:cNvCxnSpPr/>
      </xdr:nvCxnSpPr>
      <xdr:spPr>
        <a:xfrm>
          <a:off x="1130300" y="63455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36212</xdr:rowOff>
    </xdr:from>
    <xdr:ext cx="405111" cy="259045"/>
    <xdr:sp macro="" textlink="">
      <xdr:nvSpPr>
        <xdr:cNvPr id="83" name="n_1aveValue【道路】&#10;有形固定資産減価償却率">
          <a:extLst>
            <a:ext uri="{FF2B5EF4-FFF2-40B4-BE49-F238E27FC236}">
              <a16:creationId xmlns:a16="http://schemas.microsoft.com/office/drawing/2014/main" id="{6A3058FF-78C9-4A67-94EF-5FEC780615EA}"/>
            </a:ext>
          </a:extLst>
        </xdr:cNvPr>
        <xdr:cNvSpPr txBox="1"/>
      </xdr:nvSpPr>
      <xdr:spPr>
        <a:xfrm>
          <a:off x="35820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1922</xdr:rowOff>
    </xdr:from>
    <xdr:ext cx="405111" cy="259045"/>
    <xdr:sp macro="" textlink="">
      <xdr:nvSpPr>
        <xdr:cNvPr id="84" name="n_2aveValue【道路】&#10;有形固定資産減価償却率">
          <a:extLst>
            <a:ext uri="{FF2B5EF4-FFF2-40B4-BE49-F238E27FC236}">
              <a16:creationId xmlns:a16="http://schemas.microsoft.com/office/drawing/2014/main" id="{6AD72FEB-F6F5-45FC-BCAB-4AC602A8373E}"/>
            </a:ext>
          </a:extLst>
        </xdr:cNvPr>
        <xdr:cNvSpPr txBox="1"/>
      </xdr:nvSpPr>
      <xdr:spPr>
        <a:xfrm>
          <a:off x="2705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127652</xdr:rowOff>
    </xdr:from>
    <xdr:ext cx="405111" cy="259045"/>
    <xdr:sp macro="" textlink="">
      <xdr:nvSpPr>
        <xdr:cNvPr id="85" name="n_3aveValue【道路】&#10;有形固定資産減価償却率">
          <a:extLst>
            <a:ext uri="{FF2B5EF4-FFF2-40B4-BE49-F238E27FC236}">
              <a16:creationId xmlns:a16="http://schemas.microsoft.com/office/drawing/2014/main" id="{803FC0E1-C946-48C8-82BB-5574945D04C8}"/>
            </a:ext>
          </a:extLst>
        </xdr:cNvPr>
        <xdr:cNvSpPr txBox="1"/>
      </xdr:nvSpPr>
      <xdr:spPr>
        <a:xfrm>
          <a:off x="18167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72407</xdr:rowOff>
    </xdr:from>
    <xdr:ext cx="405111" cy="259045"/>
    <xdr:sp macro="" textlink="">
      <xdr:nvSpPr>
        <xdr:cNvPr id="86" name="n_4aveValue【道路】&#10;有形固定資産減価償却率">
          <a:extLst>
            <a:ext uri="{FF2B5EF4-FFF2-40B4-BE49-F238E27FC236}">
              <a16:creationId xmlns:a16="http://schemas.microsoft.com/office/drawing/2014/main" id="{28ED5221-6227-4EEE-97EF-C59BD3044086}"/>
            </a:ext>
          </a:extLst>
        </xdr:cNvPr>
        <xdr:cNvSpPr txBox="1"/>
      </xdr:nvSpPr>
      <xdr:spPr>
        <a:xfrm>
          <a:off x="927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652</xdr:rowOff>
    </xdr:from>
    <xdr:ext cx="405111" cy="259045"/>
    <xdr:sp macro="" textlink="">
      <xdr:nvSpPr>
        <xdr:cNvPr id="87" name="n_1mainValue【道路】&#10;有形固定資産減価償却率">
          <a:extLst>
            <a:ext uri="{FF2B5EF4-FFF2-40B4-BE49-F238E27FC236}">
              <a16:creationId xmlns:a16="http://schemas.microsoft.com/office/drawing/2014/main" id="{40C13CE5-BDCE-4EC5-93F6-A1FBF97A7CB0}"/>
            </a:ext>
          </a:extLst>
        </xdr:cNvPr>
        <xdr:cNvSpPr txBox="1"/>
      </xdr:nvSpPr>
      <xdr:spPr>
        <a:xfrm>
          <a:off x="3582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137812</xdr:rowOff>
    </xdr:from>
    <xdr:ext cx="405111" cy="259045"/>
    <xdr:sp macro="" textlink="">
      <xdr:nvSpPr>
        <xdr:cNvPr id="88" name="n_2mainValue【道路】&#10;有形固定資産減価償却率">
          <a:extLst>
            <a:ext uri="{FF2B5EF4-FFF2-40B4-BE49-F238E27FC236}">
              <a16:creationId xmlns:a16="http://schemas.microsoft.com/office/drawing/2014/main" id="{EA929302-CFC2-4272-B39F-396E9F2A6F80}"/>
            </a:ext>
          </a:extLst>
        </xdr:cNvPr>
        <xdr:cNvSpPr txBox="1"/>
      </xdr:nvSpPr>
      <xdr:spPr>
        <a:xfrm>
          <a:off x="27057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103522</xdr:rowOff>
    </xdr:from>
    <xdr:ext cx="405111" cy="259045"/>
    <xdr:sp macro="" textlink="">
      <xdr:nvSpPr>
        <xdr:cNvPr id="89" name="n_3mainValue【道路】&#10;有形固定資産減価償却率">
          <a:extLst>
            <a:ext uri="{FF2B5EF4-FFF2-40B4-BE49-F238E27FC236}">
              <a16:creationId xmlns:a16="http://schemas.microsoft.com/office/drawing/2014/main" id="{1BB55DD8-6AF8-4623-80DF-331B272FD437}"/>
            </a:ext>
          </a:extLst>
        </xdr:cNvPr>
        <xdr:cNvSpPr txBox="1"/>
      </xdr:nvSpPr>
      <xdr:spPr>
        <a:xfrm>
          <a:off x="1816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69232</xdr:rowOff>
    </xdr:from>
    <xdr:ext cx="405111" cy="259045"/>
    <xdr:sp macro="" textlink="">
      <xdr:nvSpPr>
        <xdr:cNvPr id="90" name="n_4mainValue【道路】&#10;有形固定資産減価償却率">
          <a:extLst>
            <a:ext uri="{FF2B5EF4-FFF2-40B4-BE49-F238E27FC236}">
              <a16:creationId xmlns:a16="http://schemas.microsoft.com/office/drawing/2014/main" id="{5B379EBD-7DFA-45A9-9B0E-831B70CAE710}"/>
            </a:ext>
          </a:extLst>
        </xdr:cNvPr>
        <xdr:cNvSpPr txBox="1"/>
      </xdr:nvSpPr>
      <xdr:spPr>
        <a:xfrm>
          <a:off x="927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98369C4-A3A2-4BCB-9ED4-730E3483F0A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C48574B-FE2F-420A-8B2A-F53CC3459DB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33A0F60-41CD-4E6A-9668-4DB9208DE81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34E9E84C-E2F2-40FD-9BC4-53B13E17FDE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1F9B3DA-40E9-4397-A288-40B3752F46C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52049E9-8D97-4BD9-847D-23F247B9A1B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EFFA234-BD71-4839-92E6-4EF4564E00C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1C7F0B7-8C18-4EF4-B5AB-B1D309A89A7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EFAF675D-E333-4721-BCB4-C888D153085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17E0880-64B3-4F53-85CB-63C190430AB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727B0D05-C208-4348-A008-F2DE66FB299C}"/>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9CD2C44-D5C6-49AF-A53C-F3A788A5889F}"/>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C727C8F8-4E6B-4F7C-8947-088D3F5677B5}"/>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A3518608-C3FB-4E87-89C0-E394E62FD8C6}"/>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9444B0E7-4463-4832-A5EB-099B8ECB5726}"/>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6" name="テキスト ボックス 105">
          <a:extLst>
            <a:ext uri="{FF2B5EF4-FFF2-40B4-BE49-F238E27FC236}">
              <a16:creationId xmlns:a16="http://schemas.microsoft.com/office/drawing/2014/main" id="{3AC56DD5-BF35-4F8C-A1DC-5842EC0CA666}"/>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54718AFE-D4D3-40F5-8597-EAB407ABFD95}"/>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8" name="テキスト ボックス 107">
          <a:extLst>
            <a:ext uri="{FF2B5EF4-FFF2-40B4-BE49-F238E27FC236}">
              <a16:creationId xmlns:a16="http://schemas.microsoft.com/office/drawing/2014/main" id="{35DA9273-833B-48D7-BD6B-018BACE95F31}"/>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542201E5-E036-47A1-9DFC-825339DFFA6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ACE2EA95-1594-411E-A6E3-59464CD672C7}"/>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9EF55ADF-7E02-46BA-A829-1ABE7EAF1E0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142494</xdr:rowOff>
    </xdr:from>
    <xdr:to>
      <xdr:col>54</xdr:col>
      <xdr:colOff>189865</xdr:colOff>
      <xdr:row>41</xdr:row>
      <xdr:rowOff>67879</xdr:rowOff>
    </xdr:to>
    <xdr:cxnSp macro="">
      <xdr:nvCxnSpPr>
        <xdr:cNvPr id="112" name="直線コネクタ 111">
          <a:extLst>
            <a:ext uri="{FF2B5EF4-FFF2-40B4-BE49-F238E27FC236}">
              <a16:creationId xmlns:a16="http://schemas.microsoft.com/office/drawing/2014/main" id="{01442526-B844-43EA-89FE-B910DF69793B}"/>
            </a:ext>
          </a:extLst>
        </xdr:cNvPr>
        <xdr:cNvCxnSpPr/>
      </xdr:nvCxnSpPr>
      <xdr:spPr>
        <a:xfrm flipV="1">
          <a:off x="10476865" y="5800344"/>
          <a:ext cx="0" cy="1296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71706</xdr:rowOff>
    </xdr:from>
    <xdr:ext cx="469744" cy="259045"/>
    <xdr:sp macro="" textlink="">
      <xdr:nvSpPr>
        <xdr:cNvPr id="113" name="【道路】&#10;一人当たり延長最小値テキスト">
          <a:extLst>
            <a:ext uri="{FF2B5EF4-FFF2-40B4-BE49-F238E27FC236}">
              <a16:creationId xmlns:a16="http://schemas.microsoft.com/office/drawing/2014/main" id="{8CB6D149-C9C8-467C-9489-4C1263FB9219}"/>
            </a:ext>
          </a:extLst>
        </xdr:cNvPr>
        <xdr:cNvSpPr txBox="1"/>
      </xdr:nvSpPr>
      <xdr:spPr>
        <a:xfrm>
          <a:off x="10515600" y="710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67879</xdr:rowOff>
    </xdr:from>
    <xdr:to>
      <xdr:col>55</xdr:col>
      <xdr:colOff>88900</xdr:colOff>
      <xdr:row>41</xdr:row>
      <xdr:rowOff>67879</xdr:rowOff>
    </xdr:to>
    <xdr:cxnSp macro="">
      <xdr:nvCxnSpPr>
        <xdr:cNvPr id="114" name="直線コネクタ 113">
          <a:extLst>
            <a:ext uri="{FF2B5EF4-FFF2-40B4-BE49-F238E27FC236}">
              <a16:creationId xmlns:a16="http://schemas.microsoft.com/office/drawing/2014/main" id="{06CE6297-ED03-450B-A92B-D3B205651577}"/>
            </a:ext>
          </a:extLst>
        </xdr:cNvPr>
        <xdr:cNvCxnSpPr/>
      </xdr:nvCxnSpPr>
      <xdr:spPr>
        <a:xfrm>
          <a:off x="10388600" y="7097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89171</xdr:rowOff>
    </xdr:from>
    <xdr:ext cx="534377" cy="259045"/>
    <xdr:sp macro="" textlink="">
      <xdr:nvSpPr>
        <xdr:cNvPr id="115" name="【道路】&#10;一人当たり延長最大値テキスト">
          <a:extLst>
            <a:ext uri="{FF2B5EF4-FFF2-40B4-BE49-F238E27FC236}">
              <a16:creationId xmlns:a16="http://schemas.microsoft.com/office/drawing/2014/main" id="{8C75A72F-A887-4F9E-89FD-058A9C76972A}"/>
            </a:ext>
          </a:extLst>
        </xdr:cNvPr>
        <xdr:cNvSpPr txBox="1"/>
      </xdr:nvSpPr>
      <xdr:spPr>
        <a:xfrm>
          <a:off x="10515600" y="557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142494</xdr:rowOff>
    </xdr:from>
    <xdr:to>
      <xdr:col>55</xdr:col>
      <xdr:colOff>88900</xdr:colOff>
      <xdr:row>33</xdr:row>
      <xdr:rowOff>142494</xdr:rowOff>
    </xdr:to>
    <xdr:cxnSp macro="">
      <xdr:nvCxnSpPr>
        <xdr:cNvPr id="116" name="直線コネクタ 115">
          <a:extLst>
            <a:ext uri="{FF2B5EF4-FFF2-40B4-BE49-F238E27FC236}">
              <a16:creationId xmlns:a16="http://schemas.microsoft.com/office/drawing/2014/main" id="{D0864CA1-0701-4ED7-A94E-B42CF283F2E5}"/>
            </a:ext>
          </a:extLst>
        </xdr:cNvPr>
        <xdr:cNvCxnSpPr/>
      </xdr:nvCxnSpPr>
      <xdr:spPr>
        <a:xfrm>
          <a:off x="10388600" y="580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149227</xdr:rowOff>
    </xdr:from>
    <xdr:ext cx="469744" cy="259045"/>
    <xdr:sp macro="" textlink="">
      <xdr:nvSpPr>
        <xdr:cNvPr id="117" name="【道路】&#10;一人当たり延長平均値テキスト">
          <a:extLst>
            <a:ext uri="{FF2B5EF4-FFF2-40B4-BE49-F238E27FC236}">
              <a16:creationId xmlns:a16="http://schemas.microsoft.com/office/drawing/2014/main" id="{E4C6C90A-F399-4A4F-83D2-783B9957FB88}"/>
            </a:ext>
          </a:extLst>
        </xdr:cNvPr>
        <xdr:cNvSpPr txBox="1"/>
      </xdr:nvSpPr>
      <xdr:spPr>
        <a:xfrm>
          <a:off x="10515600" y="66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126350</xdr:rowOff>
    </xdr:from>
    <xdr:to>
      <xdr:col>55</xdr:col>
      <xdr:colOff>50800</xdr:colOff>
      <xdr:row>40</xdr:row>
      <xdr:rowOff>56500</xdr:rowOff>
    </xdr:to>
    <xdr:sp macro="" textlink="">
      <xdr:nvSpPr>
        <xdr:cNvPr id="118" name="フローチャート: 判断 117">
          <a:extLst>
            <a:ext uri="{FF2B5EF4-FFF2-40B4-BE49-F238E27FC236}">
              <a16:creationId xmlns:a16="http://schemas.microsoft.com/office/drawing/2014/main" id="{4E9DD8A8-7911-474A-88FB-B444AAE5368D}"/>
            </a:ext>
          </a:extLst>
        </xdr:cNvPr>
        <xdr:cNvSpPr/>
      </xdr:nvSpPr>
      <xdr:spPr>
        <a:xfrm>
          <a:off x="10426700" y="68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126578</xdr:rowOff>
    </xdr:from>
    <xdr:to>
      <xdr:col>50</xdr:col>
      <xdr:colOff>165100</xdr:colOff>
      <xdr:row>40</xdr:row>
      <xdr:rowOff>56728</xdr:rowOff>
    </xdr:to>
    <xdr:sp macro="" textlink="">
      <xdr:nvSpPr>
        <xdr:cNvPr id="119" name="フローチャート: 判断 118">
          <a:extLst>
            <a:ext uri="{FF2B5EF4-FFF2-40B4-BE49-F238E27FC236}">
              <a16:creationId xmlns:a16="http://schemas.microsoft.com/office/drawing/2014/main" id="{74C8272F-1665-4E92-A24A-5C880011E425}"/>
            </a:ext>
          </a:extLst>
        </xdr:cNvPr>
        <xdr:cNvSpPr/>
      </xdr:nvSpPr>
      <xdr:spPr>
        <a:xfrm>
          <a:off x="9588500" y="68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142855</xdr:rowOff>
    </xdr:from>
    <xdr:to>
      <xdr:col>46</xdr:col>
      <xdr:colOff>38100</xdr:colOff>
      <xdr:row>40</xdr:row>
      <xdr:rowOff>73005</xdr:rowOff>
    </xdr:to>
    <xdr:sp macro="" textlink="">
      <xdr:nvSpPr>
        <xdr:cNvPr id="120" name="フローチャート: 判断 119">
          <a:extLst>
            <a:ext uri="{FF2B5EF4-FFF2-40B4-BE49-F238E27FC236}">
              <a16:creationId xmlns:a16="http://schemas.microsoft.com/office/drawing/2014/main" id="{30D287FD-6553-429A-AD4F-584122432BB5}"/>
            </a:ext>
          </a:extLst>
        </xdr:cNvPr>
        <xdr:cNvSpPr/>
      </xdr:nvSpPr>
      <xdr:spPr>
        <a:xfrm>
          <a:off x="8699500" y="68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165440</xdr:rowOff>
    </xdr:from>
    <xdr:to>
      <xdr:col>41</xdr:col>
      <xdr:colOff>101600</xdr:colOff>
      <xdr:row>40</xdr:row>
      <xdr:rowOff>95590</xdr:rowOff>
    </xdr:to>
    <xdr:sp macro="" textlink="">
      <xdr:nvSpPr>
        <xdr:cNvPr id="121" name="フローチャート: 判断 120">
          <a:extLst>
            <a:ext uri="{FF2B5EF4-FFF2-40B4-BE49-F238E27FC236}">
              <a16:creationId xmlns:a16="http://schemas.microsoft.com/office/drawing/2014/main" id="{4F588116-DCFF-4B7E-B50A-0F56A5875D09}"/>
            </a:ext>
          </a:extLst>
        </xdr:cNvPr>
        <xdr:cNvSpPr/>
      </xdr:nvSpPr>
      <xdr:spPr>
        <a:xfrm>
          <a:off x="7810500" y="685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2266</xdr:rowOff>
    </xdr:from>
    <xdr:to>
      <xdr:col>36</xdr:col>
      <xdr:colOff>165100</xdr:colOff>
      <xdr:row>40</xdr:row>
      <xdr:rowOff>103866</xdr:rowOff>
    </xdr:to>
    <xdr:sp macro="" textlink="">
      <xdr:nvSpPr>
        <xdr:cNvPr id="122" name="フローチャート: 判断 121">
          <a:extLst>
            <a:ext uri="{FF2B5EF4-FFF2-40B4-BE49-F238E27FC236}">
              <a16:creationId xmlns:a16="http://schemas.microsoft.com/office/drawing/2014/main" id="{B7D2D10F-0BE8-4B36-821E-7F19B5BCDF02}"/>
            </a:ext>
          </a:extLst>
        </xdr:cNvPr>
        <xdr:cNvSpPr/>
      </xdr:nvSpPr>
      <xdr:spPr>
        <a:xfrm>
          <a:off x="6921500" y="68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5927912-C4D3-47A0-89BE-4C5EE9EC20D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F70885C-4F9D-4268-8761-4EE58923867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F083065-7827-415C-AA55-14BAA4A0933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FDC3585-75DC-424D-B61B-55B43F6DF25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B8DA025-826A-4C3D-96B0-475CB0213A1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64399</xdr:rowOff>
    </xdr:from>
    <xdr:to>
      <xdr:col>55</xdr:col>
      <xdr:colOff>50800</xdr:colOff>
      <xdr:row>40</xdr:row>
      <xdr:rowOff>165999</xdr:rowOff>
    </xdr:to>
    <xdr:sp macro="" textlink="">
      <xdr:nvSpPr>
        <xdr:cNvPr id="128" name="楕円 127">
          <a:extLst>
            <a:ext uri="{FF2B5EF4-FFF2-40B4-BE49-F238E27FC236}">
              <a16:creationId xmlns:a16="http://schemas.microsoft.com/office/drawing/2014/main" id="{8957C137-EA82-4688-A5D1-DCD3EA5C45DE}"/>
            </a:ext>
          </a:extLst>
        </xdr:cNvPr>
        <xdr:cNvSpPr/>
      </xdr:nvSpPr>
      <xdr:spPr>
        <a:xfrm>
          <a:off x="10426700" y="692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150776</xdr:rowOff>
    </xdr:from>
    <xdr:ext cx="469744" cy="259045"/>
    <xdr:sp macro="" textlink="">
      <xdr:nvSpPr>
        <xdr:cNvPr id="129" name="【道路】&#10;一人当たり延長該当値テキスト">
          <a:extLst>
            <a:ext uri="{FF2B5EF4-FFF2-40B4-BE49-F238E27FC236}">
              <a16:creationId xmlns:a16="http://schemas.microsoft.com/office/drawing/2014/main" id="{450001AC-E1AA-4A44-B3C1-34D1BA50C541}"/>
            </a:ext>
          </a:extLst>
        </xdr:cNvPr>
        <xdr:cNvSpPr txBox="1"/>
      </xdr:nvSpPr>
      <xdr:spPr>
        <a:xfrm>
          <a:off x="10515600" y="6837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64811</xdr:rowOff>
    </xdr:from>
    <xdr:to>
      <xdr:col>50</xdr:col>
      <xdr:colOff>165100</xdr:colOff>
      <xdr:row>40</xdr:row>
      <xdr:rowOff>166411</xdr:rowOff>
    </xdr:to>
    <xdr:sp macro="" textlink="">
      <xdr:nvSpPr>
        <xdr:cNvPr id="130" name="楕円 129">
          <a:extLst>
            <a:ext uri="{FF2B5EF4-FFF2-40B4-BE49-F238E27FC236}">
              <a16:creationId xmlns:a16="http://schemas.microsoft.com/office/drawing/2014/main" id="{276BFBD2-12DF-42B6-9B40-E41B01827FE7}"/>
            </a:ext>
          </a:extLst>
        </xdr:cNvPr>
        <xdr:cNvSpPr/>
      </xdr:nvSpPr>
      <xdr:spPr>
        <a:xfrm>
          <a:off x="9588500" y="692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115199</xdr:rowOff>
    </xdr:from>
    <xdr:to>
      <xdr:col>55</xdr:col>
      <xdr:colOff>0</xdr:colOff>
      <xdr:row>40</xdr:row>
      <xdr:rowOff>115611</xdr:rowOff>
    </xdr:to>
    <xdr:cxnSp macro="">
      <xdr:nvCxnSpPr>
        <xdr:cNvPr id="131" name="直線コネクタ 130">
          <a:extLst>
            <a:ext uri="{FF2B5EF4-FFF2-40B4-BE49-F238E27FC236}">
              <a16:creationId xmlns:a16="http://schemas.microsoft.com/office/drawing/2014/main" id="{03D6B763-408C-43B0-A954-F17B29275DDE}"/>
            </a:ext>
          </a:extLst>
        </xdr:cNvPr>
        <xdr:cNvCxnSpPr/>
      </xdr:nvCxnSpPr>
      <xdr:spPr>
        <a:xfrm flipV="1">
          <a:off x="9639300" y="6973199"/>
          <a:ext cx="8382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68149</xdr:rowOff>
    </xdr:from>
    <xdr:to>
      <xdr:col>46</xdr:col>
      <xdr:colOff>38100</xdr:colOff>
      <xdr:row>40</xdr:row>
      <xdr:rowOff>169749</xdr:rowOff>
    </xdr:to>
    <xdr:sp macro="" textlink="">
      <xdr:nvSpPr>
        <xdr:cNvPr id="132" name="楕円 131">
          <a:extLst>
            <a:ext uri="{FF2B5EF4-FFF2-40B4-BE49-F238E27FC236}">
              <a16:creationId xmlns:a16="http://schemas.microsoft.com/office/drawing/2014/main" id="{2A88B0D7-E14A-4B52-8FF4-EC5E51F21AE0}"/>
            </a:ext>
          </a:extLst>
        </xdr:cNvPr>
        <xdr:cNvSpPr/>
      </xdr:nvSpPr>
      <xdr:spPr>
        <a:xfrm>
          <a:off x="8699500" y="692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115611</xdr:rowOff>
    </xdr:from>
    <xdr:to>
      <xdr:col>50</xdr:col>
      <xdr:colOff>114300</xdr:colOff>
      <xdr:row>40</xdr:row>
      <xdr:rowOff>118949</xdr:rowOff>
    </xdr:to>
    <xdr:cxnSp macro="">
      <xdr:nvCxnSpPr>
        <xdr:cNvPr id="133" name="直線コネクタ 132">
          <a:extLst>
            <a:ext uri="{FF2B5EF4-FFF2-40B4-BE49-F238E27FC236}">
              <a16:creationId xmlns:a16="http://schemas.microsoft.com/office/drawing/2014/main" id="{6E7AAF7F-6FE5-45F9-AB5B-DBC161C4F7D6}"/>
            </a:ext>
          </a:extLst>
        </xdr:cNvPr>
        <xdr:cNvCxnSpPr/>
      </xdr:nvCxnSpPr>
      <xdr:spPr>
        <a:xfrm flipV="1">
          <a:off x="8750300" y="6973611"/>
          <a:ext cx="8890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69748</xdr:rowOff>
    </xdr:from>
    <xdr:to>
      <xdr:col>41</xdr:col>
      <xdr:colOff>101600</xdr:colOff>
      <xdr:row>40</xdr:row>
      <xdr:rowOff>171348</xdr:rowOff>
    </xdr:to>
    <xdr:sp macro="" textlink="">
      <xdr:nvSpPr>
        <xdr:cNvPr id="134" name="楕円 133">
          <a:extLst>
            <a:ext uri="{FF2B5EF4-FFF2-40B4-BE49-F238E27FC236}">
              <a16:creationId xmlns:a16="http://schemas.microsoft.com/office/drawing/2014/main" id="{25645680-F4AA-497A-AB52-0E956BBD892C}"/>
            </a:ext>
          </a:extLst>
        </xdr:cNvPr>
        <xdr:cNvSpPr/>
      </xdr:nvSpPr>
      <xdr:spPr>
        <a:xfrm>
          <a:off x="7810500" y="692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118949</xdr:rowOff>
    </xdr:from>
    <xdr:to>
      <xdr:col>45</xdr:col>
      <xdr:colOff>177800</xdr:colOff>
      <xdr:row>40</xdr:row>
      <xdr:rowOff>120548</xdr:rowOff>
    </xdr:to>
    <xdr:cxnSp macro="">
      <xdr:nvCxnSpPr>
        <xdr:cNvPr id="135" name="直線コネクタ 134">
          <a:extLst>
            <a:ext uri="{FF2B5EF4-FFF2-40B4-BE49-F238E27FC236}">
              <a16:creationId xmlns:a16="http://schemas.microsoft.com/office/drawing/2014/main" id="{378A9365-75B2-4B24-BCB7-EB4C9EE6A793}"/>
            </a:ext>
          </a:extLst>
        </xdr:cNvPr>
        <xdr:cNvCxnSpPr/>
      </xdr:nvCxnSpPr>
      <xdr:spPr>
        <a:xfrm flipV="1">
          <a:off x="7861300" y="6976949"/>
          <a:ext cx="889000" cy="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71440</xdr:rowOff>
    </xdr:from>
    <xdr:to>
      <xdr:col>36</xdr:col>
      <xdr:colOff>165100</xdr:colOff>
      <xdr:row>41</xdr:row>
      <xdr:rowOff>1590</xdr:rowOff>
    </xdr:to>
    <xdr:sp macro="" textlink="">
      <xdr:nvSpPr>
        <xdr:cNvPr id="136" name="楕円 135">
          <a:extLst>
            <a:ext uri="{FF2B5EF4-FFF2-40B4-BE49-F238E27FC236}">
              <a16:creationId xmlns:a16="http://schemas.microsoft.com/office/drawing/2014/main" id="{565DF646-44A8-4541-BEAF-C8BF7C4AA7FC}"/>
            </a:ext>
          </a:extLst>
        </xdr:cNvPr>
        <xdr:cNvSpPr/>
      </xdr:nvSpPr>
      <xdr:spPr>
        <a:xfrm>
          <a:off x="6921500" y="692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120548</xdr:rowOff>
    </xdr:from>
    <xdr:to>
      <xdr:col>41</xdr:col>
      <xdr:colOff>50800</xdr:colOff>
      <xdr:row>40</xdr:row>
      <xdr:rowOff>122240</xdr:rowOff>
    </xdr:to>
    <xdr:cxnSp macro="">
      <xdr:nvCxnSpPr>
        <xdr:cNvPr id="137" name="直線コネクタ 136">
          <a:extLst>
            <a:ext uri="{FF2B5EF4-FFF2-40B4-BE49-F238E27FC236}">
              <a16:creationId xmlns:a16="http://schemas.microsoft.com/office/drawing/2014/main" id="{DE86E1EA-C5D1-4EF1-8D36-847DC4B22351}"/>
            </a:ext>
          </a:extLst>
        </xdr:cNvPr>
        <xdr:cNvCxnSpPr/>
      </xdr:nvCxnSpPr>
      <xdr:spPr>
        <a:xfrm flipV="1">
          <a:off x="6972300" y="6978548"/>
          <a:ext cx="8890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73255</xdr:rowOff>
    </xdr:from>
    <xdr:ext cx="469744" cy="259045"/>
    <xdr:sp macro="" textlink="">
      <xdr:nvSpPr>
        <xdr:cNvPr id="138" name="n_1aveValue【道路】&#10;一人当たり延長">
          <a:extLst>
            <a:ext uri="{FF2B5EF4-FFF2-40B4-BE49-F238E27FC236}">
              <a16:creationId xmlns:a16="http://schemas.microsoft.com/office/drawing/2014/main" id="{2CD6E2C2-B616-44A3-BFE2-FF2AF39D6FE5}"/>
            </a:ext>
          </a:extLst>
        </xdr:cNvPr>
        <xdr:cNvSpPr txBox="1"/>
      </xdr:nvSpPr>
      <xdr:spPr>
        <a:xfrm>
          <a:off x="9391727" y="658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89532</xdr:rowOff>
    </xdr:from>
    <xdr:ext cx="469744" cy="259045"/>
    <xdr:sp macro="" textlink="">
      <xdr:nvSpPr>
        <xdr:cNvPr id="139" name="n_2aveValue【道路】&#10;一人当たり延長">
          <a:extLst>
            <a:ext uri="{FF2B5EF4-FFF2-40B4-BE49-F238E27FC236}">
              <a16:creationId xmlns:a16="http://schemas.microsoft.com/office/drawing/2014/main" id="{6CBE6776-4EA5-4474-955F-D172DB2F3A02}"/>
            </a:ext>
          </a:extLst>
        </xdr:cNvPr>
        <xdr:cNvSpPr txBox="1"/>
      </xdr:nvSpPr>
      <xdr:spPr>
        <a:xfrm>
          <a:off x="8515427" y="660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112117</xdr:rowOff>
    </xdr:from>
    <xdr:ext cx="469744" cy="259045"/>
    <xdr:sp macro="" textlink="">
      <xdr:nvSpPr>
        <xdr:cNvPr id="140" name="n_3aveValue【道路】&#10;一人当たり延長">
          <a:extLst>
            <a:ext uri="{FF2B5EF4-FFF2-40B4-BE49-F238E27FC236}">
              <a16:creationId xmlns:a16="http://schemas.microsoft.com/office/drawing/2014/main" id="{07D0DE1A-02E7-4874-A964-554CA9BDD9C4}"/>
            </a:ext>
          </a:extLst>
        </xdr:cNvPr>
        <xdr:cNvSpPr txBox="1"/>
      </xdr:nvSpPr>
      <xdr:spPr>
        <a:xfrm>
          <a:off x="7626427" y="662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120393</xdr:rowOff>
    </xdr:from>
    <xdr:ext cx="469744" cy="259045"/>
    <xdr:sp macro="" textlink="">
      <xdr:nvSpPr>
        <xdr:cNvPr id="141" name="n_4aveValue【道路】&#10;一人当たり延長">
          <a:extLst>
            <a:ext uri="{FF2B5EF4-FFF2-40B4-BE49-F238E27FC236}">
              <a16:creationId xmlns:a16="http://schemas.microsoft.com/office/drawing/2014/main" id="{23B5DC18-01A3-40B8-AC17-01CFCD2342A2}"/>
            </a:ext>
          </a:extLst>
        </xdr:cNvPr>
        <xdr:cNvSpPr txBox="1"/>
      </xdr:nvSpPr>
      <xdr:spPr>
        <a:xfrm>
          <a:off x="6737427" y="663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157538</xdr:rowOff>
    </xdr:from>
    <xdr:ext cx="469744" cy="259045"/>
    <xdr:sp macro="" textlink="">
      <xdr:nvSpPr>
        <xdr:cNvPr id="142" name="n_1mainValue【道路】&#10;一人当たり延長">
          <a:extLst>
            <a:ext uri="{FF2B5EF4-FFF2-40B4-BE49-F238E27FC236}">
              <a16:creationId xmlns:a16="http://schemas.microsoft.com/office/drawing/2014/main" id="{8CD6B927-C7D1-4734-B3F2-5D420F5FCCC5}"/>
            </a:ext>
          </a:extLst>
        </xdr:cNvPr>
        <xdr:cNvSpPr txBox="1"/>
      </xdr:nvSpPr>
      <xdr:spPr>
        <a:xfrm>
          <a:off x="9391727" y="701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160876</xdr:rowOff>
    </xdr:from>
    <xdr:ext cx="469744" cy="259045"/>
    <xdr:sp macro="" textlink="">
      <xdr:nvSpPr>
        <xdr:cNvPr id="143" name="n_2mainValue【道路】&#10;一人当たり延長">
          <a:extLst>
            <a:ext uri="{FF2B5EF4-FFF2-40B4-BE49-F238E27FC236}">
              <a16:creationId xmlns:a16="http://schemas.microsoft.com/office/drawing/2014/main" id="{1D039D11-FDEE-474B-84B7-C5950661680A}"/>
            </a:ext>
          </a:extLst>
        </xdr:cNvPr>
        <xdr:cNvSpPr txBox="1"/>
      </xdr:nvSpPr>
      <xdr:spPr>
        <a:xfrm>
          <a:off x="8515427" y="701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162475</xdr:rowOff>
    </xdr:from>
    <xdr:ext cx="469744" cy="259045"/>
    <xdr:sp macro="" textlink="">
      <xdr:nvSpPr>
        <xdr:cNvPr id="144" name="n_3mainValue【道路】&#10;一人当たり延長">
          <a:extLst>
            <a:ext uri="{FF2B5EF4-FFF2-40B4-BE49-F238E27FC236}">
              <a16:creationId xmlns:a16="http://schemas.microsoft.com/office/drawing/2014/main" id="{7DBA58D1-E0AB-467E-A836-C65F8DE1E51E}"/>
            </a:ext>
          </a:extLst>
        </xdr:cNvPr>
        <xdr:cNvSpPr txBox="1"/>
      </xdr:nvSpPr>
      <xdr:spPr>
        <a:xfrm>
          <a:off x="7626427" y="7020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164167</xdr:rowOff>
    </xdr:from>
    <xdr:ext cx="469744" cy="259045"/>
    <xdr:sp macro="" textlink="">
      <xdr:nvSpPr>
        <xdr:cNvPr id="145" name="n_4mainValue【道路】&#10;一人当たり延長">
          <a:extLst>
            <a:ext uri="{FF2B5EF4-FFF2-40B4-BE49-F238E27FC236}">
              <a16:creationId xmlns:a16="http://schemas.microsoft.com/office/drawing/2014/main" id="{FE7091DE-2181-42E5-A0C2-8ABFD438060D}"/>
            </a:ext>
          </a:extLst>
        </xdr:cNvPr>
        <xdr:cNvSpPr txBox="1"/>
      </xdr:nvSpPr>
      <xdr:spPr>
        <a:xfrm>
          <a:off x="6737427" y="702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2F30D3C4-38EB-4ED2-B492-184F06EEAFC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70E9D4CC-1B43-4187-9FE3-6C2C26C4FA9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E7E96388-7D5B-4ECB-B47E-78EB7CF08A2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D8434784-149E-4AFA-B3B2-BD90C53244D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A62E73F-139A-47CB-86E8-89D0B316A68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B8671BEF-D54E-4497-84C0-D18DA315096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7EAA13EC-56CB-42C9-BA29-F13D08F1B86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14731364-5BC8-49C2-90D3-A1EBAA2AF13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5C01E451-A6AF-48C4-8138-84AB923E40F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57064B7C-CFDD-4B35-83DA-948869BF441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6" name="テキスト ボックス 155">
          <a:extLst>
            <a:ext uri="{FF2B5EF4-FFF2-40B4-BE49-F238E27FC236}">
              <a16:creationId xmlns:a16="http://schemas.microsoft.com/office/drawing/2014/main" id="{851D1ADF-EBD8-4215-A64E-8978D309874A}"/>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8BEE66F6-B81B-47EC-BA9C-EDADBD3AFFF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a:extLst>
            <a:ext uri="{FF2B5EF4-FFF2-40B4-BE49-F238E27FC236}">
              <a16:creationId xmlns:a16="http://schemas.microsoft.com/office/drawing/2014/main" id="{223A6D1E-4CAD-445C-A5C6-9469EAC48F5E}"/>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28CC9CB2-E492-48D5-A117-F25ACBFA3F48}"/>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CFFB1E03-0906-4170-9C5D-188B9EEB06C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A5569BDE-3D20-41D9-ABD6-C10DE708E99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FA2D5C88-7A9B-40BF-83CF-F6B28B7F037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7523BADF-FDC3-480C-9C42-68A193A7C02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5795F275-E627-403B-B1F2-427AF1F3BC1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759AA701-06C8-415F-A9CD-1B6DACCD69D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BE421959-D015-41B8-931C-1288C0798CD9}"/>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B6D923A2-294E-4359-90C5-71F6906ED78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8" name="テキスト ボックス 167">
          <a:extLst>
            <a:ext uri="{FF2B5EF4-FFF2-40B4-BE49-F238E27FC236}">
              <a16:creationId xmlns:a16="http://schemas.microsoft.com/office/drawing/2014/main" id="{7E1A3BC6-16FA-4FF1-8A94-DA13D4BD2B1D}"/>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E0C66A81-59B7-4043-9843-50188E4CE68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118110</xdr:rowOff>
    </xdr:to>
    <xdr:cxnSp macro="">
      <xdr:nvCxnSpPr>
        <xdr:cNvPr id="170" name="直線コネクタ 169">
          <a:extLst>
            <a:ext uri="{FF2B5EF4-FFF2-40B4-BE49-F238E27FC236}">
              <a16:creationId xmlns:a16="http://schemas.microsoft.com/office/drawing/2014/main" id="{1FB9117A-2A0F-4CED-8E99-3BFF6B59D171}"/>
            </a:ext>
          </a:extLst>
        </xdr:cNvPr>
        <xdr:cNvCxnSpPr/>
      </xdr:nvCxnSpPr>
      <xdr:spPr>
        <a:xfrm flipV="1">
          <a:off x="4634865" y="965835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121937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EC831815-BA0F-4E5B-AF81-27081A613D36}"/>
            </a:ext>
          </a:extLst>
        </xdr:cNvPr>
        <xdr:cNvSpPr txBox="1"/>
      </xdr:nvSpPr>
      <xdr:spPr>
        <a:xfrm>
          <a:off x="4673600" y="1109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118110</xdr:rowOff>
    </xdr:from>
    <xdr:to>
      <xdr:col>24</xdr:col>
      <xdr:colOff>152400</xdr:colOff>
      <xdr:row>64</xdr:row>
      <xdr:rowOff>118110</xdr:rowOff>
    </xdr:to>
    <xdr:cxnSp macro="">
      <xdr:nvCxnSpPr>
        <xdr:cNvPr id="172" name="直線コネクタ 171">
          <a:extLst>
            <a:ext uri="{FF2B5EF4-FFF2-40B4-BE49-F238E27FC236}">
              <a16:creationId xmlns:a16="http://schemas.microsoft.com/office/drawing/2014/main" id="{707475DD-CE4C-4490-A599-D4B164C6B59B}"/>
            </a:ext>
          </a:extLst>
        </xdr:cNvPr>
        <xdr:cNvCxnSpPr/>
      </xdr:nvCxnSpPr>
      <xdr:spPr>
        <a:xfrm>
          <a:off x="4546600" y="1109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AD6EEA18-0F03-4906-A005-616B9F6800AB}"/>
            </a:ext>
          </a:extLst>
        </xdr:cNvPr>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74" name="直線コネクタ 173">
          <a:extLst>
            <a:ext uri="{FF2B5EF4-FFF2-40B4-BE49-F238E27FC236}">
              <a16:creationId xmlns:a16="http://schemas.microsoft.com/office/drawing/2014/main" id="{04493529-7A5F-4B71-A58B-5A4619417451}"/>
            </a:ext>
          </a:extLst>
        </xdr:cNvPr>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80027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30A2274C-ED3D-42EA-A718-091736AE4FB4}"/>
            </a:ext>
          </a:extLst>
        </xdr:cNvPr>
        <xdr:cNvSpPr txBox="1"/>
      </xdr:nvSpPr>
      <xdr:spPr>
        <a:xfrm>
          <a:off x="4673600" y="10195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101600</xdr:rowOff>
    </xdr:from>
    <xdr:to>
      <xdr:col>24</xdr:col>
      <xdr:colOff>114300</xdr:colOff>
      <xdr:row>60</xdr:row>
      <xdr:rowOff>31750</xdr:rowOff>
    </xdr:to>
    <xdr:sp macro="" textlink="">
      <xdr:nvSpPr>
        <xdr:cNvPr id="176" name="フローチャート: 判断 175">
          <a:extLst>
            <a:ext uri="{FF2B5EF4-FFF2-40B4-BE49-F238E27FC236}">
              <a16:creationId xmlns:a16="http://schemas.microsoft.com/office/drawing/2014/main" id="{9AD276FF-4CD9-4707-9626-15100FB13CAB}"/>
            </a:ext>
          </a:extLst>
        </xdr:cNvPr>
        <xdr:cNvSpPr/>
      </xdr:nvSpPr>
      <xdr:spPr>
        <a:xfrm>
          <a:off x="45847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21590</xdr:rowOff>
    </xdr:from>
    <xdr:to>
      <xdr:col>20</xdr:col>
      <xdr:colOff>38100</xdr:colOff>
      <xdr:row>59</xdr:row>
      <xdr:rowOff>123190</xdr:rowOff>
    </xdr:to>
    <xdr:sp macro="" textlink="">
      <xdr:nvSpPr>
        <xdr:cNvPr id="177" name="フローチャート: 判断 176">
          <a:extLst>
            <a:ext uri="{FF2B5EF4-FFF2-40B4-BE49-F238E27FC236}">
              <a16:creationId xmlns:a16="http://schemas.microsoft.com/office/drawing/2014/main" id="{398410DA-98B8-42EA-ADF6-5027FE5C7B16}"/>
            </a:ext>
          </a:extLst>
        </xdr:cNvPr>
        <xdr:cNvSpPr/>
      </xdr:nvSpPr>
      <xdr:spPr>
        <a:xfrm>
          <a:off x="3746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120650</xdr:rowOff>
    </xdr:from>
    <xdr:to>
      <xdr:col>15</xdr:col>
      <xdr:colOff>101600</xdr:colOff>
      <xdr:row>59</xdr:row>
      <xdr:rowOff>50800</xdr:rowOff>
    </xdr:to>
    <xdr:sp macro="" textlink="">
      <xdr:nvSpPr>
        <xdr:cNvPr id="178" name="フローチャート: 判断 177">
          <a:extLst>
            <a:ext uri="{FF2B5EF4-FFF2-40B4-BE49-F238E27FC236}">
              <a16:creationId xmlns:a16="http://schemas.microsoft.com/office/drawing/2014/main" id="{C2BA3DE2-D6FC-487E-A2F5-D80D5AC215E3}"/>
            </a:ext>
          </a:extLst>
        </xdr:cNvPr>
        <xdr:cNvSpPr/>
      </xdr:nvSpPr>
      <xdr:spPr>
        <a:xfrm>
          <a:off x="2857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52070</xdr:rowOff>
    </xdr:from>
    <xdr:to>
      <xdr:col>10</xdr:col>
      <xdr:colOff>165100</xdr:colOff>
      <xdr:row>58</xdr:row>
      <xdr:rowOff>153670</xdr:rowOff>
    </xdr:to>
    <xdr:sp macro="" textlink="">
      <xdr:nvSpPr>
        <xdr:cNvPr id="179" name="フローチャート: 判断 178">
          <a:extLst>
            <a:ext uri="{FF2B5EF4-FFF2-40B4-BE49-F238E27FC236}">
              <a16:creationId xmlns:a16="http://schemas.microsoft.com/office/drawing/2014/main" id="{CD20B66E-A983-4D13-A306-FD040E09C638}"/>
            </a:ext>
          </a:extLst>
        </xdr:cNvPr>
        <xdr:cNvSpPr/>
      </xdr:nvSpPr>
      <xdr:spPr>
        <a:xfrm>
          <a:off x="1968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52070</xdr:rowOff>
    </xdr:from>
    <xdr:to>
      <xdr:col>6</xdr:col>
      <xdr:colOff>38100</xdr:colOff>
      <xdr:row>57</xdr:row>
      <xdr:rowOff>153670</xdr:rowOff>
    </xdr:to>
    <xdr:sp macro="" textlink="">
      <xdr:nvSpPr>
        <xdr:cNvPr id="180" name="フローチャート: 判断 179">
          <a:extLst>
            <a:ext uri="{FF2B5EF4-FFF2-40B4-BE49-F238E27FC236}">
              <a16:creationId xmlns:a16="http://schemas.microsoft.com/office/drawing/2014/main" id="{888B1FD4-06DD-46E7-B1D7-30ADCF28B2B2}"/>
            </a:ext>
          </a:extLst>
        </xdr:cNvPr>
        <xdr:cNvSpPr/>
      </xdr:nvSpPr>
      <xdr:spPr>
        <a:xfrm>
          <a:off x="1079500" y="98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96B5624-A18C-4776-B712-5BBE0E15716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F19A5EE-56BC-4C53-B7B2-BD28B3E16CE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9FC766B-6FED-45FC-A436-B43E395AACA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BF2D716-AC61-4C13-968A-38E12B45938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7ABB98D-5056-4ADC-A12D-0C4E106A45F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17780</xdr:rowOff>
    </xdr:from>
    <xdr:to>
      <xdr:col>24</xdr:col>
      <xdr:colOff>114300</xdr:colOff>
      <xdr:row>58</xdr:row>
      <xdr:rowOff>119380</xdr:rowOff>
    </xdr:to>
    <xdr:sp macro="" textlink="">
      <xdr:nvSpPr>
        <xdr:cNvPr id="186" name="楕円 185">
          <a:extLst>
            <a:ext uri="{FF2B5EF4-FFF2-40B4-BE49-F238E27FC236}">
              <a16:creationId xmlns:a16="http://schemas.microsoft.com/office/drawing/2014/main" id="{E2EBBDE6-10C3-4512-B63D-35E3BB71FD4F}"/>
            </a:ext>
          </a:extLst>
        </xdr:cNvPr>
        <xdr:cNvSpPr/>
      </xdr:nvSpPr>
      <xdr:spPr>
        <a:xfrm>
          <a:off x="45847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40657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229DEFAC-CADD-40FA-845D-415C082898B5}"/>
            </a:ext>
          </a:extLst>
        </xdr:cNvPr>
        <xdr:cNvSpPr txBox="1"/>
      </xdr:nvSpPr>
      <xdr:spPr>
        <a:xfrm>
          <a:off x="4673600"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135890</xdr:rowOff>
    </xdr:from>
    <xdr:to>
      <xdr:col>20</xdr:col>
      <xdr:colOff>38100</xdr:colOff>
      <xdr:row>58</xdr:row>
      <xdr:rowOff>66040</xdr:rowOff>
    </xdr:to>
    <xdr:sp macro="" textlink="">
      <xdr:nvSpPr>
        <xdr:cNvPr id="188" name="楕円 187">
          <a:extLst>
            <a:ext uri="{FF2B5EF4-FFF2-40B4-BE49-F238E27FC236}">
              <a16:creationId xmlns:a16="http://schemas.microsoft.com/office/drawing/2014/main" id="{62EE270F-2957-4E53-AAA8-7B39149C8CF4}"/>
            </a:ext>
          </a:extLst>
        </xdr:cNvPr>
        <xdr:cNvSpPr/>
      </xdr:nvSpPr>
      <xdr:spPr>
        <a:xfrm>
          <a:off x="3746500" y="99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15240</xdr:rowOff>
    </xdr:from>
    <xdr:to>
      <xdr:col>24</xdr:col>
      <xdr:colOff>63500</xdr:colOff>
      <xdr:row>58</xdr:row>
      <xdr:rowOff>68580</xdr:rowOff>
    </xdr:to>
    <xdr:cxnSp macro="">
      <xdr:nvCxnSpPr>
        <xdr:cNvPr id="189" name="直線コネクタ 188">
          <a:extLst>
            <a:ext uri="{FF2B5EF4-FFF2-40B4-BE49-F238E27FC236}">
              <a16:creationId xmlns:a16="http://schemas.microsoft.com/office/drawing/2014/main" id="{91EA6C8D-EAD9-43F4-8E0C-0AF32FC6B929}"/>
            </a:ext>
          </a:extLst>
        </xdr:cNvPr>
        <xdr:cNvCxnSpPr/>
      </xdr:nvCxnSpPr>
      <xdr:spPr>
        <a:xfrm>
          <a:off x="3797300" y="99593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90170</xdr:rowOff>
    </xdr:from>
    <xdr:to>
      <xdr:col>15</xdr:col>
      <xdr:colOff>101600</xdr:colOff>
      <xdr:row>58</xdr:row>
      <xdr:rowOff>20320</xdr:rowOff>
    </xdr:to>
    <xdr:sp macro="" textlink="">
      <xdr:nvSpPr>
        <xdr:cNvPr id="190" name="楕円 189">
          <a:extLst>
            <a:ext uri="{FF2B5EF4-FFF2-40B4-BE49-F238E27FC236}">
              <a16:creationId xmlns:a16="http://schemas.microsoft.com/office/drawing/2014/main" id="{ED662023-F183-4220-8F19-E5425033FF77}"/>
            </a:ext>
          </a:extLst>
        </xdr:cNvPr>
        <xdr:cNvSpPr/>
      </xdr:nvSpPr>
      <xdr:spPr>
        <a:xfrm>
          <a:off x="2857500" y="98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140970</xdr:rowOff>
    </xdr:from>
    <xdr:to>
      <xdr:col>19</xdr:col>
      <xdr:colOff>177800</xdr:colOff>
      <xdr:row>58</xdr:row>
      <xdr:rowOff>15240</xdr:rowOff>
    </xdr:to>
    <xdr:cxnSp macro="">
      <xdr:nvCxnSpPr>
        <xdr:cNvPr id="191" name="直線コネクタ 190">
          <a:extLst>
            <a:ext uri="{FF2B5EF4-FFF2-40B4-BE49-F238E27FC236}">
              <a16:creationId xmlns:a16="http://schemas.microsoft.com/office/drawing/2014/main" id="{E80A9BBB-C46E-40AD-87C6-E34ECE2EE5DE}"/>
            </a:ext>
          </a:extLst>
        </xdr:cNvPr>
        <xdr:cNvCxnSpPr/>
      </xdr:nvCxnSpPr>
      <xdr:spPr>
        <a:xfrm>
          <a:off x="2908300" y="9913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52070</xdr:rowOff>
    </xdr:from>
    <xdr:to>
      <xdr:col>10</xdr:col>
      <xdr:colOff>165100</xdr:colOff>
      <xdr:row>57</xdr:row>
      <xdr:rowOff>153670</xdr:rowOff>
    </xdr:to>
    <xdr:sp macro="" textlink="">
      <xdr:nvSpPr>
        <xdr:cNvPr id="192" name="楕円 191">
          <a:extLst>
            <a:ext uri="{FF2B5EF4-FFF2-40B4-BE49-F238E27FC236}">
              <a16:creationId xmlns:a16="http://schemas.microsoft.com/office/drawing/2014/main" id="{5FD4DFD1-4997-4CD3-B0E8-2B58AED040CF}"/>
            </a:ext>
          </a:extLst>
        </xdr:cNvPr>
        <xdr:cNvSpPr/>
      </xdr:nvSpPr>
      <xdr:spPr>
        <a:xfrm>
          <a:off x="1968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102870</xdr:rowOff>
    </xdr:from>
    <xdr:to>
      <xdr:col>15</xdr:col>
      <xdr:colOff>50800</xdr:colOff>
      <xdr:row>57</xdr:row>
      <xdr:rowOff>140970</xdr:rowOff>
    </xdr:to>
    <xdr:cxnSp macro="">
      <xdr:nvCxnSpPr>
        <xdr:cNvPr id="193" name="直線コネクタ 192">
          <a:extLst>
            <a:ext uri="{FF2B5EF4-FFF2-40B4-BE49-F238E27FC236}">
              <a16:creationId xmlns:a16="http://schemas.microsoft.com/office/drawing/2014/main" id="{33993B6C-BAB4-49AF-A382-AAC128A0CB2E}"/>
            </a:ext>
          </a:extLst>
        </xdr:cNvPr>
        <xdr:cNvCxnSpPr/>
      </xdr:nvCxnSpPr>
      <xdr:spPr>
        <a:xfrm>
          <a:off x="2019300" y="9875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170180</xdr:rowOff>
    </xdr:from>
    <xdr:to>
      <xdr:col>6</xdr:col>
      <xdr:colOff>38100</xdr:colOff>
      <xdr:row>57</xdr:row>
      <xdr:rowOff>100330</xdr:rowOff>
    </xdr:to>
    <xdr:sp macro="" textlink="">
      <xdr:nvSpPr>
        <xdr:cNvPr id="194" name="楕円 193">
          <a:extLst>
            <a:ext uri="{FF2B5EF4-FFF2-40B4-BE49-F238E27FC236}">
              <a16:creationId xmlns:a16="http://schemas.microsoft.com/office/drawing/2014/main" id="{2DF7FAAC-5C7F-4B48-9B4C-AD85475109FE}"/>
            </a:ext>
          </a:extLst>
        </xdr:cNvPr>
        <xdr:cNvSpPr/>
      </xdr:nvSpPr>
      <xdr:spPr>
        <a:xfrm>
          <a:off x="1079500" y="977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49530</xdr:rowOff>
    </xdr:from>
    <xdr:to>
      <xdr:col>10</xdr:col>
      <xdr:colOff>114300</xdr:colOff>
      <xdr:row>57</xdr:row>
      <xdr:rowOff>102870</xdr:rowOff>
    </xdr:to>
    <xdr:cxnSp macro="">
      <xdr:nvCxnSpPr>
        <xdr:cNvPr id="195" name="直線コネクタ 194">
          <a:extLst>
            <a:ext uri="{FF2B5EF4-FFF2-40B4-BE49-F238E27FC236}">
              <a16:creationId xmlns:a16="http://schemas.microsoft.com/office/drawing/2014/main" id="{15CDF250-E5FB-4415-ACA4-3E598E5EC7AD}"/>
            </a:ext>
          </a:extLst>
        </xdr:cNvPr>
        <xdr:cNvCxnSpPr/>
      </xdr:nvCxnSpPr>
      <xdr:spPr>
        <a:xfrm>
          <a:off x="1130300" y="98221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114317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A589C039-A77E-4A2C-AE86-E3C459421617}"/>
            </a:ext>
          </a:extLst>
        </xdr:cNvPr>
        <xdr:cNvSpPr txBox="1"/>
      </xdr:nvSpPr>
      <xdr:spPr>
        <a:xfrm>
          <a:off x="3582044"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41927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B92D5757-EEFB-484C-AAC5-63BA41CC5DB6}"/>
            </a:ext>
          </a:extLst>
        </xdr:cNvPr>
        <xdr:cNvSpPr txBox="1"/>
      </xdr:nvSpPr>
      <xdr:spPr>
        <a:xfrm>
          <a:off x="27057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144797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D33F7BA8-F528-4E4D-A371-FA0717DD7CCB}"/>
            </a:ext>
          </a:extLst>
        </xdr:cNvPr>
        <xdr:cNvSpPr txBox="1"/>
      </xdr:nvSpPr>
      <xdr:spPr>
        <a:xfrm>
          <a:off x="1816744" y="1008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144797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C900C601-92F5-492A-959E-C0CE9E8D5AA4}"/>
            </a:ext>
          </a:extLst>
        </xdr:cNvPr>
        <xdr:cNvSpPr txBox="1"/>
      </xdr:nvSpPr>
      <xdr:spPr>
        <a:xfrm>
          <a:off x="927744" y="991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82567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34682524-9F11-4793-9D5E-85C8A28795EE}"/>
            </a:ext>
          </a:extLst>
        </xdr:cNvPr>
        <xdr:cNvSpPr txBox="1"/>
      </xdr:nvSpPr>
      <xdr:spPr>
        <a:xfrm>
          <a:off x="3582044" y="968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36847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F96E6CB9-9162-4B0D-A490-5267D7E79ED3}"/>
            </a:ext>
          </a:extLst>
        </xdr:cNvPr>
        <xdr:cNvSpPr txBox="1"/>
      </xdr:nvSpPr>
      <xdr:spPr>
        <a:xfrm>
          <a:off x="2705744" y="963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170197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9E15DC68-8F94-4947-A467-F81817795634}"/>
            </a:ext>
          </a:extLst>
        </xdr:cNvPr>
        <xdr:cNvSpPr txBox="1"/>
      </xdr:nvSpPr>
      <xdr:spPr>
        <a:xfrm>
          <a:off x="181674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116857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5E17FDF9-0858-4482-992B-14A7480677D0}"/>
            </a:ext>
          </a:extLst>
        </xdr:cNvPr>
        <xdr:cNvSpPr txBox="1"/>
      </xdr:nvSpPr>
      <xdr:spPr>
        <a:xfrm>
          <a:off x="927744" y="954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659FE50A-382C-43F4-AA96-FFBF34FC3FC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FD7827-48E9-4139-8C80-6068665081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EB87FE32-5B2C-46CF-A748-97796725117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88AA05AB-A8BD-4FFA-B3E6-6B0D7A9DB3E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E828B64B-DF83-4F11-A324-5E17429194A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D65BFF9D-75EE-4537-AF5D-2C59263F4FF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996347F3-BBCC-4851-9ADD-B26845EC59E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CCB7A4A9-8247-4834-9EE7-0E712453DCA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639FE15E-42AF-40AC-BAD2-F03199B1658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A0723A2E-2051-434C-ACCD-22800DA8F17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4" name="直線コネクタ 213">
          <a:extLst>
            <a:ext uri="{FF2B5EF4-FFF2-40B4-BE49-F238E27FC236}">
              <a16:creationId xmlns:a16="http://schemas.microsoft.com/office/drawing/2014/main" id="{D2E208FB-E2A3-4B17-88AE-624FE0E90ADF}"/>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5" name="テキスト ボックス 214">
          <a:extLst>
            <a:ext uri="{FF2B5EF4-FFF2-40B4-BE49-F238E27FC236}">
              <a16:creationId xmlns:a16="http://schemas.microsoft.com/office/drawing/2014/main" id="{56147CAF-9FCF-475D-853A-2E509B2312D9}"/>
            </a:ext>
          </a:extLst>
        </xdr:cNvPr>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5A03F977-C5A7-4649-9324-4279B252231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id="{527CC7C7-9079-473B-A42A-0A3171ACF18F}"/>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8" name="直線コネクタ 217">
          <a:extLst>
            <a:ext uri="{FF2B5EF4-FFF2-40B4-BE49-F238E27FC236}">
              <a16:creationId xmlns:a16="http://schemas.microsoft.com/office/drawing/2014/main" id="{3A0E088B-B730-4D70-B218-CF1CEB6D639E}"/>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19" name="テキスト ボックス 218">
          <a:extLst>
            <a:ext uri="{FF2B5EF4-FFF2-40B4-BE49-F238E27FC236}">
              <a16:creationId xmlns:a16="http://schemas.microsoft.com/office/drawing/2014/main" id="{AB3E0492-61A6-4E68-9A1F-E02CF3F14BBA}"/>
            </a:ext>
          </a:extLst>
        </xdr:cNvPr>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a:extLst>
            <a:ext uri="{FF2B5EF4-FFF2-40B4-BE49-F238E27FC236}">
              <a16:creationId xmlns:a16="http://schemas.microsoft.com/office/drawing/2014/main" id="{B32018EE-A4F3-4702-B00D-87F9F65FB01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1" name="テキスト ボックス 220">
          <a:extLst>
            <a:ext uri="{FF2B5EF4-FFF2-40B4-BE49-F238E27FC236}">
              <a16:creationId xmlns:a16="http://schemas.microsoft.com/office/drawing/2014/main" id="{1AC910D6-1BB0-49C7-A6E0-696B4931616F}"/>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a:extLst>
            <a:ext uri="{FF2B5EF4-FFF2-40B4-BE49-F238E27FC236}">
              <a16:creationId xmlns:a16="http://schemas.microsoft.com/office/drawing/2014/main" id="{C359C0C2-CF8F-402E-B986-3FE6437EC83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117935</xdr:rowOff>
    </xdr:from>
    <xdr:to>
      <xdr:col>54</xdr:col>
      <xdr:colOff>189865</xdr:colOff>
      <xdr:row>63</xdr:row>
      <xdr:rowOff>51487</xdr:rowOff>
    </xdr:to>
    <xdr:cxnSp macro="">
      <xdr:nvCxnSpPr>
        <xdr:cNvPr id="223" name="直線コネクタ 222">
          <a:extLst>
            <a:ext uri="{FF2B5EF4-FFF2-40B4-BE49-F238E27FC236}">
              <a16:creationId xmlns:a16="http://schemas.microsoft.com/office/drawing/2014/main" id="{1166CD88-F21B-4169-926A-5AAE1B8FCE57}"/>
            </a:ext>
          </a:extLst>
        </xdr:cNvPr>
        <xdr:cNvCxnSpPr/>
      </xdr:nvCxnSpPr>
      <xdr:spPr>
        <a:xfrm flipV="1">
          <a:off x="10476865" y="9547685"/>
          <a:ext cx="0" cy="1305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55314</xdr:rowOff>
    </xdr:from>
    <xdr:ext cx="378565" cy="259045"/>
    <xdr:sp macro="" textlink="">
      <xdr:nvSpPr>
        <xdr:cNvPr id="224" name="【橋りょう・トンネル】&#10;一人当たり有形固定資産（償却資産）額最小値テキスト">
          <a:extLst>
            <a:ext uri="{FF2B5EF4-FFF2-40B4-BE49-F238E27FC236}">
              <a16:creationId xmlns:a16="http://schemas.microsoft.com/office/drawing/2014/main" id="{D0FDBA89-3269-4AA9-90F6-6C5658F47373}"/>
            </a:ext>
          </a:extLst>
        </xdr:cNvPr>
        <xdr:cNvSpPr txBox="1"/>
      </xdr:nvSpPr>
      <xdr:spPr>
        <a:xfrm>
          <a:off x="10515600" y="10856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51487</xdr:rowOff>
    </xdr:from>
    <xdr:to>
      <xdr:col>55</xdr:col>
      <xdr:colOff>88900</xdr:colOff>
      <xdr:row>63</xdr:row>
      <xdr:rowOff>51487</xdr:rowOff>
    </xdr:to>
    <xdr:cxnSp macro="">
      <xdr:nvCxnSpPr>
        <xdr:cNvPr id="225" name="直線コネクタ 224">
          <a:extLst>
            <a:ext uri="{FF2B5EF4-FFF2-40B4-BE49-F238E27FC236}">
              <a16:creationId xmlns:a16="http://schemas.microsoft.com/office/drawing/2014/main" id="{F51BBF40-6B43-420D-B996-3617EF95FBAA}"/>
            </a:ext>
          </a:extLst>
        </xdr:cNvPr>
        <xdr:cNvCxnSpPr/>
      </xdr:nvCxnSpPr>
      <xdr:spPr>
        <a:xfrm>
          <a:off x="10388600" y="10852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64612</xdr:rowOff>
    </xdr:from>
    <xdr:ext cx="599010" cy="259045"/>
    <xdr:sp macro="" textlink="">
      <xdr:nvSpPr>
        <xdr:cNvPr id="226" name="【橋りょう・トンネル】&#10;一人当たり有形固定資産（償却資産）額最大値テキスト">
          <a:extLst>
            <a:ext uri="{FF2B5EF4-FFF2-40B4-BE49-F238E27FC236}">
              <a16:creationId xmlns:a16="http://schemas.microsoft.com/office/drawing/2014/main" id="{47A5D6CC-63AD-4420-BEDF-C8131B6DBC23}"/>
            </a:ext>
          </a:extLst>
        </xdr:cNvPr>
        <xdr:cNvSpPr txBox="1"/>
      </xdr:nvSpPr>
      <xdr:spPr>
        <a:xfrm>
          <a:off x="10515600" y="932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117935</xdr:rowOff>
    </xdr:from>
    <xdr:to>
      <xdr:col>55</xdr:col>
      <xdr:colOff>88900</xdr:colOff>
      <xdr:row>55</xdr:row>
      <xdr:rowOff>117935</xdr:rowOff>
    </xdr:to>
    <xdr:cxnSp macro="">
      <xdr:nvCxnSpPr>
        <xdr:cNvPr id="227" name="直線コネクタ 226">
          <a:extLst>
            <a:ext uri="{FF2B5EF4-FFF2-40B4-BE49-F238E27FC236}">
              <a16:creationId xmlns:a16="http://schemas.microsoft.com/office/drawing/2014/main" id="{6863FDEE-5EB7-4817-B827-7960D4F83D6F}"/>
            </a:ext>
          </a:extLst>
        </xdr:cNvPr>
        <xdr:cNvCxnSpPr/>
      </xdr:nvCxnSpPr>
      <xdr:spPr>
        <a:xfrm>
          <a:off x="10388600" y="954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105345</xdr:rowOff>
    </xdr:from>
    <xdr:ext cx="534377" cy="259045"/>
    <xdr:sp macro="" textlink="">
      <xdr:nvSpPr>
        <xdr:cNvPr id="228" name="【橋りょう・トンネル】&#10;一人当たり有形固定資産（償却資産）額平均値テキスト">
          <a:extLst>
            <a:ext uri="{FF2B5EF4-FFF2-40B4-BE49-F238E27FC236}">
              <a16:creationId xmlns:a16="http://schemas.microsoft.com/office/drawing/2014/main" id="{5E8131ED-20FB-4BC3-B24D-5FCAA370B0DE}"/>
            </a:ext>
          </a:extLst>
        </xdr:cNvPr>
        <xdr:cNvSpPr txBox="1"/>
      </xdr:nvSpPr>
      <xdr:spPr>
        <a:xfrm>
          <a:off x="10515600" y="10220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82468</xdr:rowOff>
    </xdr:from>
    <xdr:to>
      <xdr:col>55</xdr:col>
      <xdr:colOff>50800</xdr:colOff>
      <xdr:row>61</xdr:row>
      <xdr:rowOff>12618</xdr:rowOff>
    </xdr:to>
    <xdr:sp macro="" textlink="">
      <xdr:nvSpPr>
        <xdr:cNvPr id="229" name="フローチャート: 判断 228">
          <a:extLst>
            <a:ext uri="{FF2B5EF4-FFF2-40B4-BE49-F238E27FC236}">
              <a16:creationId xmlns:a16="http://schemas.microsoft.com/office/drawing/2014/main" id="{B5E86481-D779-4467-B351-F5BBA3854057}"/>
            </a:ext>
          </a:extLst>
        </xdr:cNvPr>
        <xdr:cNvSpPr/>
      </xdr:nvSpPr>
      <xdr:spPr>
        <a:xfrm>
          <a:off x="10426700" y="1036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62751</xdr:rowOff>
    </xdr:from>
    <xdr:to>
      <xdr:col>50</xdr:col>
      <xdr:colOff>165100</xdr:colOff>
      <xdr:row>60</xdr:row>
      <xdr:rowOff>164351</xdr:rowOff>
    </xdr:to>
    <xdr:sp macro="" textlink="">
      <xdr:nvSpPr>
        <xdr:cNvPr id="230" name="フローチャート: 判断 229">
          <a:extLst>
            <a:ext uri="{FF2B5EF4-FFF2-40B4-BE49-F238E27FC236}">
              <a16:creationId xmlns:a16="http://schemas.microsoft.com/office/drawing/2014/main" id="{2EFF8BE6-4B4F-4C81-8CFA-65792E705315}"/>
            </a:ext>
          </a:extLst>
        </xdr:cNvPr>
        <xdr:cNvSpPr/>
      </xdr:nvSpPr>
      <xdr:spPr>
        <a:xfrm>
          <a:off x="9588500" y="1034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49904</xdr:rowOff>
    </xdr:from>
    <xdr:to>
      <xdr:col>46</xdr:col>
      <xdr:colOff>38100</xdr:colOff>
      <xdr:row>60</xdr:row>
      <xdr:rowOff>151504</xdr:rowOff>
    </xdr:to>
    <xdr:sp macro="" textlink="">
      <xdr:nvSpPr>
        <xdr:cNvPr id="231" name="フローチャート: 判断 230">
          <a:extLst>
            <a:ext uri="{FF2B5EF4-FFF2-40B4-BE49-F238E27FC236}">
              <a16:creationId xmlns:a16="http://schemas.microsoft.com/office/drawing/2014/main" id="{44C7BFE6-AE27-47AB-8110-6BA50054DCC2}"/>
            </a:ext>
          </a:extLst>
        </xdr:cNvPr>
        <xdr:cNvSpPr/>
      </xdr:nvSpPr>
      <xdr:spPr>
        <a:xfrm>
          <a:off x="8699500" y="1033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63529</xdr:rowOff>
    </xdr:from>
    <xdr:to>
      <xdr:col>41</xdr:col>
      <xdr:colOff>101600</xdr:colOff>
      <xdr:row>60</xdr:row>
      <xdr:rowOff>165129</xdr:rowOff>
    </xdr:to>
    <xdr:sp macro="" textlink="">
      <xdr:nvSpPr>
        <xdr:cNvPr id="232" name="フローチャート: 判断 231">
          <a:extLst>
            <a:ext uri="{FF2B5EF4-FFF2-40B4-BE49-F238E27FC236}">
              <a16:creationId xmlns:a16="http://schemas.microsoft.com/office/drawing/2014/main" id="{A46491F1-33A3-44C8-BAA6-BC2C0A390546}"/>
            </a:ext>
          </a:extLst>
        </xdr:cNvPr>
        <xdr:cNvSpPr/>
      </xdr:nvSpPr>
      <xdr:spPr>
        <a:xfrm>
          <a:off x="7810500" y="1035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125022</xdr:rowOff>
    </xdr:from>
    <xdr:to>
      <xdr:col>36</xdr:col>
      <xdr:colOff>165100</xdr:colOff>
      <xdr:row>61</xdr:row>
      <xdr:rowOff>55172</xdr:rowOff>
    </xdr:to>
    <xdr:sp macro="" textlink="">
      <xdr:nvSpPr>
        <xdr:cNvPr id="233" name="フローチャート: 判断 232">
          <a:extLst>
            <a:ext uri="{FF2B5EF4-FFF2-40B4-BE49-F238E27FC236}">
              <a16:creationId xmlns:a16="http://schemas.microsoft.com/office/drawing/2014/main" id="{911A839C-68C3-4E55-A65E-8C21FACB0805}"/>
            </a:ext>
          </a:extLst>
        </xdr:cNvPr>
        <xdr:cNvSpPr/>
      </xdr:nvSpPr>
      <xdr:spPr>
        <a:xfrm>
          <a:off x="6921500" y="1041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631EDE0C-9191-4C6C-B0E0-B81FDB304B7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3DC64F05-A206-45CE-A393-5B99DFDE17B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71C87B39-4C59-4BCE-A17F-AD5E88F7876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33443B3F-7106-4EA1-9FE0-631E070D60E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6EDDA7B9-0F08-4051-B6D7-5A06A41FF21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9910</xdr:rowOff>
    </xdr:from>
    <xdr:to>
      <xdr:col>55</xdr:col>
      <xdr:colOff>50800</xdr:colOff>
      <xdr:row>62</xdr:row>
      <xdr:rowOff>111510</xdr:rowOff>
    </xdr:to>
    <xdr:sp macro="" textlink="">
      <xdr:nvSpPr>
        <xdr:cNvPr id="239" name="楕円 238">
          <a:extLst>
            <a:ext uri="{FF2B5EF4-FFF2-40B4-BE49-F238E27FC236}">
              <a16:creationId xmlns:a16="http://schemas.microsoft.com/office/drawing/2014/main" id="{997EA559-72EA-4F6F-8F48-3C50E0C76740}"/>
            </a:ext>
          </a:extLst>
        </xdr:cNvPr>
        <xdr:cNvSpPr/>
      </xdr:nvSpPr>
      <xdr:spPr>
        <a:xfrm>
          <a:off x="10426700" y="1063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159787</xdr:rowOff>
    </xdr:from>
    <xdr:ext cx="534377" cy="259045"/>
    <xdr:sp macro="" textlink="">
      <xdr:nvSpPr>
        <xdr:cNvPr id="240" name="【橋りょう・トンネル】&#10;一人当たり有形固定資産（償却資産）額該当値テキスト">
          <a:extLst>
            <a:ext uri="{FF2B5EF4-FFF2-40B4-BE49-F238E27FC236}">
              <a16:creationId xmlns:a16="http://schemas.microsoft.com/office/drawing/2014/main" id="{E16116D3-641F-4AA4-B852-0E8C90C893D3}"/>
            </a:ext>
          </a:extLst>
        </xdr:cNvPr>
        <xdr:cNvSpPr txBox="1"/>
      </xdr:nvSpPr>
      <xdr:spPr>
        <a:xfrm>
          <a:off x="10515600" y="106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11682</xdr:rowOff>
    </xdr:from>
    <xdr:to>
      <xdr:col>50</xdr:col>
      <xdr:colOff>165100</xdr:colOff>
      <xdr:row>62</xdr:row>
      <xdr:rowOff>113282</xdr:rowOff>
    </xdr:to>
    <xdr:sp macro="" textlink="">
      <xdr:nvSpPr>
        <xdr:cNvPr id="241" name="楕円 240">
          <a:extLst>
            <a:ext uri="{FF2B5EF4-FFF2-40B4-BE49-F238E27FC236}">
              <a16:creationId xmlns:a16="http://schemas.microsoft.com/office/drawing/2014/main" id="{C6392F61-7761-4271-A5D9-28B4235D77C3}"/>
            </a:ext>
          </a:extLst>
        </xdr:cNvPr>
        <xdr:cNvSpPr/>
      </xdr:nvSpPr>
      <xdr:spPr>
        <a:xfrm>
          <a:off x="9588500" y="1064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60710</xdr:rowOff>
    </xdr:from>
    <xdr:to>
      <xdr:col>55</xdr:col>
      <xdr:colOff>0</xdr:colOff>
      <xdr:row>62</xdr:row>
      <xdr:rowOff>62482</xdr:rowOff>
    </xdr:to>
    <xdr:cxnSp macro="">
      <xdr:nvCxnSpPr>
        <xdr:cNvPr id="242" name="直線コネクタ 241">
          <a:extLst>
            <a:ext uri="{FF2B5EF4-FFF2-40B4-BE49-F238E27FC236}">
              <a16:creationId xmlns:a16="http://schemas.microsoft.com/office/drawing/2014/main" id="{E94B8E09-A645-4331-845A-561F8B060879}"/>
            </a:ext>
          </a:extLst>
        </xdr:cNvPr>
        <xdr:cNvCxnSpPr/>
      </xdr:nvCxnSpPr>
      <xdr:spPr>
        <a:xfrm flipV="1">
          <a:off x="9639300" y="10690610"/>
          <a:ext cx="838200" cy="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14105</xdr:rowOff>
    </xdr:from>
    <xdr:to>
      <xdr:col>46</xdr:col>
      <xdr:colOff>38100</xdr:colOff>
      <xdr:row>62</xdr:row>
      <xdr:rowOff>115705</xdr:rowOff>
    </xdr:to>
    <xdr:sp macro="" textlink="">
      <xdr:nvSpPr>
        <xdr:cNvPr id="243" name="楕円 242">
          <a:extLst>
            <a:ext uri="{FF2B5EF4-FFF2-40B4-BE49-F238E27FC236}">
              <a16:creationId xmlns:a16="http://schemas.microsoft.com/office/drawing/2014/main" id="{78CD6E86-9D7D-4AF7-BC77-1F03A27952DA}"/>
            </a:ext>
          </a:extLst>
        </xdr:cNvPr>
        <xdr:cNvSpPr/>
      </xdr:nvSpPr>
      <xdr:spPr>
        <a:xfrm>
          <a:off x="8699500" y="1064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62482</xdr:rowOff>
    </xdr:from>
    <xdr:to>
      <xdr:col>50</xdr:col>
      <xdr:colOff>114300</xdr:colOff>
      <xdr:row>62</xdr:row>
      <xdr:rowOff>64905</xdr:rowOff>
    </xdr:to>
    <xdr:cxnSp macro="">
      <xdr:nvCxnSpPr>
        <xdr:cNvPr id="244" name="直線コネクタ 243">
          <a:extLst>
            <a:ext uri="{FF2B5EF4-FFF2-40B4-BE49-F238E27FC236}">
              <a16:creationId xmlns:a16="http://schemas.microsoft.com/office/drawing/2014/main" id="{F00885EE-64E6-43C3-BE12-B7F338AA6322}"/>
            </a:ext>
          </a:extLst>
        </xdr:cNvPr>
        <xdr:cNvCxnSpPr/>
      </xdr:nvCxnSpPr>
      <xdr:spPr>
        <a:xfrm flipV="1">
          <a:off x="8750300" y="10692382"/>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16866</xdr:rowOff>
    </xdr:from>
    <xdr:to>
      <xdr:col>41</xdr:col>
      <xdr:colOff>101600</xdr:colOff>
      <xdr:row>62</xdr:row>
      <xdr:rowOff>118466</xdr:rowOff>
    </xdr:to>
    <xdr:sp macro="" textlink="">
      <xdr:nvSpPr>
        <xdr:cNvPr id="245" name="楕円 244">
          <a:extLst>
            <a:ext uri="{FF2B5EF4-FFF2-40B4-BE49-F238E27FC236}">
              <a16:creationId xmlns:a16="http://schemas.microsoft.com/office/drawing/2014/main" id="{E52229DA-3511-4137-91C3-02789BD7E0C0}"/>
            </a:ext>
          </a:extLst>
        </xdr:cNvPr>
        <xdr:cNvSpPr/>
      </xdr:nvSpPr>
      <xdr:spPr>
        <a:xfrm>
          <a:off x="7810500" y="1064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64905</xdr:rowOff>
    </xdr:from>
    <xdr:to>
      <xdr:col>45</xdr:col>
      <xdr:colOff>177800</xdr:colOff>
      <xdr:row>62</xdr:row>
      <xdr:rowOff>67666</xdr:rowOff>
    </xdr:to>
    <xdr:cxnSp macro="">
      <xdr:nvCxnSpPr>
        <xdr:cNvPr id="246" name="直線コネクタ 245">
          <a:extLst>
            <a:ext uri="{FF2B5EF4-FFF2-40B4-BE49-F238E27FC236}">
              <a16:creationId xmlns:a16="http://schemas.microsoft.com/office/drawing/2014/main" id="{24374365-6FD0-46C2-899C-62C52A44A25A}"/>
            </a:ext>
          </a:extLst>
        </xdr:cNvPr>
        <xdr:cNvCxnSpPr/>
      </xdr:nvCxnSpPr>
      <xdr:spPr>
        <a:xfrm flipV="1">
          <a:off x="7861300" y="10694805"/>
          <a:ext cx="889000" cy="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18638</xdr:rowOff>
    </xdr:from>
    <xdr:to>
      <xdr:col>36</xdr:col>
      <xdr:colOff>165100</xdr:colOff>
      <xdr:row>62</xdr:row>
      <xdr:rowOff>120238</xdr:rowOff>
    </xdr:to>
    <xdr:sp macro="" textlink="">
      <xdr:nvSpPr>
        <xdr:cNvPr id="247" name="楕円 246">
          <a:extLst>
            <a:ext uri="{FF2B5EF4-FFF2-40B4-BE49-F238E27FC236}">
              <a16:creationId xmlns:a16="http://schemas.microsoft.com/office/drawing/2014/main" id="{692F5A5A-8E0A-4CAE-8449-94C4A6C059D1}"/>
            </a:ext>
          </a:extLst>
        </xdr:cNvPr>
        <xdr:cNvSpPr/>
      </xdr:nvSpPr>
      <xdr:spPr>
        <a:xfrm>
          <a:off x="6921500" y="1064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67666</xdr:rowOff>
    </xdr:from>
    <xdr:to>
      <xdr:col>41</xdr:col>
      <xdr:colOff>50800</xdr:colOff>
      <xdr:row>62</xdr:row>
      <xdr:rowOff>69438</xdr:rowOff>
    </xdr:to>
    <xdr:cxnSp macro="">
      <xdr:nvCxnSpPr>
        <xdr:cNvPr id="248" name="直線コネクタ 247">
          <a:extLst>
            <a:ext uri="{FF2B5EF4-FFF2-40B4-BE49-F238E27FC236}">
              <a16:creationId xmlns:a16="http://schemas.microsoft.com/office/drawing/2014/main" id="{6D091F03-11C9-4B46-8906-316C4783CB3A}"/>
            </a:ext>
          </a:extLst>
        </xdr:cNvPr>
        <xdr:cNvCxnSpPr/>
      </xdr:nvCxnSpPr>
      <xdr:spPr>
        <a:xfrm flipV="1">
          <a:off x="6972300" y="10697566"/>
          <a:ext cx="889000" cy="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9428</xdr:rowOff>
    </xdr:from>
    <xdr:ext cx="534377" cy="259045"/>
    <xdr:sp macro="" textlink="">
      <xdr:nvSpPr>
        <xdr:cNvPr id="249" name="n_1aveValue【橋りょう・トンネル】&#10;一人当たり有形固定資産（償却資産）額">
          <a:extLst>
            <a:ext uri="{FF2B5EF4-FFF2-40B4-BE49-F238E27FC236}">
              <a16:creationId xmlns:a16="http://schemas.microsoft.com/office/drawing/2014/main" id="{DF4A9C2A-C409-47A0-980E-A59EB02A4BF9}"/>
            </a:ext>
          </a:extLst>
        </xdr:cNvPr>
        <xdr:cNvSpPr txBox="1"/>
      </xdr:nvSpPr>
      <xdr:spPr>
        <a:xfrm>
          <a:off x="9359411" y="1012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168031</xdr:rowOff>
    </xdr:from>
    <xdr:ext cx="534377" cy="259045"/>
    <xdr:sp macro="" textlink="">
      <xdr:nvSpPr>
        <xdr:cNvPr id="250" name="n_2aveValue【橋りょう・トンネル】&#10;一人当たり有形固定資産（償却資産）額">
          <a:extLst>
            <a:ext uri="{FF2B5EF4-FFF2-40B4-BE49-F238E27FC236}">
              <a16:creationId xmlns:a16="http://schemas.microsoft.com/office/drawing/2014/main" id="{3D0C8417-3DB3-45D4-900B-46CC7C9A2CAB}"/>
            </a:ext>
          </a:extLst>
        </xdr:cNvPr>
        <xdr:cNvSpPr txBox="1"/>
      </xdr:nvSpPr>
      <xdr:spPr>
        <a:xfrm>
          <a:off x="8483111" y="1011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59</xdr:row>
      <xdr:rowOff>10206</xdr:rowOff>
    </xdr:from>
    <xdr:ext cx="534377" cy="259045"/>
    <xdr:sp macro="" textlink="">
      <xdr:nvSpPr>
        <xdr:cNvPr id="251" name="n_3aveValue【橋りょう・トンネル】&#10;一人当たり有形固定資産（償却資産）額">
          <a:extLst>
            <a:ext uri="{FF2B5EF4-FFF2-40B4-BE49-F238E27FC236}">
              <a16:creationId xmlns:a16="http://schemas.microsoft.com/office/drawing/2014/main" id="{B8044E9D-A552-480E-BAC1-F0933521E76C}"/>
            </a:ext>
          </a:extLst>
        </xdr:cNvPr>
        <xdr:cNvSpPr txBox="1"/>
      </xdr:nvSpPr>
      <xdr:spPr>
        <a:xfrm>
          <a:off x="7594111" y="1012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59</xdr:row>
      <xdr:rowOff>71699</xdr:rowOff>
    </xdr:from>
    <xdr:ext cx="534377" cy="259045"/>
    <xdr:sp macro="" textlink="">
      <xdr:nvSpPr>
        <xdr:cNvPr id="252" name="n_4aveValue【橋りょう・トンネル】&#10;一人当たり有形固定資産（償却資産）額">
          <a:extLst>
            <a:ext uri="{FF2B5EF4-FFF2-40B4-BE49-F238E27FC236}">
              <a16:creationId xmlns:a16="http://schemas.microsoft.com/office/drawing/2014/main" id="{647B914D-2ED2-4768-AC03-B54C356084CF}"/>
            </a:ext>
          </a:extLst>
        </xdr:cNvPr>
        <xdr:cNvSpPr txBox="1"/>
      </xdr:nvSpPr>
      <xdr:spPr>
        <a:xfrm>
          <a:off x="6705111" y="1018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104409</xdr:rowOff>
    </xdr:from>
    <xdr:ext cx="534377" cy="259045"/>
    <xdr:sp macro="" textlink="">
      <xdr:nvSpPr>
        <xdr:cNvPr id="253" name="n_1mainValue【橋りょう・トンネル】&#10;一人当たり有形固定資産（償却資産）額">
          <a:extLst>
            <a:ext uri="{FF2B5EF4-FFF2-40B4-BE49-F238E27FC236}">
              <a16:creationId xmlns:a16="http://schemas.microsoft.com/office/drawing/2014/main" id="{3564411A-C6C3-442D-BA20-B63D83C206CF}"/>
            </a:ext>
          </a:extLst>
        </xdr:cNvPr>
        <xdr:cNvSpPr txBox="1"/>
      </xdr:nvSpPr>
      <xdr:spPr>
        <a:xfrm>
          <a:off x="9359411" y="1073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106832</xdr:rowOff>
    </xdr:from>
    <xdr:ext cx="534377" cy="259045"/>
    <xdr:sp macro="" textlink="">
      <xdr:nvSpPr>
        <xdr:cNvPr id="254" name="n_2mainValue【橋りょう・トンネル】&#10;一人当たり有形固定資産（償却資産）額">
          <a:extLst>
            <a:ext uri="{FF2B5EF4-FFF2-40B4-BE49-F238E27FC236}">
              <a16:creationId xmlns:a16="http://schemas.microsoft.com/office/drawing/2014/main" id="{B7386C59-6404-4FDC-A613-BBE7421F8FD8}"/>
            </a:ext>
          </a:extLst>
        </xdr:cNvPr>
        <xdr:cNvSpPr txBox="1"/>
      </xdr:nvSpPr>
      <xdr:spPr>
        <a:xfrm>
          <a:off x="8483111" y="1073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109593</xdr:rowOff>
    </xdr:from>
    <xdr:ext cx="534377" cy="259045"/>
    <xdr:sp macro="" textlink="">
      <xdr:nvSpPr>
        <xdr:cNvPr id="255" name="n_3mainValue【橋りょう・トンネル】&#10;一人当たり有形固定資産（償却資産）額">
          <a:extLst>
            <a:ext uri="{FF2B5EF4-FFF2-40B4-BE49-F238E27FC236}">
              <a16:creationId xmlns:a16="http://schemas.microsoft.com/office/drawing/2014/main" id="{8CF9ABAC-3A81-4853-9A15-4AD49E806F7A}"/>
            </a:ext>
          </a:extLst>
        </xdr:cNvPr>
        <xdr:cNvSpPr txBox="1"/>
      </xdr:nvSpPr>
      <xdr:spPr>
        <a:xfrm>
          <a:off x="7594111" y="10739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111365</xdr:rowOff>
    </xdr:from>
    <xdr:ext cx="534377" cy="259045"/>
    <xdr:sp macro="" textlink="">
      <xdr:nvSpPr>
        <xdr:cNvPr id="256" name="n_4mainValue【橋りょう・トンネル】&#10;一人当たり有形固定資産（償却資産）額">
          <a:extLst>
            <a:ext uri="{FF2B5EF4-FFF2-40B4-BE49-F238E27FC236}">
              <a16:creationId xmlns:a16="http://schemas.microsoft.com/office/drawing/2014/main" id="{3086FFBE-70B7-4EB1-95C1-970184CD33EA}"/>
            </a:ext>
          </a:extLst>
        </xdr:cNvPr>
        <xdr:cNvSpPr txBox="1"/>
      </xdr:nvSpPr>
      <xdr:spPr>
        <a:xfrm>
          <a:off x="6705111" y="1074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7" name="正方形/長方形 256">
          <a:extLst>
            <a:ext uri="{FF2B5EF4-FFF2-40B4-BE49-F238E27FC236}">
              <a16:creationId xmlns:a16="http://schemas.microsoft.com/office/drawing/2014/main" id="{ED4EC911-3D8B-4178-8744-C5F5D7F2AE7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8" name="正方形/長方形 257">
          <a:extLst>
            <a:ext uri="{FF2B5EF4-FFF2-40B4-BE49-F238E27FC236}">
              <a16:creationId xmlns:a16="http://schemas.microsoft.com/office/drawing/2014/main" id="{855088CD-CC94-4235-AB2C-4EDCBD2AECB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9" name="正方形/長方形 258">
          <a:extLst>
            <a:ext uri="{FF2B5EF4-FFF2-40B4-BE49-F238E27FC236}">
              <a16:creationId xmlns:a16="http://schemas.microsoft.com/office/drawing/2014/main" id="{07C023D6-08A5-4D85-81C6-EE790034760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0" name="正方形/長方形 259">
          <a:extLst>
            <a:ext uri="{FF2B5EF4-FFF2-40B4-BE49-F238E27FC236}">
              <a16:creationId xmlns:a16="http://schemas.microsoft.com/office/drawing/2014/main" id="{2A6BDA1A-6B31-403F-B668-97A60A2C49B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1" name="正方形/長方形 260">
          <a:extLst>
            <a:ext uri="{FF2B5EF4-FFF2-40B4-BE49-F238E27FC236}">
              <a16:creationId xmlns:a16="http://schemas.microsoft.com/office/drawing/2014/main" id="{2ED7925F-9F8F-4B84-AADF-D5E8826AFFE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2" name="正方形/長方形 261">
          <a:extLst>
            <a:ext uri="{FF2B5EF4-FFF2-40B4-BE49-F238E27FC236}">
              <a16:creationId xmlns:a16="http://schemas.microsoft.com/office/drawing/2014/main" id="{D515B683-203A-4DB0-8240-0FD3C0473C5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3" name="正方形/長方形 262">
          <a:extLst>
            <a:ext uri="{FF2B5EF4-FFF2-40B4-BE49-F238E27FC236}">
              <a16:creationId xmlns:a16="http://schemas.microsoft.com/office/drawing/2014/main" id="{2DAD35FA-88FC-4797-8FBF-5922059D583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4" name="正方形/長方形 263">
          <a:extLst>
            <a:ext uri="{FF2B5EF4-FFF2-40B4-BE49-F238E27FC236}">
              <a16:creationId xmlns:a16="http://schemas.microsoft.com/office/drawing/2014/main" id="{6D33D23B-BFB3-4C77-A400-E5972445063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5" name="テキスト ボックス 264">
          <a:extLst>
            <a:ext uri="{FF2B5EF4-FFF2-40B4-BE49-F238E27FC236}">
              <a16:creationId xmlns:a16="http://schemas.microsoft.com/office/drawing/2014/main" id="{E2F02AE3-8E24-42E5-AF12-185F3A2EA04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6" name="直線コネクタ 265">
          <a:extLst>
            <a:ext uri="{FF2B5EF4-FFF2-40B4-BE49-F238E27FC236}">
              <a16:creationId xmlns:a16="http://schemas.microsoft.com/office/drawing/2014/main" id="{1AC143AF-C69D-4F44-808B-F60A3FC58F9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7" name="テキスト ボックス 266">
          <a:extLst>
            <a:ext uri="{FF2B5EF4-FFF2-40B4-BE49-F238E27FC236}">
              <a16:creationId xmlns:a16="http://schemas.microsoft.com/office/drawing/2014/main" id="{18819E5F-00B1-4FD5-82AE-798FF0A2D6B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8" name="直線コネクタ 267">
          <a:extLst>
            <a:ext uri="{FF2B5EF4-FFF2-40B4-BE49-F238E27FC236}">
              <a16:creationId xmlns:a16="http://schemas.microsoft.com/office/drawing/2014/main" id="{B8EAAE36-4AEE-48F5-9B65-5FF35E30BC62}"/>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9" name="テキスト ボックス 268">
          <a:extLst>
            <a:ext uri="{FF2B5EF4-FFF2-40B4-BE49-F238E27FC236}">
              <a16:creationId xmlns:a16="http://schemas.microsoft.com/office/drawing/2014/main" id="{15068C37-2464-4438-8923-64CF2575638E}"/>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0" name="直線コネクタ 269">
          <a:extLst>
            <a:ext uri="{FF2B5EF4-FFF2-40B4-BE49-F238E27FC236}">
              <a16:creationId xmlns:a16="http://schemas.microsoft.com/office/drawing/2014/main" id="{A91B231A-0C5C-4C15-8367-34C11CFAD56B}"/>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1" name="テキスト ボックス 270">
          <a:extLst>
            <a:ext uri="{FF2B5EF4-FFF2-40B4-BE49-F238E27FC236}">
              <a16:creationId xmlns:a16="http://schemas.microsoft.com/office/drawing/2014/main" id="{D7E3AA53-5AF5-49EF-80F2-A2862BA14346}"/>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2" name="直線コネクタ 271">
          <a:extLst>
            <a:ext uri="{FF2B5EF4-FFF2-40B4-BE49-F238E27FC236}">
              <a16:creationId xmlns:a16="http://schemas.microsoft.com/office/drawing/2014/main" id="{0F5F1144-B9AB-4D0B-8336-8A26F2F2175D}"/>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3" name="テキスト ボックス 272">
          <a:extLst>
            <a:ext uri="{FF2B5EF4-FFF2-40B4-BE49-F238E27FC236}">
              <a16:creationId xmlns:a16="http://schemas.microsoft.com/office/drawing/2014/main" id="{BFD4E099-639E-4E49-9FD5-0C13E7EC786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4" name="直線コネクタ 273">
          <a:extLst>
            <a:ext uri="{FF2B5EF4-FFF2-40B4-BE49-F238E27FC236}">
              <a16:creationId xmlns:a16="http://schemas.microsoft.com/office/drawing/2014/main" id="{7F09F84C-26CB-4EA1-8158-0B84A6832CF4}"/>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5" name="テキスト ボックス 274">
          <a:extLst>
            <a:ext uri="{FF2B5EF4-FFF2-40B4-BE49-F238E27FC236}">
              <a16:creationId xmlns:a16="http://schemas.microsoft.com/office/drawing/2014/main" id="{B7843DCD-391E-4B20-B427-DAF65F53E76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6" name="直線コネクタ 275">
          <a:extLst>
            <a:ext uri="{FF2B5EF4-FFF2-40B4-BE49-F238E27FC236}">
              <a16:creationId xmlns:a16="http://schemas.microsoft.com/office/drawing/2014/main" id="{B61A4C31-313F-47A9-87DD-14429EBC2A1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7" name="テキスト ボックス 276">
          <a:extLst>
            <a:ext uri="{FF2B5EF4-FFF2-40B4-BE49-F238E27FC236}">
              <a16:creationId xmlns:a16="http://schemas.microsoft.com/office/drawing/2014/main" id="{DF675E64-487A-4C00-9B60-33BEE8D2A6BF}"/>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8" name="【公営住宅】&#10;有形固定資産減価償却率グラフ枠">
          <a:extLst>
            <a:ext uri="{FF2B5EF4-FFF2-40B4-BE49-F238E27FC236}">
              <a16:creationId xmlns:a16="http://schemas.microsoft.com/office/drawing/2014/main" id="{922F1AB1-42D2-4A23-BFF1-0581BF15EDF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138685</xdr:rowOff>
    </xdr:from>
    <xdr:to>
      <xdr:col>24</xdr:col>
      <xdr:colOff>62865</xdr:colOff>
      <xdr:row>86</xdr:row>
      <xdr:rowOff>28956</xdr:rowOff>
    </xdr:to>
    <xdr:cxnSp macro="">
      <xdr:nvCxnSpPr>
        <xdr:cNvPr id="279" name="直線コネクタ 278">
          <a:extLst>
            <a:ext uri="{FF2B5EF4-FFF2-40B4-BE49-F238E27FC236}">
              <a16:creationId xmlns:a16="http://schemas.microsoft.com/office/drawing/2014/main" id="{42D5BA81-938F-454C-8301-C0EE9261EAC7}"/>
            </a:ext>
          </a:extLst>
        </xdr:cNvPr>
        <xdr:cNvCxnSpPr/>
      </xdr:nvCxnSpPr>
      <xdr:spPr>
        <a:xfrm flipV="1">
          <a:off x="4634865" y="13340335"/>
          <a:ext cx="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32783</xdr:rowOff>
    </xdr:from>
    <xdr:ext cx="405111" cy="259045"/>
    <xdr:sp macro="" textlink="">
      <xdr:nvSpPr>
        <xdr:cNvPr id="280" name="【公営住宅】&#10;有形固定資産減価償却率最小値テキスト">
          <a:extLst>
            <a:ext uri="{FF2B5EF4-FFF2-40B4-BE49-F238E27FC236}">
              <a16:creationId xmlns:a16="http://schemas.microsoft.com/office/drawing/2014/main" id="{137F1702-BB77-41E3-868C-B1D438272203}"/>
            </a:ext>
          </a:extLst>
        </xdr:cNvPr>
        <xdr:cNvSpPr txBox="1"/>
      </xdr:nvSpPr>
      <xdr:spPr>
        <a:xfrm>
          <a:off x="4673600" y="1477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28956</xdr:rowOff>
    </xdr:from>
    <xdr:to>
      <xdr:col>24</xdr:col>
      <xdr:colOff>152400</xdr:colOff>
      <xdr:row>86</xdr:row>
      <xdr:rowOff>28956</xdr:rowOff>
    </xdr:to>
    <xdr:cxnSp macro="">
      <xdr:nvCxnSpPr>
        <xdr:cNvPr id="281" name="直線コネクタ 280">
          <a:extLst>
            <a:ext uri="{FF2B5EF4-FFF2-40B4-BE49-F238E27FC236}">
              <a16:creationId xmlns:a16="http://schemas.microsoft.com/office/drawing/2014/main" id="{F775E3C5-70E7-46C8-807F-88EC60C8EC0D}"/>
            </a:ext>
          </a:extLst>
        </xdr:cNvPr>
        <xdr:cNvCxnSpPr/>
      </xdr:nvCxnSpPr>
      <xdr:spPr>
        <a:xfrm>
          <a:off x="4546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85362</xdr:rowOff>
    </xdr:from>
    <xdr:ext cx="405111" cy="259045"/>
    <xdr:sp macro="" textlink="">
      <xdr:nvSpPr>
        <xdr:cNvPr id="282" name="【公営住宅】&#10;有形固定資産減価償却率最大値テキスト">
          <a:extLst>
            <a:ext uri="{FF2B5EF4-FFF2-40B4-BE49-F238E27FC236}">
              <a16:creationId xmlns:a16="http://schemas.microsoft.com/office/drawing/2014/main" id="{D01EE27A-6EE4-45FB-ADE7-1F2C4FD42D53}"/>
            </a:ext>
          </a:extLst>
        </xdr:cNvPr>
        <xdr:cNvSpPr txBox="1"/>
      </xdr:nvSpPr>
      <xdr:spPr>
        <a:xfrm>
          <a:off x="4673600" y="1311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138685</xdr:rowOff>
    </xdr:from>
    <xdr:to>
      <xdr:col>24</xdr:col>
      <xdr:colOff>152400</xdr:colOff>
      <xdr:row>77</xdr:row>
      <xdr:rowOff>138685</xdr:rowOff>
    </xdr:to>
    <xdr:cxnSp macro="">
      <xdr:nvCxnSpPr>
        <xdr:cNvPr id="283" name="直線コネクタ 282">
          <a:extLst>
            <a:ext uri="{FF2B5EF4-FFF2-40B4-BE49-F238E27FC236}">
              <a16:creationId xmlns:a16="http://schemas.microsoft.com/office/drawing/2014/main" id="{988FED79-D45F-4536-A017-AB03EDD7B6F3}"/>
            </a:ext>
          </a:extLst>
        </xdr:cNvPr>
        <xdr:cNvCxnSpPr/>
      </xdr:nvCxnSpPr>
      <xdr:spPr>
        <a:xfrm>
          <a:off x="4546600" y="13340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148607</xdr:rowOff>
    </xdr:from>
    <xdr:ext cx="405111" cy="259045"/>
    <xdr:sp macro="" textlink="">
      <xdr:nvSpPr>
        <xdr:cNvPr id="284" name="【公営住宅】&#10;有形固定資産減価償却率平均値テキスト">
          <a:extLst>
            <a:ext uri="{FF2B5EF4-FFF2-40B4-BE49-F238E27FC236}">
              <a16:creationId xmlns:a16="http://schemas.microsoft.com/office/drawing/2014/main" id="{DDC945CB-72E1-495C-9D4C-4EC89B7A9824}"/>
            </a:ext>
          </a:extLst>
        </xdr:cNvPr>
        <xdr:cNvSpPr txBox="1"/>
      </xdr:nvSpPr>
      <xdr:spPr>
        <a:xfrm>
          <a:off x="4673600" y="1386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285" name="フローチャート: 判断 284">
          <a:extLst>
            <a:ext uri="{FF2B5EF4-FFF2-40B4-BE49-F238E27FC236}">
              <a16:creationId xmlns:a16="http://schemas.microsoft.com/office/drawing/2014/main" id="{4822CEE4-891A-4296-9601-D6CF50A33F2E}"/>
            </a:ext>
          </a:extLst>
        </xdr:cNvPr>
        <xdr:cNvSpPr/>
      </xdr:nvSpPr>
      <xdr:spPr>
        <a:xfrm>
          <a:off x="45847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138176</xdr:rowOff>
    </xdr:from>
    <xdr:to>
      <xdr:col>20</xdr:col>
      <xdr:colOff>38100</xdr:colOff>
      <xdr:row>81</xdr:row>
      <xdr:rowOff>68326</xdr:rowOff>
    </xdr:to>
    <xdr:sp macro="" textlink="">
      <xdr:nvSpPr>
        <xdr:cNvPr id="286" name="フローチャート: 判断 285">
          <a:extLst>
            <a:ext uri="{FF2B5EF4-FFF2-40B4-BE49-F238E27FC236}">
              <a16:creationId xmlns:a16="http://schemas.microsoft.com/office/drawing/2014/main" id="{7688A5AE-55A0-4C00-BD04-D1DCAE27E709}"/>
            </a:ext>
          </a:extLst>
        </xdr:cNvPr>
        <xdr:cNvSpPr/>
      </xdr:nvSpPr>
      <xdr:spPr>
        <a:xfrm>
          <a:off x="3746500" y="138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129032</xdr:rowOff>
    </xdr:from>
    <xdr:to>
      <xdr:col>15</xdr:col>
      <xdr:colOff>101600</xdr:colOff>
      <xdr:row>81</xdr:row>
      <xdr:rowOff>59182</xdr:rowOff>
    </xdr:to>
    <xdr:sp macro="" textlink="">
      <xdr:nvSpPr>
        <xdr:cNvPr id="287" name="フローチャート: 判断 286">
          <a:extLst>
            <a:ext uri="{FF2B5EF4-FFF2-40B4-BE49-F238E27FC236}">
              <a16:creationId xmlns:a16="http://schemas.microsoft.com/office/drawing/2014/main" id="{F06B9637-AE13-49C3-97D0-68D843F8F62A}"/>
            </a:ext>
          </a:extLst>
        </xdr:cNvPr>
        <xdr:cNvSpPr/>
      </xdr:nvSpPr>
      <xdr:spPr>
        <a:xfrm>
          <a:off x="2857500" y="138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135889</xdr:rowOff>
    </xdr:from>
    <xdr:to>
      <xdr:col>10</xdr:col>
      <xdr:colOff>165100</xdr:colOff>
      <xdr:row>81</xdr:row>
      <xdr:rowOff>66039</xdr:rowOff>
    </xdr:to>
    <xdr:sp macro="" textlink="">
      <xdr:nvSpPr>
        <xdr:cNvPr id="288" name="フローチャート: 判断 287">
          <a:extLst>
            <a:ext uri="{FF2B5EF4-FFF2-40B4-BE49-F238E27FC236}">
              <a16:creationId xmlns:a16="http://schemas.microsoft.com/office/drawing/2014/main" id="{FB2FD7D3-6D5F-4F45-846F-578F56F96EFB}"/>
            </a:ext>
          </a:extLst>
        </xdr:cNvPr>
        <xdr:cNvSpPr/>
      </xdr:nvSpPr>
      <xdr:spPr>
        <a:xfrm>
          <a:off x="1968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89" name="フローチャート: 判断 288">
          <a:extLst>
            <a:ext uri="{FF2B5EF4-FFF2-40B4-BE49-F238E27FC236}">
              <a16:creationId xmlns:a16="http://schemas.microsoft.com/office/drawing/2014/main" id="{74257384-72FD-4363-9E6D-6CA7FAB8C4CC}"/>
            </a:ext>
          </a:extLst>
        </xdr:cNvPr>
        <xdr:cNvSpPr/>
      </xdr:nvSpPr>
      <xdr:spPr>
        <a:xfrm>
          <a:off x="1079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5ED0B8F-C5E5-4D15-BED3-FF34798AC15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95EE5B5F-7047-4F42-A060-416219FD30C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80B84929-8A2A-4E07-9F2E-CF9016FD7A8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261FA4BE-E3EF-4991-9495-637E3B57643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D5848B55-F6DF-4468-B48D-6F1A1E9FB79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133604</xdr:rowOff>
    </xdr:from>
    <xdr:to>
      <xdr:col>24</xdr:col>
      <xdr:colOff>114300</xdr:colOff>
      <xdr:row>81</xdr:row>
      <xdr:rowOff>63754</xdr:rowOff>
    </xdr:to>
    <xdr:sp macro="" textlink="">
      <xdr:nvSpPr>
        <xdr:cNvPr id="295" name="楕円 294">
          <a:extLst>
            <a:ext uri="{FF2B5EF4-FFF2-40B4-BE49-F238E27FC236}">
              <a16:creationId xmlns:a16="http://schemas.microsoft.com/office/drawing/2014/main" id="{0B75B39C-E1CA-4E93-9387-BE218E4DC5C7}"/>
            </a:ext>
          </a:extLst>
        </xdr:cNvPr>
        <xdr:cNvSpPr/>
      </xdr:nvSpPr>
      <xdr:spPr>
        <a:xfrm>
          <a:off x="4584700" y="1384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156481</xdr:rowOff>
    </xdr:from>
    <xdr:ext cx="405111" cy="259045"/>
    <xdr:sp macro="" textlink="">
      <xdr:nvSpPr>
        <xdr:cNvPr id="296" name="【公営住宅】&#10;有形固定資産減価償却率該当値テキスト">
          <a:extLst>
            <a:ext uri="{FF2B5EF4-FFF2-40B4-BE49-F238E27FC236}">
              <a16:creationId xmlns:a16="http://schemas.microsoft.com/office/drawing/2014/main" id="{6D5A9DED-E400-4D04-9312-C20A737159DE}"/>
            </a:ext>
          </a:extLst>
        </xdr:cNvPr>
        <xdr:cNvSpPr txBox="1"/>
      </xdr:nvSpPr>
      <xdr:spPr>
        <a:xfrm>
          <a:off x="4673600" y="137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115315</xdr:rowOff>
    </xdr:from>
    <xdr:to>
      <xdr:col>20</xdr:col>
      <xdr:colOff>38100</xdr:colOff>
      <xdr:row>81</xdr:row>
      <xdr:rowOff>45465</xdr:rowOff>
    </xdr:to>
    <xdr:sp macro="" textlink="">
      <xdr:nvSpPr>
        <xdr:cNvPr id="297" name="楕円 296">
          <a:extLst>
            <a:ext uri="{FF2B5EF4-FFF2-40B4-BE49-F238E27FC236}">
              <a16:creationId xmlns:a16="http://schemas.microsoft.com/office/drawing/2014/main" id="{B836CBA9-9946-4A61-B46B-6E47D422FCC2}"/>
            </a:ext>
          </a:extLst>
        </xdr:cNvPr>
        <xdr:cNvSpPr/>
      </xdr:nvSpPr>
      <xdr:spPr>
        <a:xfrm>
          <a:off x="3746500" y="1383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166115</xdr:rowOff>
    </xdr:from>
    <xdr:to>
      <xdr:col>24</xdr:col>
      <xdr:colOff>63500</xdr:colOff>
      <xdr:row>81</xdr:row>
      <xdr:rowOff>12954</xdr:rowOff>
    </xdr:to>
    <xdr:cxnSp macro="">
      <xdr:nvCxnSpPr>
        <xdr:cNvPr id="298" name="直線コネクタ 297">
          <a:extLst>
            <a:ext uri="{FF2B5EF4-FFF2-40B4-BE49-F238E27FC236}">
              <a16:creationId xmlns:a16="http://schemas.microsoft.com/office/drawing/2014/main" id="{9FA932B7-4DE5-4DFB-ABA7-D7F6D853DD8E}"/>
            </a:ext>
          </a:extLst>
        </xdr:cNvPr>
        <xdr:cNvCxnSpPr/>
      </xdr:nvCxnSpPr>
      <xdr:spPr>
        <a:xfrm>
          <a:off x="3797300" y="13882115"/>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106172</xdr:rowOff>
    </xdr:from>
    <xdr:to>
      <xdr:col>15</xdr:col>
      <xdr:colOff>101600</xdr:colOff>
      <xdr:row>81</xdr:row>
      <xdr:rowOff>36322</xdr:rowOff>
    </xdr:to>
    <xdr:sp macro="" textlink="">
      <xdr:nvSpPr>
        <xdr:cNvPr id="299" name="楕円 298">
          <a:extLst>
            <a:ext uri="{FF2B5EF4-FFF2-40B4-BE49-F238E27FC236}">
              <a16:creationId xmlns:a16="http://schemas.microsoft.com/office/drawing/2014/main" id="{F0C694EC-2437-495D-B004-A5A25FE59497}"/>
            </a:ext>
          </a:extLst>
        </xdr:cNvPr>
        <xdr:cNvSpPr/>
      </xdr:nvSpPr>
      <xdr:spPr>
        <a:xfrm>
          <a:off x="2857500" y="1382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156972</xdr:rowOff>
    </xdr:from>
    <xdr:to>
      <xdr:col>19</xdr:col>
      <xdr:colOff>177800</xdr:colOff>
      <xdr:row>80</xdr:row>
      <xdr:rowOff>166115</xdr:rowOff>
    </xdr:to>
    <xdr:cxnSp macro="">
      <xdr:nvCxnSpPr>
        <xdr:cNvPr id="300" name="直線コネクタ 299">
          <a:extLst>
            <a:ext uri="{FF2B5EF4-FFF2-40B4-BE49-F238E27FC236}">
              <a16:creationId xmlns:a16="http://schemas.microsoft.com/office/drawing/2014/main" id="{984CFDA7-41B2-42B4-8C89-02A7D12D42FA}"/>
            </a:ext>
          </a:extLst>
        </xdr:cNvPr>
        <xdr:cNvCxnSpPr/>
      </xdr:nvCxnSpPr>
      <xdr:spPr>
        <a:xfrm>
          <a:off x="2908300" y="138729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76454</xdr:rowOff>
    </xdr:from>
    <xdr:to>
      <xdr:col>10</xdr:col>
      <xdr:colOff>165100</xdr:colOff>
      <xdr:row>81</xdr:row>
      <xdr:rowOff>6604</xdr:rowOff>
    </xdr:to>
    <xdr:sp macro="" textlink="">
      <xdr:nvSpPr>
        <xdr:cNvPr id="301" name="楕円 300">
          <a:extLst>
            <a:ext uri="{FF2B5EF4-FFF2-40B4-BE49-F238E27FC236}">
              <a16:creationId xmlns:a16="http://schemas.microsoft.com/office/drawing/2014/main" id="{F2EEB64A-6893-438D-9F21-75FC4F8C1542}"/>
            </a:ext>
          </a:extLst>
        </xdr:cNvPr>
        <xdr:cNvSpPr/>
      </xdr:nvSpPr>
      <xdr:spPr>
        <a:xfrm>
          <a:off x="1968500" y="1379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127254</xdr:rowOff>
    </xdr:from>
    <xdr:to>
      <xdr:col>15</xdr:col>
      <xdr:colOff>50800</xdr:colOff>
      <xdr:row>80</xdr:row>
      <xdr:rowOff>156972</xdr:rowOff>
    </xdr:to>
    <xdr:cxnSp macro="">
      <xdr:nvCxnSpPr>
        <xdr:cNvPr id="302" name="直線コネクタ 301">
          <a:extLst>
            <a:ext uri="{FF2B5EF4-FFF2-40B4-BE49-F238E27FC236}">
              <a16:creationId xmlns:a16="http://schemas.microsoft.com/office/drawing/2014/main" id="{B3334727-898B-4BF2-98E4-4B8DDCE59D53}"/>
            </a:ext>
          </a:extLst>
        </xdr:cNvPr>
        <xdr:cNvCxnSpPr/>
      </xdr:nvCxnSpPr>
      <xdr:spPr>
        <a:xfrm>
          <a:off x="2019300" y="1384325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42163</xdr:rowOff>
    </xdr:from>
    <xdr:to>
      <xdr:col>6</xdr:col>
      <xdr:colOff>38100</xdr:colOff>
      <xdr:row>80</xdr:row>
      <xdr:rowOff>143763</xdr:rowOff>
    </xdr:to>
    <xdr:sp macro="" textlink="">
      <xdr:nvSpPr>
        <xdr:cNvPr id="303" name="楕円 302">
          <a:extLst>
            <a:ext uri="{FF2B5EF4-FFF2-40B4-BE49-F238E27FC236}">
              <a16:creationId xmlns:a16="http://schemas.microsoft.com/office/drawing/2014/main" id="{15A50AE9-E1E9-4BB9-B547-A8917E844E9A}"/>
            </a:ext>
          </a:extLst>
        </xdr:cNvPr>
        <xdr:cNvSpPr/>
      </xdr:nvSpPr>
      <xdr:spPr>
        <a:xfrm>
          <a:off x="1079500" y="1375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92963</xdr:rowOff>
    </xdr:from>
    <xdr:to>
      <xdr:col>10</xdr:col>
      <xdr:colOff>114300</xdr:colOff>
      <xdr:row>80</xdr:row>
      <xdr:rowOff>127254</xdr:rowOff>
    </xdr:to>
    <xdr:cxnSp macro="">
      <xdr:nvCxnSpPr>
        <xdr:cNvPr id="304" name="直線コネクタ 303">
          <a:extLst>
            <a:ext uri="{FF2B5EF4-FFF2-40B4-BE49-F238E27FC236}">
              <a16:creationId xmlns:a16="http://schemas.microsoft.com/office/drawing/2014/main" id="{467439D8-E58E-4EF1-8E35-B7DEED40E2DC}"/>
            </a:ext>
          </a:extLst>
        </xdr:cNvPr>
        <xdr:cNvCxnSpPr/>
      </xdr:nvCxnSpPr>
      <xdr:spPr>
        <a:xfrm>
          <a:off x="1130300" y="13808963"/>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59453</xdr:rowOff>
    </xdr:from>
    <xdr:ext cx="405111" cy="259045"/>
    <xdr:sp macro="" textlink="">
      <xdr:nvSpPr>
        <xdr:cNvPr id="305" name="n_1aveValue【公営住宅】&#10;有形固定資産減価償却率">
          <a:extLst>
            <a:ext uri="{FF2B5EF4-FFF2-40B4-BE49-F238E27FC236}">
              <a16:creationId xmlns:a16="http://schemas.microsoft.com/office/drawing/2014/main" id="{E52FF4D3-62E0-4316-99CA-1AE6F5951C15}"/>
            </a:ext>
          </a:extLst>
        </xdr:cNvPr>
        <xdr:cNvSpPr txBox="1"/>
      </xdr:nvSpPr>
      <xdr:spPr>
        <a:xfrm>
          <a:off x="3582044" y="1394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50309</xdr:rowOff>
    </xdr:from>
    <xdr:ext cx="405111" cy="259045"/>
    <xdr:sp macro="" textlink="">
      <xdr:nvSpPr>
        <xdr:cNvPr id="306" name="n_2aveValue【公営住宅】&#10;有形固定資産減価償却率">
          <a:extLst>
            <a:ext uri="{FF2B5EF4-FFF2-40B4-BE49-F238E27FC236}">
              <a16:creationId xmlns:a16="http://schemas.microsoft.com/office/drawing/2014/main" id="{C3F94F74-7EF7-4913-962E-E15DB9950987}"/>
            </a:ext>
          </a:extLst>
        </xdr:cNvPr>
        <xdr:cNvSpPr txBox="1"/>
      </xdr:nvSpPr>
      <xdr:spPr>
        <a:xfrm>
          <a:off x="2705744" y="1393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57166</xdr:rowOff>
    </xdr:from>
    <xdr:ext cx="405111" cy="259045"/>
    <xdr:sp macro="" textlink="">
      <xdr:nvSpPr>
        <xdr:cNvPr id="307" name="n_3aveValue【公営住宅】&#10;有形固定資産減価償却率">
          <a:extLst>
            <a:ext uri="{FF2B5EF4-FFF2-40B4-BE49-F238E27FC236}">
              <a16:creationId xmlns:a16="http://schemas.microsoft.com/office/drawing/2014/main" id="{EBFA5D2D-932E-4318-93B5-23F11DE9C7CD}"/>
            </a:ext>
          </a:extLst>
        </xdr:cNvPr>
        <xdr:cNvSpPr txBox="1"/>
      </xdr:nvSpPr>
      <xdr:spPr>
        <a:xfrm>
          <a:off x="1816744" y="1394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148607</xdr:rowOff>
    </xdr:from>
    <xdr:ext cx="405111" cy="259045"/>
    <xdr:sp macro="" textlink="">
      <xdr:nvSpPr>
        <xdr:cNvPr id="308" name="n_4aveValue【公営住宅】&#10;有形固定資産減価償却率">
          <a:extLst>
            <a:ext uri="{FF2B5EF4-FFF2-40B4-BE49-F238E27FC236}">
              <a16:creationId xmlns:a16="http://schemas.microsoft.com/office/drawing/2014/main" id="{F6973727-2719-40A0-867B-C6F827F21F26}"/>
            </a:ext>
          </a:extLst>
        </xdr:cNvPr>
        <xdr:cNvSpPr txBox="1"/>
      </xdr:nvSpPr>
      <xdr:spPr>
        <a:xfrm>
          <a:off x="927744" y="1386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61992</xdr:rowOff>
    </xdr:from>
    <xdr:ext cx="405111" cy="259045"/>
    <xdr:sp macro="" textlink="">
      <xdr:nvSpPr>
        <xdr:cNvPr id="309" name="n_1mainValue【公営住宅】&#10;有形固定資産減価償却率">
          <a:extLst>
            <a:ext uri="{FF2B5EF4-FFF2-40B4-BE49-F238E27FC236}">
              <a16:creationId xmlns:a16="http://schemas.microsoft.com/office/drawing/2014/main" id="{64002803-BBE7-4E51-8599-B285E2855474}"/>
            </a:ext>
          </a:extLst>
        </xdr:cNvPr>
        <xdr:cNvSpPr txBox="1"/>
      </xdr:nvSpPr>
      <xdr:spPr>
        <a:xfrm>
          <a:off x="3582044" y="1360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52849</xdr:rowOff>
    </xdr:from>
    <xdr:ext cx="405111" cy="259045"/>
    <xdr:sp macro="" textlink="">
      <xdr:nvSpPr>
        <xdr:cNvPr id="310" name="n_2mainValue【公営住宅】&#10;有形固定資産減価償却率">
          <a:extLst>
            <a:ext uri="{FF2B5EF4-FFF2-40B4-BE49-F238E27FC236}">
              <a16:creationId xmlns:a16="http://schemas.microsoft.com/office/drawing/2014/main" id="{F4E24C85-F536-4131-8EA3-F48E84771750}"/>
            </a:ext>
          </a:extLst>
        </xdr:cNvPr>
        <xdr:cNvSpPr txBox="1"/>
      </xdr:nvSpPr>
      <xdr:spPr>
        <a:xfrm>
          <a:off x="2705744" y="1359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23131</xdr:rowOff>
    </xdr:from>
    <xdr:ext cx="405111" cy="259045"/>
    <xdr:sp macro="" textlink="">
      <xdr:nvSpPr>
        <xdr:cNvPr id="311" name="n_3mainValue【公営住宅】&#10;有形固定資産減価償却率">
          <a:extLst>
            <a:ext uri="{FF2B5EF4-FFF2-40B4-BE49-F238E27FC236}">
              <a16:creationId xmlns:a16="http://schemas.microsoft.com/office/drawing/2014/main" id="{45800DF5-71E4-476F-B938-BD9CB4704340}"/>
            </a:ext>
          </a:extLst>
        </xdr:cNvPr>
        <xdr:cNvSpPr txBox="1"/>
      </xdr:nvSpPr>
      <xdr:spPr>
        <a:xfrm>
          <a:off x="1816744" y="1356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160290</xdr:rowOff>
    </xdr:from>
    <xdr:ext cx="405111" cy="259045"/>
    <xdr:sp macro="" textlink="">
      <xdr:nvSpPr>
        <xdr:cNvPr id="312" name="n_4mainValue【公営住宅】&#10;有形固定資産減価償却率">
          <a:extLst>
            <a:ext uri="{FF2B5EF4-FFF2-40B4-BE49-F238E27FC236}">
              <a16:creationId xmlns:a16="http://schemas.microsoft.com/office/drawing/2014/main" id="{EA700364-4265-4795-ACF9-060D5B0F9B13}"/>
            </a:ext>
          </a:extLst>
        </xdr:cNvPr>
        <xdr:cNvSpPr txBox="1"/>
      </xdr:nvSpPr>
      <xdr:spPr>
        <a:xfrm>
          <a:off x="927744" y="1353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3" name="正方形/長方形 312">
          <a:extLst>
            <a:ext uri="{FF2B5EF4-FFF2-40B4-BE49-F238E27FC236}">
              <a16:creationId xmlns:a16="http://schemas.microsoft.com/office/drawing/2014/main" id="{11B2A682-804E-49C7-95DB-C478648E20A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4" name="正方形/長方形 313">
          <a:extLst>
            <a:ext uri="{FF2B5EF4-FFF2-40B4-BE49-F238E27FC236}">
              <a16:creationId xmlns:a16="http://schemas.microsoft.com/office/drawing/2014/main" id="{53248692-DD71-43D3-9B66-6D6AB4CAE76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5" name="正方形/長方形 314">
          <a:extLst>
            <a:ext uri="{FF2B5EF4-FFF2-40B4-BE49-F238E27FC236}">
              <a16:creationId xmlns:a16="http://schemas.microsoft.com/office/drawing/2014/main" id="{92D8DE81-BFA5-4A14-B80D-A866A6D9673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6" name="正方形/長方形 315">
          <a:extLst>
            <a:ext uri="{FF2B5EF4-FFF2-40B4-BE49-F238E27FC236}">
              <a16:creationId xmlns:a16="http://schemas.microsoft.com/office/drawing/2014/main" id="{DB3915A4-5FAC-44DD-A7F9-30EF9D61880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7" name="正方形/長方形 316">
          <a:extLst>
            <a:ext uri="{FF2B5EF4-FFF2-40B4-BE49-F238E27FC236}">
              <a16:creationId xmlns:a16="http://schemas.microsoft.com/office/drawing/2014/main" id="{437AEF49-A510-459D-8918-75697D6C05E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8" name="正方形/長方形 317">
          <a:extLst>
            <a:ext uri="{FF2B5EF4-FFF2-40B4-BE49-F238E27FC236}">
              <a16:creationId xmlns:a16="http://schemas.microsoft.com/office/drawing/2014/main" id="{1A044E60-76D8-43A6-A31D-6B3AB4A6966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9" name="正方形/長方形 318">
          <a:extLst>
            <a:ext uri="{FF2B5EF4-FFF2-40B4-BE49-F238E27FC236}">
              <a16:creationId xmlns:a16="http://schemas.microsoft.com/office/drawing/2014/main" id="{1CB6586B-CFDC-4E39-A938-79F6B09D953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0" name="正方形/長方形 319">
          <a:extLst>
            <a:ext uri="{FF2B5EF4-FFF2-40B4-BE49-F238E27FC236}">
              <a16:creationId xmlns:a16="http://schemas.microsoft.com/office/drawing/2014/main" id="{32C3E7DF-6234-44E9-8BF4-D0B1BF0DB55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1" name="テキスト ボックス 320">
          <a:extLst>
            <a:ext uri="{FF2B5EF4-FFF2-40B4-BE49-F238E27FC236}">
              <a16:creationId xmlns:a16="http://schemas.microsoft.com/office/drawing/2014/main" id="{E67A5F94-E65C-4BEA-8245-90A0294995F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2" name="直線コネクタ 321">
          <a:extLst>
            <a:ext uri="{FF2B5EF4-FFF2-40B4-BE49-F238E27FC236}">
              <a16:creationId xmlns:a16="http://schemas.microsoft.com/office/drawing/2014/main" id="{D5CF7101-C7D0-426C-B09E-3191D526880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3" name="直線コネクタ 322">
          <a:extLst>
            <a:ext uri="{FF2B5EF4-FFF2-40B4-BE49-F238E27FC236}">
              <a16:creationId xmlns:a16="http://schemas.microsoft.com/office/drawing/2014/main" id="{F6BD9102-C1FC-4C6B-A778-0E2CD70DEE46}"/>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4" name="テキスト ボックス 323">
          <a:extLst>
            <a:ext uri="{FF2B5EF4-FFF2-40B4-BE49-F238E27FC236}">
              <a16:creationId xmlns:a16="http://schemas.microsoft.com/office/drawing/2014/main" id="{A4D93555-A86D-4B80-9BE8-06034ADC8E9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5" name="直線コネクタ 324">
          <a:extLst>
            <a:ext uri="{FF2B5EF4-FFF2-40B4-BE49-F238E27FC236}">
              <a16:creationId xmlns:a16="http://schemas.microsoft.com/office/drawing/2014/main" id="{E6BA4673-E776-4B3F-8013-5D52599A51B3}"/>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6" name="テキスト ボックス 325">
          <a:extLst>
            <a:ext uri="{FF2B5EF4-FFF2-40B4-BE49-F238E27FC236}">
              <a16:creationId xmlns:a16="http://schemas.microsoft.com/office/drawing/2014/main" id="{981BF842-CA1A-46CF-80F5-AA93D239BFBA}"/>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7" name="直線コネクタ 326">
          <a:extLst>
            <a:ext uri="{FF2B5EF4-FFF2-40B4-BE49-F238E27FC236}">
              <a16:creationId xmlns:a16="http://schemas.microsoft.com/office/drawing/2014/main" id="{8FFBA993-EF18-424F-BDE2-E84E8F30FC44}"/>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8" name="テキスト ボックス 327">
          <a:extLst>
            <a:ext uri="{FF2B5EF4-FFF2-40B4-BE49-F238E27FC236}">
              <a16:creationId xmlns:a16="http://schemas.microsoft.com/office/drawing/2014/main" id="{8678181F-6354-4906-9A48-E5572D08A3B4}"/>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9" name="直線コネクタ 328">
          <a:extLst>
            <a:ext uri="{FF2B5EF4-FFF2-40B4-BE49-F238E27FC236}">
              <a16:creationId xmlns:a16="http://schemas.microsoft.com/office/drawing/2014/main" id="{65E9EC9A-19D0-4958-ADC8-D19D629CCC3F}"/>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0" name="テキスト ボックス 329">
          <a:extLst>
            <a:ext uri="{FF2B5EF4-FFF2-40B4-BE49-F238E27FC236}">
              <a16:creationId xmlns:a16="http://schemas.microsoft.com/office/drawing/2014/main" id="{EF9A6A4C-06AD-42A9-B62B-E0E9DCBEEF86}"/>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1" name="直線コネクタ 330">
          <a:extLst>
            <a:ext uri="{FF2B5EF4-FFF2-40B4-BE49-F238E27FC236}">
              <a16:creationId xmlns:a16="http://schemas.microsoft.com/office/drawing/2014/main" id="{F1A5A08F-3221-4A06-833C-782221C4E4F1}"/>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2" name="テキスト ボックス 331">
          <a:extLst>
            <a:ext uri="{FF2B5EF4-FFF2-40B4-BE49-F238E27FC236}">
              <a16:creationId xmlns:a16="http://schemas.microsoft.com/office/drawing/2014/main" id="{868E58DD-35D6-494B-B97A-610C2F68C7C7}"/>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3" name="直線コネクタ 332">
          <a:extLst>
            <a:ext uri="{FF2B5EF4-FFF2-40B4-BE49-F238E27FC236}">
              <a16:creationId xmlns:a16="http://schemas.microsoft.com/office/drawing/2014/main" id="{C33E26D0-9688-4C9C-9847-3DA2D645E211}"/>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4" name="テキスト ボックス 333">
          <a:extLst>
            <a:ext uri="{FF2B5EF4-FFF2-40B4-BE49-F238E27FC236}">
              <a16:creationId xmlns:a16="http://schemas.microsoft.com/office/drawing/2014/main" id="{E4B1EED6-7498-4C60-8384-9FED8667AEA2}"/>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E300F5BC-0A8E-45B0-BA3D-3F688009B8B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a:extLst>
            <a:ext uri="{FF2B5EF4-FFF2-40B4-BE49-F238E27FC236}">
              <a16:creationId xmlns:a16="http://schemas.microsoft.com/office/drawing/2014/main" id="{657E489E-6613-4355-9147-0394EE0D02A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3AC229AD-B3A1-4ECD-900A-1B367860546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158931</xdr:rowOff>
    </xdr:from>
    <xdr:to>
      <xdr:col>54</xdr:col>
      <xdr:colOff>189865</xdr:colOff>
      <xdr:row>86</xdr:row>
      <xdr:rowOff>111579</xdr:rowOff>
    </xdr:to>
    <xdr:cxnSp macro="">
      <xdr:nvCxnSpPr>
        <xdr:cNvPr id="338" name="直線コネクタ 337">
          <a:extLst>
            <a:ext uri="{FF2B5EF4-FFF2-40B4-BE49-F238E27FC236}">
              <a16:creationId xmlns:a16="http://schemas.microsoft.com/office/drawing/2014/main" id="{2A011EAB-4DA2-410B-A455-4BA39CAEEA44}"/>
            </a:ext>
          </a:extLst>
        </xdr:cNvPr>
        <xdr:cNvCxnSpPr/>
      </xdr:nvCxnSpPr>
      <xdr:spPr>
        <a:xfrm flipV="1">
          <a:off x="10476865" y="13360581"/>
          <a:ext cx="0" cy="149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39" name="【公営住宅】&#10;一人当たり面積最小値テキスト">
          <a:extLst>
            <a:ext uri="{FF2B5EF4-FFF2-40B4-BE49-F238E27FC236}">
              <a16:creationId xmlns:a16="http://schemas.microsoft.com/office/drawing/2014/main" id="{18722608-CFB5-40BF-A29A-BC8DD3A33B8D}"/>
            </a:ext>
          </a:extLst>
        </xdr:cNvPr>
        <xdr:cNvSpPr txBox="1"/>
      </xdr:nvSpPr>
      <xdr:spPr>
        <a:xfrm>
          <a:off x="10515600" y="148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40" name="直線コネクタ 339">
          <a:extLst>
            <a:ext uri="{FF2B5EF4-FFF2-40B4-BE49-F238E27FC236}">
              <a16:creationId xmlns:a16="http://schemas.microsoft.com/office/drawing/2014/main" id="{DF45CD8F-5B24-45EB-84E4-BC9A181343A5}"/>
            </a:ext>
          </a:extLst>
        </xdr:cNvPr>
        <xdr:cNvCxnSpPr/>
      </xdr:nvCxnSpPr>
      <xdr:spPr>
        <a:xfrm>
          <a:off x="10388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105608</xdr:rowOff>
    </xdr:from>
    <xdr:ext cx="469744" cy="259045"/>
    <xdr:sp macro="" textlink="">
      <xdr:nvSpPr>
        <xdr:cNvPr id="341" name="【公営住宅】&#10;一人当たり面積最大値テキスト">
          <a:extLst>
            <a:ext uri="{FF2B5EF4-FFF2-40B4-BE49-F238E27FC236}">
              <a16:creationId xmlns:a16="http://schemas.microsoft.com/office/drawing/2014/main" id="{15565B7B-A195-4803-8326-1054D055AF04}"/>
            </a:ext>
          </a:extLst>
        </xdr:cNvPr>
        <xdr:cNvSpPr txBox="1"/>
      </xdr:nvSpPr>
      <xdr:spPr>
        <a:xfrm>
          <a:off x="10515600" y="1313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158931</xdr:rowOff>
    </xdr:from>
    <xdr:to>
      <xdr:col>55</xdr:col>
      <xdr:colOff>88900</xdr:colOff>
      <xdr:row>77</xdr:row>
      <xdr:rowOff>158931</xdr:rowOff>
    </xdr:to>
    <xdr:cxnSp macro="">
      <xdr:nvCxnSpPr>
        <xdr:cNvPr id="342" name="直線コネクタ 341">
          <a:extLst>
            <a:ext uri="{FF2B5EF4-FFF2-40B4-BE49-F238E27FC236}">
              <a16:creationId xmlns:a16="http://schemas.microsoft.com/office/drawing/2014/main" id="{1977BBEE-5C49-4FFC-980B-1A5660E65568}"/>
            </a:ext>
          </a:extLst>
        </xdr:cNvPr>
        <xdr:cNvCxnSpPr/>
      </xdr:nvCxnSpPr>
      <xdr:spPr>
        <a:xfrm>
          <a:off x="10388600" y="1336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44466</xdr:rowOff>
    </xdr:from>
    <xdr:ext cx="469744" cy="259045"/>
    <xdr:sp macro="" textlink="">
      <xdr:nvSpPr>
        <xdr:cNvPr id="343" name="【公営住宅】&#10;一人当たり面積平均値テキスト">
          <a:extLst>
            <a:ext uri="{FF2B5EF4-FFF2-40B4-BE49-F238E27FC236}">
              <a16:creationId xmlns:a16="http://schemas.microsoft.com/office/drawing/2014/main" id="{357E1364-C50D-4978-A8CB-66F4EF1DC684}"/>
            </a:ext>
          </a:extLst>
        </xdr:cNvPr>
        <xdr:cNvSpPr txBox="1"/>
      </xdr:nvSpPr>
      <xdr:spPr>
        <a:xfrm>
          <a:off x="10515600" y="1410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21589</xdr:rowOff>
    </xdr:from>
    <xdr:to>
      <xdr:col>55</xdr:col>
      <xdr:colOff>50800</xdr:colOff>
      <xdr:row>83</xdr:row>
      <xdr:rowOff>123189</xdr:rowOff>
    </xdr:to>
    <xdr:sp macro="" textlink="">
      <xdr:nvSpPr>
        <xdr:cNvPr id="344" name="フローチャート: 判断 343">
          <a:extLst>
            <a:ext uri="{FF2B5EF4-FFF2-40B4-BE49-F238E27FC236}">
              <a16:creationId xmlns:a16="http://schemas.microsoft.com/office/drawing/2014/main" id="{6C6445E5-91A2-4824-A7D2-E6B7F4D19E16}"/>
            </a:ext>
          </a:extLst>
        </xdr:cNvPr>
        <xdr:cNvSpPr/>
      </xdr:nvSpPr>
      <xdr:spPr>
        <a:xfrm>
          <a:off x="10426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16692</xdr:rowOff>
    </xdr:from>
    <xdr:to>
      <xdr:col>50</xdr:col>
      <xdr:colOff>165100</xdr:colOff>
      <xdr:row>83</xdr:row>
      <xdr:rowOff>118292</xdr:rowOff>
    </xdr:to>
    <xdr:sp macro="" textlink="">
      <xdr:nvSpPr>
        <xdr:cNvPr id="345" name="フローチャート: 判断 344">
          <a:extLst>
            <a:ext uri="{FF2B5EF4-FFF2-40B4-BE49-F238E27FC236}">
              <a16:creationId xmlns:a16="http://schemas.microsoft.com/office/drawing/2014/main" id="{3D9B9A75-778C-43E8-AC4D-BFC380DE3CD6}"/>
            </a:ext>
          </a:extLst>
        </xdr:cNvPr>
        <xdr:cNvSpPr/>
      </xdr:nvSpPr>
      <xdr:spPr>
        <a:xfrm>
          <a:off x="9588500" y="1424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162016</xdr:rowOff>
    </xdr:from>
    <xdr:to>
      <xdr:col>46</xdr:col>
      <xdr:colOff>38100</xdr:colOff>
      <xdr:row>83</xdr:row>
      <xdr:rowOff>92166</xdr:rowOff>
    </xdr:to>
    <xdr:sp macro="" textlink="">
      <xdr:nvSpPr>
        <xdr:cNvPr id="346" name="フローチャート: 判断 345">
          <a:extLst>
            <a:ext uri="{FF2B5EF4-FFF2-40B4-BE49-F238E27FC236}">
              <a16:creationId xmlns:a16="http://schemas.microsoft.com/office/drawing/2014/main" id="{222DBA1C-959F-4EB0-B868-E17C6296FD3B}"/>
            </a:ext>
          </a:extLst>
        </xdr:cNvPr>
        <xdr:cNvSpPr/>
      </xdr:nvSpPr>
      <xdr:spPr>
        <a:xfrm>
          <a:off x="86995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168548</xdr:rowOff>
    </xdr:from>
    <xdr:to>
      <xdr:col>41</xdr:col>
      <xdr:colOff>101600</xdr:colOff>
      <xdr:row>83</xdr:row>
      <xdr:rowOff>98698</xdr:rowOff>
    </xdr:to>
    <xdr:sp macro="" textlink="">
      <xdr:nvSpPr>
        <xdr:cNvPr id="347" name="フローチャート: 判断 346">
          <a:extLst>
            <a:ext uri="{FF2B5EF4-FFF2-40B4-BE49-F238E27FC236}">
              <a16:creationId xmlns:a16="http://schemas.microsoft.com/office/drawing/2014/main" id="{9A7F35B9-5F9B-4772-AC4A-5D54C2186859}"/>
            </a:ext>
          </a:extLst>
        </xdr:cNvPr>
        <xdr:cNvSpPr/>
      </xdr:nvSpPr>
      <xdr:spPr>
        <a:xfrm>
          <a:off x="7810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21589</xdr:rowOff>
    </xdr:from>
    <xdr:to>
      <xdr:col>36</xdr:col>
      <xdr:colOff>165100</xdr:colOff>
      <xdr:row>83</xdr:row>
      <xdr:rowOff>123189</xdr:rowOff>
    </xdr:to>
    <xdr:sp macro="" textlink="">
      <xdr:nvSpPr>
        <xdr:cNvPr id="348" name="フローチャート: 判断 347">
          <a:extLst>
            <a:ext uri="{FF2B5EF4-FFF2-40B4-BE49-F238E27FC236}">
              <a16:creationId xmlns:a16="http://schemas.microsoft.com/office/drawing/2014/main" id="{F69E3B17-CD07-4517-B06F-257414951761}"/>
            </a:ext>
          </a:extLst>
        </xdr:cNvPr>
        <xdr:cNvSpPr/>
      </xdr:nvSpPr>
      <xdr:spPr>
        <a:xfrm>
          <a:off x="692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A89F5849-A6F7-412E-AECA-90034EA84D4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562B4EC7-D688-4A59-8AD5-D04C5B5A242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A91C785D-88CF-4DA2-B48A-F28F1C2385D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8ECF9EA2-77A5-445C-9941-B8DB81BE579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59E144C6-39FF-4EC6-B69B-A7F6C8C38E7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13426</xdr:rowOff>
    </xdr:from>
    <xdr:to>
      <xdr:col>55</xdr:col>
      <xdr:colOff>50800</xdr:colOff>
      <xdr:row>85</xdr:row>
      <xdr:rowOff>115026</xdr:rowOff>
    </xdr:to>
    <xdr:sp macro="" textlink="">
      <xdr:nvSpPr>
        <xdr:cNvPr id="354" name="楕円 353">
          <a:extLst>
            <a:ext uri="{FF2B5EF4-FFF2-40B4-BE49-F238E27FC236}">
              <a16:creationId xmlns:a16="http://schemas.microsoft.com/office/drawing/2014/main" id="{5E2D12CA-7B98-4005-B93A-3F0401BD528D}"/>
            </a:ext>
          </a:extLst>
        </xdr:cNvPr>
        <xdr:cNvSpPr/>
      </xdr:nvSpPr>
      <xdr:spPr>
        <a:xfrm>
          <a:off x="10426700" y="1458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163303</xdr:rowOff>
    </xdr:from>
    <xdr:ext cx="469744" cy="259045"/>
    <xdr:sp macro="" textlink="">
      <xdr:nvSpPr>
        <xdr:cNvPr id="355" name="【公営住宅】&#10;一人当たり面積該当値テキスト">
          <a:extLst>
            <a:ext uri="{FF2B5EF4-FFF2-40B4-BE49-F238E27FC236}">
              <a16:creationId xmlns:a16="http://schemas.microsoft.com/office/drawing/2014/main" id="{D4947DE8-7C4B-4643-BD22-E567FADE6887}"/>
            </a:ext>
          </a:extLst>
        </xdr:cNvPr>
        <xdr:cNvSpPr txBox="1"/>
      </xdr:nvSpPr>
      <xdr:spPr>
        <a:xfrm>
          <a:off x="10515600" y="1456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15058</xdr:rowOff>
    </xdr:from>
    <xdr:to>
      <xdr:col>50</xdr:col>
      <xdr:colOff>165100</xdr:colOff>
      <xdr:row>85</xdr:row>
      <xdr:rowOff>116658</xdr:rowOff>
    </xdr:to>
    <xdr:sp macro="" textlink="">
      <xdr:nvSpPr>
        <xdr:cNvPr id="356" name="楕円 355">
          <a:extLst>
            <a:ext uri="{FF2B5EF4-FFF2-40B4-BE49-F238E27FC236}">
              <a16:creationId xmlns:a16="http://schemas.microsoft.com/office/drawing/2014/main" id="{578316BC-5C7F-4224-A8A3-5E6050237892}"/>
            </a:ext>
          </a:extLst>
        </xdr:cNvPr>
        <xdr:cNvSpPr/>
      </xdr:nvSpPr>
      <xdr:spPr>
        <a:xfrm>
          <a:off x="9588500" y="1458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64226</xdr:rowOff>
    </xdr:from>
    <xdr:to>
      <xdr:col>55</xdr:col>
      <xdr:colOff>0</xdr:colOff>
      <xdr:row>85</xdr:row>
      <xdr:rowOff>65858</xdr:rowOff>
    </xdr:to>
    <xdr:cxnSp macro="">
      <xdr:nvCxnSpPr>
        <xdr:cNvPr id="357" name="直線コネクタ 356">
          <a:extLst>
            <a:ext uri="{FF2B5EF4-FFF2-40B4-BE49-F238E27FC236}">
              <a16:creationId xmlns:a16="http://schemas.microsoft.com/office/drawing/2014/main" id="{7A2AAE91-FCD3-43AB-93C5-1CC54F096DCF}"/>
            </a:ext>
          </a:extLst>
        </xdr:cNvPr>
        <xdr:cNvCxnSpPr/>
      </xdr:nvCxnSpPr>
      <xdr:spPr>
        <a:xfrm flipV="1">
          <a:off x="9639300" y="14637476"/>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16692</xdr:rowOff>
    </xdr:from>
    <xdr:to>
      <xdr:col>46</xdr:col>
      <xdr:colOff>38100</xdr:colOff>
      <xdr:row>85</xdr:row>
      <xdr:rowOff>118292</xdr:rowOff>
    </xdr:to>
    <xdr:sp macro="" textlink="">
      <xdr:nvSpPr>
        <xdr:cNvPr id="358" name="楕円 357">
          <a:extLst>
            <a:ext uri="{FF2B5EF4-FFF2-40B4-BE49-F238E27FC236}">
              <a16:creationId xmlns:a16="http://schemas.microsoft.com/office/drawing/2014/main" id="{04CA72F5-5793-4FE8-A4AC-24B44E754B9B}"/>
            </a:ext>
          </a:extLst>
        </xdr:cNvPr>
        <xdr:cNvSpPr/>
      </xdr:nvSpPr>
      <xdr:spPr>
        <a:xfrm>
          <a:off x="8699500" y="145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65858</xdr:rowOff>
    </xdr:from>
    <xdr:to>
      <xdr:col>50</xdr:col>
      <xdr:colOff>114300</xdr:colOff>
      <xdr:row>85</xdr:row>
      <xdr:rowOff>67492</xdr:rowOff>
    </xdr:to>
    <xdr:cxnSp macro="">
      <xdr:nvCxnSpPr>
        <xdr:cNvPr id="359" name="直線コネクタ 358">
          <a:extLst>
            <a:ext uri="{FF2B5EF4-FFF2-40B4-BE49-F238E27FC236}">
              <a16:creationId xmlns:a16="http://schemas.microsoft.com/office/drawing/2014/main" id="{5544B7EF-125A-4125-A9EC-8665147CAA4E}"/>
            </a:ext>
          </a:extLst>
        </xdr:cNvPr>
        <xdr:cNvCxnSpPr/>
      </xdr:nvCxnSpPr>
      <xdr:spPr>
        <a:xfrm flipV="1">
          <a:off x="8750300" y="1463910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16692</xdr:rowOff>
    </xdr:from>
    <xdr:to>
      <xdr:col>41</xdr:col>
      <xdr:colOff>101600</xdr:colOff>
      <xdr:row>85</xdr:row>
      <xdr:rowOff>118292</xdr:rowOff>
    </xdr:to>
    <xdr:sp macro="" textlink="">
      <xdr:nvSpPr>
        <xdr:cNvPr id="360" name="楕円 359">
          <a:extLst>
            <a:ext uri="{FF2B5EF4-FFF2-40B4-BE49-F238E27FC236}">
              <a16:creationId xmlns:a16="http://schemas.microsoft.com/office/drawing/2014/main" id="{C78097B9-60EC-45A0-A84D-47F19C19C5B4}"/>
            </a:ext>
          </a:extLst>
        </xdr:cNvPr>
        <xdr:cNvSpPr/>
      </xdr:nvSpPr>
      <xdr:spPr>
        <a:xfrm>
          <a:off x="7810500" y="145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67492</xdr:rowOff>
    </xdr:from>
    <xdr:to>
      <xdr:col>45</xdr:col>
      <xdr:colOff>177800</xdr:colOff>
      <xdr:row>85</xdr:row>
      <xdr:rowOff>67492</xdr:rowOff>
    </xdr:to>
    <xdr:cxnSp macro="">
      <xdr:nvCxnSpPr>
        <xdr:cNvPr id="361" name="直線コネクタ 360">
          <a:extLst>
            <a:ext uri="{FF2B5EF4-FFF2-40B4-BE49-F238E27FC236}">
              <a16:creationId xmlns:a16="http://schemas.microsoft.com/office/drawing/2014/main" id="{59EC2456-A2D2-4853-9357-1D9E21B22B55}"/>
            </a:ext>
          </a:extLst>
        </xdr:cNvPr>
        <xdr:cNvCxnSpPr/>
      </xdr:nvCxnSpPr>
      <xdr:spPr>
        <a:xfrm>
          <a:off x="7861300" y="146407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18324</xdr:rowOff>
    </xdr:from>
    <xdr:to>
      <xdr:col>36</xdr:col>
      <xdr:colOff>165100</xdr:colOff>
      <xdr:row>85</xdr:row>
      <xdr:rowOff>119924</xdr:rowOff>
    </xdr:to>
    <xdr:sp macro="" textlink="">
      <xdr:nvSpPr>
        <xdr:cNvPr id="362" name="楕円 361">
          <a:extLst>
            <a:ext uri="{FF2B5EF4-FFF2-40B4-BE49-F238E27FC236}">
              <a16:creationId xmlns:a16="http://schemas.microsoft.com/office/drawing/2014/main" id="{3866B1A9-F0A9-4C49-AFD1-EE23817ACC82}"/>
            </a:ext>
          </a:extLst>
        </xdr:cNvPr>
        <xdr:cNvSpPr/>
      </xdr:nvSpPr>
      <xdr:spPr>
        <a:xfrm>
          <a:off x="6921500" y="1459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67492</xdr:rowOff>
    </xdr:from>
    <xdr:to>
      <xdr:col>41</xdr:col>
      <xdr:colOff>50800</xdr:colOff>
      <xdr:row>85</xdr:row>
      <xdr:rowOff>69124</xdr:rowOff>
    </xdr:to>
    <xdr:cxnSp macro="">
      <xdr:nvCxnSpPr>
        <xdr:cNvPr id="363" name="直線コネクタ 362">
          <a:extLst>
            <a:ext uri="{FF2B5EF4-FFF2-40B4-BE49-F238E27FC236}">
              <a16:creationId xmlns:a16="http://schemas.microsoft.com/office/drawing/2014/main" id="{D17CF4AC-EFEF-40AA-A217-82BDC328FA63}"/>
            </a:ext>
          </a:extLst>
        </xdr:cNvPr>
        <xdr:cNvCxnSpPr/>
      </xdr:nvCxnSpPr>
      <xdr:spPr>
        <a:xfrm flipV="1">
          <a:off x="6972300" y="1464074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134819</xdr:rowOff>
    </xdr:from>
    <xdr:ext cx="469744" cy="259045"/>
    <xdr:sp macro="" textlink="">
      <xdr:nvSpPr>
        <xdr:cNvPr id="364" name="n_1aveValue【公営住宅】&#10;一人当たり面積">
          <a:extLst>
            <a:ext uri="{FF2B5EF4-FFF2-40B4-BE49-F238E27FC236}">
              <a16:creationId xmlns:a16="http://schemas.microsoft.com/office/drawing/2014/main" id="{671A9856-0E2D-419E-8E83-EA986BD70E82}"/>
            </a:ext>
          </a:extLst>
        </xdr:cNvPr>
        <xdr:cNvSpPr txBox="1"/>
      </xdr:nvSpPr>
      <xdr:spPr>
        <a:xfrm>
          <a:off x="9391727" y="1402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108693</xdr:rowOff>
    </xdr:from>
    <xdr:ext cx="469744" cy="259045"/>
    <xdr:sp macro="" textlink="">
      <xdr:nvSpPr>
        <xdr:cNvPr id="365" name="n_2aveValue【公営住宅】&#10;一人当たり面積">
          <a:extLst>
            <a:ext uri="{FF2B5EF4-FFF2-40B4-BE49-F238E27FC236}">
              <a16:creationId xmlns:a16="http://schemas.microsoft.com/office/drawing/2014/main" id="{CAB5CA02-2431-4879-A72F-68A10BB773FA}"/>
            </a:ext>
          </a:extLst>
        </xdr:cNvPr>
        <xdr:cNvSpPr txBox="1"/>
      </xdr:nvSpPr>
      <xdr:spPr>
        <a:xfrm>
          <a:off x="8515427" y="1399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115225</xdr:rowOff>
    </xdr:from>
    <xdr:ext cx="469744" cy="259045"/>
    <xdr:sp macro="" textlink="">
      <xdr:nvSpPr>
        <xdr:cNvPr id="366" name="n_3aveValue【公営住宅】&#10;一人当たり面積">
          <a:extLst>
            <a:ext uri="{FF2B5EF4-FFF2-40B4-BE49-F238E27FC236}">
              <a16:creationId xmlns:a16="http://schemas.microsoft.com/office/drawing/2014/main" id="{398C4038-05BD-4FB8-8596-CB71AA7BE537}"/>
            </a:ext>
          </a:extLst>
        </xdr:cNvPr>
        <xdr:cNvSpPr txBox="1"/>
      </xdr:nvSpPr>
      <xdr:spPr>
        <a:xfrm>
          <a:off x="7626427" y="1400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139716</xdr:rowOff>
    </xdr:from>
    <xdr:ext cx="469744" cy="259045"/>
    <xdr:sp macro="" textlink="">
      <xdr:nvSpPr>
        <xdr:cNvPr id="367" name="n_4aveValue【公営住宅】&#10;一人当たり面積">
          <a:extLst>
            <a:ext uri="{FF2B5EF4-FFF2-40B4-BE49-F238E27FC236}">
              <a16:creationId xmlns:a16="http://schemas.microsoft.com/office/drawing/2014/main" id="{16F248F6-95BD-4DCD-B0AA-FBA3B7D28F45}"/>
            </a:ext>
          </a:extLst>
        </xdr:cNvPr>
        <xdr:cNvSpPr txBox="1"/>
      </xdr:nvSpPr>
      <xdr:spPr>
        <a:xfrm>
          <a:off x="6737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107785</xdr:rowOff>
    </xdr:from>
    <xdr:ext cx="469744" cy="259045"/>
    <xdr:sp macro="" textlink="">
      <xdr:nvSpPr>
        <xdr:cNvPr id="368" name="n_1mainValue【公営住宅】&#10;一人当たり面積">
          <a:extLst>
            <a:ext uri="{FF2B5EF4-FFF2-40B4-BE49-F238E27FC236}">
              <a16:creationId xmlns:a16="http://schemas.microsoft.com/office/drawing/2014/main" id="{484B785D-4111-4411-B5BD-AF0B22057124}"/>
            </a:ext>
          </a:extLst>
        </xdr:cNvPr>
        <xdr:cNvSpPr txBox="1"/>
      </xdr:nvSpPr>
      <xdr:spPr>
        <a:xfrm>
          <a:off x="9391727" y="1468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109419</xdr:rowOff>
    </xdr:from>
    <xdr:ext cx="469744" cy="259045"/>
    <xdr:sp macro="" textlink="">
      <xdr:nvSpPr>
        <xdr:cNvPr id="369" name="n_2mainValue【公営住宅】&#10;一人当たり面積">
          <a:extLst>
            <a:ext uri="{FF2B5EF4-FFF2-40B4-BE49-F238E27FC236}">
              <a16:creationId xmlns:a16="http://schemas.microsoft.com/office/drawing/2014/main" id="{55FDA3D5-6DD6-4BB7-898A-2F19A986973C}"/>
            </a:ext>
          </a:extLst>
        </xdr:cNvPr>
        <xdr:cNvSpPr txBox="1"/>
      </xdr:nvSpPr>
      <xdr:spPr>
        <a:xfrm>
          <a:off x="8515427" y="1468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109419</xdr:rowOff>
    </xdr:from>
    <xdr:ext cx="469744" cy="259045"/>
    <xdr:sp macro="" textlink="">
      <xdr:nvSpPr>
        <xdr:cNvPr id="370" name="n_3mainValue【公営住宅】&#10;一人当たり面積">
          <a:extLst>
            <a:ext uri="{FF2B5EF4-FFF2-40B4-BE49-F238E27FC236}">
              <a16:creationId xmlns:a16="http://schemas.microsoft.com/office/drawing/2014/main" id="{A493B520-F215-4D3F-BAE1-A477741392A0}"/>
            </a:ext>
          </a:extLst>
        </xdr:cNvPr>
        <xdr:cNvSpPr txBox="1"/>
      </xdr:nvSpPr>
      <xdr:spPr>
        <a:xfrm>
          <a:off x="7626427" y="1468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111051</xdr:rowOff>
    </xdr:from>
    <xdr:ext cx="469744" cy="259045"/>
    <xdr:sp macro="" textlink="">
      <xdr:nvSpPr>
        <xdr:cNvPr id="371" name="n_4mainValue【公営住宅】&#10;一人当たり面積">
          <a:extLst>
            <a:ext uri="{FF2B5EF4-FFF2-40B4-BE49-F238E27FC236}">
              <a16:creationId xmlns:a16="http://schemas.microsoft.com/office/drawing/2014/main" id="{CB04C37A-97CA-4ACD-9FD1-97318FAD36C5}"/>
            </a:ext>
          </a:extLst>
        </xdr:cNvPr>
        <xdr:cNvSpPr txBox="1"/>
      </xdr:nvSpPr>
      <xdr:spPr>
        <a:xfrm>
          <a:off x="6737427" y="1468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489864E7-B1B1-4A17-9B32-9EA498F7699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78926B17-6F81-47C3-9846-0F6B1A07819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3E7C67F3-7B23-4CA2-9E85-66364215F57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540CB372-276D-4796-9F6E-D84AE73F1AB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B624FC03-F57D-4ADA-90C1-005F217B1F9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D5B8824A-7751-45E8-8016-2A1ADA164D3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42A5F62E-4444-4E13-AC41-938675D4E13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36128A6A-BC50-4096-8C42-34FDEA5BDBA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9B015500-8A8D-406C-AC36-98C19EA953A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C1E86DEA-63EF-424A-BBF8-FF382554462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A6DFC3E8-F8BA-4B69-96F5-19BF6D3DA8B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8CF8CA77-D1F2-4716-99C6-EC6A44BCE4A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97C6ADF8-D123-4727-A30C-76C66D51A73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4C1E0BA7-C3BB-4C97-B1A2-C88D3BF1109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74D9C091-84BD-4DD7-A4C3-69673A363EA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F80E25B3-8DD1-4D48-80AF-8E9EFBC35C3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D34ED2D7-9C2B-4407-9B21-34DC899CF5A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B0527E9F-44B3-4482-9C87-418365146C8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A06CC030-2879-4CE3-8E93-3B2307CC8B2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B0E3E2A2-8222-408D-A5EB-73DB10C5FD9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99DDEDFF-8C39-425D-9940-D54E5CF1153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AAD539AC-527F-48D9-812B-6261BCDF2E4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AD736867-86FE-4137-A897-3A256B504D4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300D30BA-91F1-440B-A83A-8931FC34A4A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ED9C6B4B-257D-45DA-9AC6-9E1C0C23654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D2736E0D-FE8E-407C-B0F0-662E24B555B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98" name="テキスト ボックス 397">
          <a:extLst>
            <a:ext uri="{FF2B5EF4-FFF2-40B4-BE49-F238E27FC236}">
              <a16:creationId xmlns:a16="http://schemas.microsoft.com/office/drawing/2014/main" id="{BA44A4FD-77A7-4F81-A08D-52D5078B5E6D}"/>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9" name="直線コネクタ 398">
          <a:extLst>
            <a:ext uri="{FF2B5EF4-FFF2-40B4-BE49-F238E27FC236}">
              <a16:creationId xmlns:a16="http://schemas.microsoft.com/office/drawing/2014/main" id="{DDFFEAD5-8FE5-4566-8E34-44F921D03FA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00" name="テキスト ボックス 399">
          <a:extLst>
            <a:ext uri="{FF2B5EF4-FFF2-40B4-BE49-F238E27FC236}">
              <a16:creationId xmlns:a16="http://schemas.microsoft.com/office/drawing/2014/main" id="{D9E4FA0F-23CB-4190-87F3-B822F78BA659}"/>
            </a:ext>
          </a:extLst>
        </xdr:cNvPr>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1" name="直線コネクタ 400">
          <a:extLst>
            <a:ext uri="{FF2B5EF4-FFF2-40B4-BE49-F238E27FC236}">
              <a16:creationId xmlns:a16="http://schemas.microsoft.com/office/drawing/2014/main" id="{17D604D8-528D-45DF-AA97-9337A947E7C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2" name="テキスト ボックス 401">
          <a:extLst>
            <a:ext uri="{FF2B5EF4-FFF2-40B4-BE49-F238E27FC236}">
              <a16:creationId xmlns:a16="http://schemas.microsoft.com/office/drawing/2014/main" id="{C59EA8E9-F7A3-4365-9D1D-3250FD73E2C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3" name="直線コネクタ 402">
          <a:extLst>
            <a:ext uri="{FF2B5EF4-FFF2-40B4-BE49-F238E27FC236}">
              <a16:creationId xmlns:a16="http://schemas.microsoft.com/office/drawing/2014/main" id="{20B1277B-5364-479A-AD73-26182882B32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4" name="テキスト ボックス 403">
          <a:extLst>
            <a:ext uri="{FF2B5EF4-FFF2-40B4-BE49-F238E27FC236}">
              <a16:creationId xmlns:a16="http://schemas.microsoft.com/office/drawing/2014/main" id="{DBCD9E17-31FF-4F07-A438-63228CDFFC8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5" name="直線コネクタ 404">
          <a:extLst>
            <a:ext uri="{FF2B5EF4-FFF2-40B4-BE49-F238E27FC236}">
              <a16:creationId xmlns:a16="http://schemas.microsoft.com/office/drawing/2014/main" id="{A8A6EE4F-9028-4758-BF21-D022DA7FC77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6" name="テキスト ボックス 405">
          <a:extLst>
            <a:ext uri="{FF2B5EF4-FFF2-40B4-BE49-F238E27FC236}">
              <a16:creationId xmlns:a16="http://schemas.microsoft.com/office/drawing/2014/main" id="{94FD7546-2154-407E-BD7C-2E529028A40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7" name="直線コネクタ 406">
          <a:extLst>
            <a:ext uri="{FF2B5EF4-FFF2-40B4-BE49-F238E27FC236}">
              <a16:creationId xmlns:a16="http://schemas.microsoft.com/office/drawing/2014/main" id="{246CB64A-D53F-4958-A579-1B1CA585BFC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8" name="テキスト ボックス 407">
          <a:extLst>
            <a:ext uri="{FF2B5EF4-FFF2-40B4-BE49-F238E27FC236}">
              <a16:creationId xmlns:a16="http://schemas.microsoft.com/office/drawing/2014/main" id="{A0990AFB-526A-409C-89C7-086D96CCAB5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9" name="直線コネクタ 408">
          <a:extLst>
            <a:ext uri="{FF2B5EF4-FFF2-40B4-BE49-F238E27FC236}">
              <a16:creationId xmlns:a16="http://schemas.microsoft.com/office/drawing/2014/main" id="{102C633E-BD46-4A23-9C78-57D5BD8E0C4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10" name="テキスト ボックス 409">
          <a:extLst>
            <a:ext uri="{FF2B5EF4-FFF2-40B4-BE49-F238E27FC236}">
              <a16:creationId xmlns:a16="http://schemas.microsoft.com/office/drawing/2014/main" id="{47B70B68-8145-498F-8FC6-51CB6F21E9EC}"/>
            </a:ext>
          </a:extLst>
        </xdr:cNvPr>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42AC5745-8127-4BB4-BF59-681C929C832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2" name="テキスト ボックス 411">
          <a:extLst>
            <a:ext uri="{FF2B5EF4-FFF2-40B4-BE49-F238E27FC236}">
              <a16:creationId xmlns:a16="http://schemas.microsoft.com/office/drawing/2014/main" id="{83CD1978-3D8E-4557-90CC-796032D74545}"/>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C8FACC81-0431-4562-A438-D7EE28D2E35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41</xdr:row>
      <xdr:rowOff>152944</xdr:rowOff>
    </xdr:to>
    <xdr:cxnSp macro="">
      <xdr:nvCxnSpPr>
        <xdr:cNvPr id="414" name="直線コネクタ 413">
          <a:extLst>
            <a:ext uri="{FF2B5EF4-FFF2-40B4-BE49-F238E27FC236}">
              <a16:creationId xmlns:a16="http://schemas.microsoft.com/office/drawing/2014/main" id="{F05BB9F1-FBE0-432D-BC36-7DABA9CC0E1D}"/>
            </a:ext>
          </a:extLst>
        </xdr:cNvPr>
        <xdr:cNvCxnSpPr/>
      </xdr:nvCxnSpPr>
      <xdr:spPr>
        <a:xfrm flipV="1">
          <a:off x="16318864" y="5735683"/>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156771</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B23AB675-1D65-4DC5-ABD5-61654B06BFC1}"/>
            </a:ext>
          </a:extLst>
        </xdr:cNvPr>
        <xdr:cNvSpPr txBox="1"/>
      </xdr:nvSpPr>
      <xdr:spPr>
        <a:xfrm>
          <a:off x="16357600" y="718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152944</xdr:rowOff>
    </xdr:from>
    <xdr:to>
      <xdr:col>86</xdr:col>
      <xdr:colOff>25400</xdr:colOff>
      <xdr:row>41</xdr:row>
      <xdr:rowOff>152944</xdr:rowOff>
    </xdr:to>
    <xdr:cxnSp macro="">
      <xdr:nvCxnSpPr>
        <xdr:cNvPr id="416" name="直線コネクタ 415">
          <a:extLst>
            <a:ext uri="{FF2B5EF4-FFF2-40B4-BE49-F238E27FC236}">
              <a16:creationId xmlns:a16="http://schemas.microsoft.com/office/drawing/2014/main" id="{50A64E69-4B57-469D-B437-857EF3932C64}"/>
            </a:ext>
          </a:extLst>
        </xdr:cNvPr>
        <xdr:cNvCxnSpPr/>
      </xdr:nvCxnSpPr>
      <xdr:spPr>
        <a:xfrm>
          <a:off x="16230600" y="718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1AEE10B5-FA60-46C4-8A07-33D7993DA748}"/>
            </a:ext>
          </a:extLst>
        </xdr:cNvPr>
        <xdr:cNvSpPr txBox="1"/>
      </xdr:nvSpPr>
      <xdr:spPr>
        <a:xfrm>
          <a:off x="16357600" y="551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418" name="直線コネクタ 417">
          <a:extLst>
            <a:ext uri="{FF2B5EF4-FFF2-40B4-BE49-F238E27FC236}">
              <a16:creationId xmlns:a16="http://schemas.microsoft.com/office/drawing/2014/main" id="{320566AE-C2BE-4040-832E-D852FE80F500}"/>
            </a:ext>
          </a:extLst>
        </xdr:cNvPr>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16890</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B6BF96CB-D6E4-4711-A6ED-90FF896E9815}"/>
            </a:ext>
          </a:extLst>
        </xdr:cNvPr>
        <xdr:cNvSpPr txBox="1"/>
      </xdr:nvSpPr>
      <xdr:spPr>
        <a:xfrm>
          <a:off x="16357600" y="653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38463</xdr:rowOff>
    </xdr:from>
    <xdr:to>
      <xdr:col>85</xdr:col>
      <xdr:colOff>177800</xdr:colOff>
      <xdr:row>38</xdr:row>
      <xdr:rowOff>140063</xdr:rowOff>
    </xdr:to>
    <xdr:sp macro="" textlink="">
      <xdr:nvSpPr>
        <xdr:cNvPr id="420" name="フローチャート: 判断 419">
          <a:extLst>
            <a:ext uri="{FF2B5EF4-FFF2-40B4-BE49-F238E27FC236}">
              <a16:creationId xmlns:a16="http://schemas.microsoft.com/office/drawing/2014/main" id="{E2E44C19-7C1C-4EFA-8300-E01EA2A6D7CD}"/>
            </a:ext>
          </a:extLst>
        </xdr:cNvPr>
        <xdr:cNvSpPr/>
      </xdr:nvSpPr>
      <xdr:spPr>
        <a:xfrm>
          <a:off x="162687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74385</xdr:rowOff>
    </xdr:from>
    <xdr:to>
      <xdr:col>81</xdr:col>
      <xdr:colOff>101600</xdr:colOff>
      <xdr:row>39</xdr:row>
      <xdr:rowOff>4535</xdr:rowOff>
    </xdr:to>
    <xdr:sp macro="" textlink="">
      <xdr:nvSpPr>
        <xdr:cNvPr id="421" name="フローチャート: 判断 420">
          <a:extLst>
            <a:ext uri="{FF2B5EF4-FFF2-40B4-BE49-F238E27FC236}">
              <a16:creationId xmlns:a16="http://schemas.microsoft.com/office/drawing/2014/main" id="{690D5865-BE97-48F3-B725-70D707F56C68}"/>
            </a:ext>
          </a:extLst>
        </xdr:cNvPr>
        <xdr:cNvSpPr/>
      </xdr:nvSpPr>
      <xdr:spPr>
        <a:xfrm>
          <a:off x="15430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160927</xdr:rowOff>
    </xdr:from>
    <xdr:to>
      <xdr:col>76</xdr:col>
      <xdr:colOff>165100</xdr:colOff>
      <xdr:row>38</xdr:row>
      <xdr:rowOff>91077</xdr:rowOff>
    </xdr:to>
    <xdr:sp macro="" textlink="">
      <xdr:nvSpPr>
        <xdr:cNvPr id="422" name="フローチャート: 判断 421">
          <a:extLst>
            <a:ext uri="{FF2B5EF4-FFF2-40B4-BE49-F238E27FC236}">
              <a16:creationId xmlns:a16="http://schemas.microsoft.com/office/drawing/2014/main" id="{7210C736-BF3D-428F-8077-C2AF2DDFBD11}"/>
            </a:ext>
          </a:extLst>
        </xdr:cNvPr>
        <xdr:cNvSpPr/>
      </xdr:nvSpPr>
      <xdr:spPr>
        <a:xfrm>
          <a:off x="14541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31931</xdr:rowOff>
    </xdr:from>
    <xdr:to>
      <xdr:col>72</xdr:col>
      <xdr:colOff>38100</xdr:colOff>
      <xdr:row>38</xdr:row>
      <xdr:rowOff>133531</xdr:rowOff>
    </xdr:to>
    <xdr:sp macro="" textlink="">
      <xdr:nvSpPr>
        <xdr:cNvPr id="423" name="フローチャート: 判断 422">
          <a:extLst>
            <a:ext uri="{FF2B5EF4-FFF2-40B4-BE49-F238E27FC236}">
              <a16:creationId xmlns:a16="http://schemas.microsoft.com/office/drawing/2014/main" id="{DD2A9960-94C9-4EE5-A542-77EEFD3802D0}"/>
            </a:ext>
          </a:extLst>
        </xdr:cNvPr>
        <xdr:cNvSpPr/>
      </xdr:nvSpPr>
      <xdr:spPr>
        <a:xfrm>
          <a:off x="13652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424" name="フローチャート: 判断 423">
          <a:extLst>
            <a:ext uri="{FF2B5EF4-FFF2-40B4-BE49-F238E27FC236}">
              <a16:creationId xmlns:a16="http://schemas.microsoft.com/office/drawing/2014/main" id="{D6EE7691-4449-49D8-B311-3143040BF6E9}"/>
            </a:ext>
          </a:extLst>
        </xdr:cNvPr>
        <xdr:cNvSpPr/>
      </xdr:nvSpPr>
      <xdr:spPr>
        <a:xfrm>
          <a:off x="12763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ABC6EB1-2FA2-4702-A16E-F04DDB06AB4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24C4EE6C-C7CD-4BF5-941A-49C458C15FC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7F38110F-4995-49EB-BB07-861E9B15625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5034E762-4739-4D02-8358-63F6E91DCF2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D2E5028C-C13F-4E64-BD05-FAF49E9972C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167458</xdr:rowOff>
    </xdr:from>
    <xdr:to>
      <xdr:col>85</xdr:col>
      <xdr:colOff>177800</xdr:colOff>
      <xdr:row>36</xdr:row>
      <xdr:rowOff>97608</xdr:rowOff>
    </xdr:to>
    <xdr:sp macro="" textlink="">
      <xdr:nvSpPr>
        <xdr:cNvPr id="430" name="楕円 429">
          <a:extLst>
            <a:ext uri="{FF2B5EF4-FFF2-40B4-BE49-F238E27FC236}">
              <a16:creationId xmlns:a16="http://schemas.microsoft.com/office/drawing/2014/main" id="{F5837B88-9F3C-4D28-B19C-0434A40C0299}"/>
            </a:ext>
          </a:extLst>
        </xdr:cNvPr>
        <xdr:cNvSpPr/>
      </xdr:nvSpPr>
      <xdr:spPr>
        <a:xfrm>
          <a:off x="16268700" y="616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18885</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97CDA575-017B-4A03-B734-34DB94831FA9}"/>
            </a:ext>
          </a:extLst>
        </xdr:cNvPr>
        <xdr:cNvSpPr txBox="1"/>
      </xdr:nvSpPr>
      <xdr:spPr>
        <a:xfrm>
          <a:off x="16357600" y="601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133169</xdr:rowOff>
    </xdr:from>
    <xdr:to>
      <xdr:col>81</xdr:col>
      <xdr:colOff>101600</xdr:colOff>
      <xdr:row>37</xdr:row>
      <xdr:rowOff>63319</xdr:rowOff>
    </xdr:to>
    <xdr:sp macro="" textlink="">
      <xdr:nvSpPr>
        <xdr:cNvPr id="432" name="楕円 431">
          <a:extLst>
            <a:ext uri="{FF2B5EF4-FFF2-40B4-BE49-F238E27FC236}">
              <a16:creationId xmlns:a16="http://schemas.microsoft.com/office/drawing/2014/main" id="{87F6BFAD-3397-46A4-953C-9A6B11EB3931}"/>
            </a:ext>
          </a:extLst>
        </xdr:cNvPr>
        <xdr:cNvSpPr/>
      </xdr:nvSpPr>
      <xdr:spPr>
        <a:xfrm>
          <a:off x="15430500" y="630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46808</xdr:rowOff>
    </xdr:from>
    <xdr:to>
      <xdr:col>85</xdr:col>
      <xdr:colOff>127000</xdr:colOff>
      <xdr:row>37</xdr:row>
      <xdr:rowOff>12519</xdr:rowOff>
    </xdr:to>
    <xdr:cxnSp macro="">
      <xdr:nvCxnSpPr>
        <xdr:cNvPr id="433" name="直線コネクタ 432">
          <a:extLst>
            <a:ext uri="{FF2B5EF4-FFF2-40B4-BE49-F238E27FC236}">
              <a16:creationId xmlns:a16="http://schemas.microsoft.com/office/drawing/2014/main" id="{72BF4EED-900B-404E-AB6D-69CAB3E08243}"/>
            </a:ext>
          </a:extLst>
        </xdr:cNvPr>
        <xdr:cNvCxnSpPr/>
      </xdr:nvCxnSpPr>
      <xdr:spPr>
        <a:xfrm flipV="1">
          <a:off x="15481300" y="6219008"/>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107043</xdr:rowOff>
    </xdr:from>
    <xdr:to>
      <xdr:col>76</xdr:col>
      <xdr:colOff>165100</xdr:colOff>
      <xdr:row>37</xdr:row>
      <xdr:rowOff>37193</xdr:rowOff>
    </xdr:to>
    <xdr:sp macro="" textlink="">
      <xdr:nvSpPr>
        <xdr:cNvPr id="434" name="楕円 433">
          <a:extLst>
            <a:ext uri="{FF2B5EF4-FFF2-40B4-BE49-F238E27FC236}">
              <a16:creationId xmlns:a16="http://schemas.microsoft.com/office/drawing/2014/main" id="{9F3226FD-F6AA-43F0-9690-DBDD442C1188}"/>
            </a:ext>
          </a:extLst>
        </xdr:cNvPr>
        <xdr:cNvSpPr/>
      </xdr:nvSpPr>
      <xdr:spPr>
        <a:xfrm>
          <a:off x="145415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157843</xdr:rowOff>
    </xdr:from>
    <xdr:to>
      <xdr:col>81</xdr:col>
      <xdr:colOff>50800</xdr:colOff>
      <xdr:row>37</xdr:row>
      <xdr:rowOff>12519</xdr:rowOff>
    </xdr:to>
    <xdr:cxnSp macro="">
      <xdr:nvCxnSpPr>
        <xdr:cNvPr id="435" name="直線コネクタ 434">
          <a:extLst>
            <a:ext uri="{FF2B5EF4-FFF2-40B4-BE49-F238E27FC236}">
              <a16:creationId xmlns:a16="http://schemas.microsoft.com/office/drawing/2014/main" id="{3F246C1A-5B3E-4470-9600-10372A521591}"/>
            </a:ext>
          </a:extLst>
        </xdr:cNvPr>
        <xdr:cNvCxnSpPr/>
      </xdr:nvCxnSpPr>
      <xdr:spPr>
        <a:xfrm>
          <a:off x="14592300" y="633004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44994</xdr:rowOff>
    </xdr:from>
    <xdr:to>
      <xdr:col>72</xdr:col>
      <xdr:colOff>38100</xdr:colOff>
      <xdr:row>38</xdr:row>
      <xdr:rowOff>146594</xdr:rowOff>
    </xdr:to>
    <xdr:sp macro="" textlink="">
      <xdr:nvSpPr>
        <xdr:cNvPr id="436" name="楕円 435">
          <a:extLst>
            <a:ext uri="{FF2B5EF4-FFF2-40B4-BE49-F238E27FC236}">
              <a16:creationId xmlns:a16="http://schemas.microsoft.com/office/drawing/2014/main" id="{0BE964DE-A620-4FC0-8CAB-7124FCE069D8}"/>
            </a:ext>
          </a:extLst>
        </xdr:cNvPr>
        <xdr:cNvSpPr/>
      </xdr:nvSpPr>
      <xdr:spPr>
        <a:xfrm>
          <a:off x="13652500"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157843</xdr:rowOff>
    </xdr:from>
    <xdr:to>
      <xdr:col>76</xdr:col>
      <xdr:colOff>114300</xdr:colOff>
      <xdr:row>38</xdr:row>
      <xdr:rowOff>95794</xdr:rowOff>
    </xdr:to>
    <xdr:cxnSp macro="">
      <xdr:nvCxnSpPr>
        <xdr:cNvPr id="437" name="直線コネクタ 436">
          <a:extLst>
            <a:ext uri="{FF2B5EF4-FFF2-40B4-BE49-F238E27FC236}">
              <a16:creationId xmlns:a16="http://schemas.microsoft.com/office/drawing/2014/main" id="{466F8637-B37B-49FB-A5D0-117086C292EA}"/>
            </a:ext>
          </a:extLst>
        </xdr:cNvPr>
        <xdr:cNvCxnSpPr/>
      </xdr:nvCxnSpPr>
      <xdr:spPr>
        <a:xfrm flipV="1">
          <a:off x="13703300" y="6330043"/>
          <a:ext cx="889000" cy="28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141333</xdr:rowOff>
    </xdr:from>
    <xdr:to>
      <xdr:col>67</xdr:col>
      <xdr:colOff>101600</xdr:colOff>
      <xdr:row>38</xdr:row>
      <xdr:rowOff>71482</xdr:rowOff>
    </xdr:to>
    <xdr:sp macro="" textlink="">
      <xdr:nvSpPr>
        <xdr:cNvPr id="438" name="楕円 437">
          <a:extLst>
            <a:ext uri="{FF2B5EF4-FFF2-40B4-BE49-F238E27FC236}">
              <a16:creationId xmlns:a16="http://schemas.microsoft.com/office/drawing/2014/main" id="{D9EB077D-3D79-4C0A-B09C-AFA94F02EE32}"/>
            </a:ext>
          </a:extLst>
        </xdr:cNvPr>
        <xdr:cNvSpPr/>
      </xdr:nvSpPr>
      <xdr:spPr>
        <a:xfrm>
          <a:off x="127635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20683</xdr:rowOff>
    </xdr:from>
    <xdr:to>
      <xdr:col>71</xdr:col>
      <xdr:colOff>177800</xdr:colOff>
      <xdr:row>38</xdr:row>
      <xdr:rowOff>95794</xdr:rowOff>
    </xdr:to>
    <xdr:cxnSp macro="">
      <xdr:nvCxnSpPr>
        <xdr:cNvPr id="439" name="直線コネクタ 438">
          <a:extLst>
            <a:ext uri="{FF2B5EF4-FFF2-40B4-BE49-F238E27FC236}">
              <a16:creationId xmlns:a16="http://schemas.microsoft.com/office/drawing/2014/main" id="{CF1727DB-7F8B-4319-B2F2-0987725D9D53}"/>
            </a:ext>
          </a:extLst>
        </xdr:cNvPr>
        <xdr:cNvCxnSpPr/>
      </xdr:nvCxnSpPr>
      <xdr:spPr>
        <a:xfrm>
          <a:off x="12814300" y="6535783"/>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167112</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1741E2F3-428C-4366-ACAC-181C01E106FF}"/>
            </a:ext>
          </a:extLst>
        </xdr:cNvPr>
        <xdr:cNvSpPr txBox="1"/>
      </xdr:nvSpPr>
      <xdr:spPr>
        <a:xfrm>
          <a:off x="152660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82204</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DCB26B35-AD45-4966-A9E2-22F078111203}"/>
            </a:ext>
          </a:extLst>
        </xdr:cNvPr>
        <xdr:cNvSpPr txBox="1"/>
      </xdr:nvSpPr>
      <xdr:spPr>
        <a:xfrm>
          <a:off x="1438974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150058</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38EA9D92-DDDF-48D1-AD47-AF1AA16352AD}"/>
            </a:ext>
          </a:extLst>
        </xdr:cNvPr>
        <xdr:cNvSpPr txBox="1"/>
      </xdr:nvSpPr>
      <xdr:spPr>
        <a:xfrm>
          <a:off x="13500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84744</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2C3AD150-40BA-4587-A382-7C5A231A0FFB}"/>
            </a:ext>
          </a:extLst>
        </xdr:cNvPr>
        <xdr:cNvSpPr txBox="1"/>
      </xdr:nvSpPr>
      <xdr:spPr>
        <a:xfrm>
          <a:off x="12611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79846</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F919F449-43C1-42AC-8BA2-DE4D67319F49}"/>
            </a:ext>
          </a:extLst>
        </xdr:cNvPr>
        <xdr:cNvSpPr txBox="1"/>
      </xdr:nvSpPr>
      <xdr:spPr>
        <a:xfrm>
          <a:off x="152660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53720</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7732353C-696B-4C57-A626-BC68FFA14D13}"/>
            </a:ext>
          </a:extLst>
        </xdr:cNvPr>
        <xdr:cNvSpPr txBox="1"/>
      </xdr:nvSpPr>
      <xdr:spPr>
        <a:xfrm>
          <a:off x="143897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137721</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A17FCA3B-5EC0-4286-AE1C-624D84EFA738}"/>
            </a:ext>
          </a:extLst>
        </xdr:cNvPr>
        <xdr:cNvSpPr txBox="1"/>
      </xdr:nvSpPr>
      <xdr:spPr>
        <a:xfrm>
          <a:off x="1350074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D249D03C-3633-443F-9F5A-17196A66CE83}"/>
            </a:ext>
          </a:extLst>
        </xdr:cNvPr>
        <xdr:cNvSpPr txBox="1"/>
      </xdr:nvSpPr>
      <xdr:spPr>
        <a:xfrm>
          <a:off x="126117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72C1101A-6F1D-4142-B2F0-E1AA784BAB5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5CBC8B10-0D1A-4A1F-BDCB-6CF7C44CD7E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7939CF07-3F99-4E49-828D-C9228273C2A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83307FBD-7904-4A7C-B7A7-0576282811D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F9EC4174-80B1-46F4-BA7B-7DB69A85002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C6CADEB5-FA76-40D3-83F6-51A3FF399D4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67B11746-B249-4BD4-86D1-53966316CF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51BEBB8B-C5E8-47B8-ACDF-8FA876807C6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4DA48A2F-3DA1-4C8F-B3AA-4813A7DE08F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7A57E7C0-FCC0-49BE-B9F5-FC253473843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1D29FC12-8076-4574-BB38-D7C6AF28425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a16="http://schemas.microsoft.com/office/drawing/2014/main" id="{2082508A-77B6-4077-AC54-3239CB99C8E6}"/>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D1B5FB06-5E38-45EA-96AA-3E430F114B3E}"/>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a16="http://schemas.microsoft.com/office/drawing/2014/main" id="{A6A779EE-D9EC-4C0A-B743-6492121A27E4}"/>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DC9C254F-B5EF-4D19-9163-87EDDCF1D3EE}"/>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a16="http://schemas.microsoft.com/office/drawing/2014/main" id="{0D8AA371-C57A-42B9-B9FA-0C767DF641CC}"/>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40045423-DA7D-44A0-98EB-B281DBCD93B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a16="http://schemas.microsoft.com/office/drawing/2014/main" id="{F355185A-A788-4F9A-9DBD-BDAE6FEF9D4E}"/>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0B4DB467-172C-4B2A-8281-2144142A0CA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id="{6382A817-08CC-4EEF-8648-9DB2316EB1E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id="{2595FB72-1EE3-4945-9136-30257A99BD7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9906</xdr:rowOff>
    </xdr:from>
    <xdr:to>
      <xdr:col>116</xdr:col>
      <xdr:colOff>62864</xdr:colOff>
      <xdr:row>41</xdr:row>
      <xdr:rowOff>78486</xdr:rowOff>
    </xdr:to>
    <xdr:cxnSp macro="">
      <xdr:nvCxnSpPr>
        <xdr:cNvPr id="469" name="直線コネクタ 468">
          <a:extLst>
            <a:ext uri="{FF2B5EF4-FFF2-40B4-BE49-F238E27FC236}">
              <a16:creationId xmlns:a16="http://schemas.microsoft.com/office/drawing/2014/main" id="{F9FDFA91-77B8-4E9E-9C6C-0137D55D6CC4}"/>
            </a:ext>
          </a:extLst>
        </xdr:cNvPr>
        <xdr:cNvCxnSpPr/>
      </xdr:nvCxnSpPr>
      <xdr:spPr>
        <a:xfrm flipV="1">
          <a:off x="22160864" y="601065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470" name="【認定こども園・幼稚園・保育所】&#10;一人当たり面積最小値テキスト">
          <a:extLst>
            <a:ext uri="{FF2B5EF4-FFF2-40B4-BE49-F238E27FC236}">
              <a16:creationId xmlns:a16="http://schemas.microsoft.com/office/drawing/2014/main" id="{8A6FBD35-C95E-4776-B0DF-88F0663371E2}"/>
            </a:ext>
          </a:extLst>
        </xdr:cNvPr>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471" name="直線コネクタ 470">
          <a:extLst>
            <a:ext uri="{FF2B5EF4-FFF2-40B4-BE49-F238E27FC236}">
              <a16:creationId xmlns:a16="http://schemas.microsoft.com/office/drawing/2014/main" id="{4EE9884A-CF53-430B-9B4C-DABAB5389DED}"/>
            </a:ext>
          </a:extLst>
        </xdr:cNvPr>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128033</xdr:rowOff>
    </xdr:from>
    <xdr:ext cx="469744" cy="259045"/>
    <xdr:sp macro="" textlink="">
      <xdr:nvSpPr>
        <xdr:cNvPr id="472" name="【認定こども園・幼稚園・保育所】&#10;一人当たり面積最大値テキスト">
          <a:extLst>
            <a:ext uri="{FF2B5EF4-FFF2-40B4-BE49-F238E27FC236}">
              <a16:creationId xmlns:a16="http://schemas.microsoft.com/office/drawing/2014/main" id="{DB4C61E5-D041-47B2-ACB5-90093D180764}"/>
            </a:ext>
          </a:extLst>
        </xdr:cNvPr>
        <xdr:cNvSpPr txBox="1"/>
      </xdr:nvSpPr>
      <xdr:spPr>
        <a:xfrm>
          <a:off x="22199600" y="5785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9906</xdr:rowOff>
    </xdr:from>
    <xdr:to>
      <xdr:col>116</xdr:col>
      <xdr:colOff>152400</xdr:colOff>
      <xdr:row>35</xdr:row>
      <xdr:rowOff>9906</xdr:rowOff>
    </xdr:to>
    <xdr:cxnSp macro="">
      <xdr:nvCxnSpPr>
        <xdr:cNvPr id="473" name="直線コネクタ 472">
          <a:extLst>
            <a:ext uri="{FF2B5EF4-FFF2-40B4-BE49-F238E27FC236}">
              <a16:creationId xmlns:a16="http://schemas.microsoft.com/office/drawing/2014/main" id="{25984AF0-52EF-416A-95EA-4EC10D15442D}"/>
            </a:ext>
          </a:extLst>
        </xdr:cNvPr>
        <xdr:cNvCxnSpPr/>
      </xdr:nvCxnSpPr>
      <xdr:spPr>
        <a:xfrm>
          <a:off x="22072600" y="601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47261</xdr:rowOff>
    </xdr:from>
    <xdr:ext cx="469744" cy="259045"/>
    <xdr:sp macro="" textlink="">
      <xdr:nvSpPr>
        <xdr:cNvPr id="474" name="【認定こども園・幼稚園・保育所】&#10;一人当たり面積平均値テキスト">
          <a:extLst>
            <a:ext uri="{FF2B5EF4-FFF2-40B4-BE49-F238E27FC236}">
              <a16:creationId xmlns:a16="http://schemas.microsoft.com/office/drawing/2014/main" id="{A8E2356E-0419-4751-9516-5CB579FE4E8F}"/>
            </a:ext>
          </a:extLst>
        </xdr:cNvPr>
        <xdr:cNvSpPr txBox="1"/>
      </xdr:nvSpPr>
      <xdr:spPr>
        <a:xfrm>
          <a:off x="22199600" y="6733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68834</xdr:rowOff>
    </xdr:from>
    <xdr:to>
      <xdr:col>116</xdr:col>
      <xdr:colOff>114300</xdr:colOff>
      <xdr:row>39</xdr:row>
      <xdr:rowOff>170434</xdr:rowOff>
    </xdr:to>
    <xdr:sp macro="" textlink="">
      <xdr:nvSpPr>
        <xdr:cNvPr id="475" name="フローチャート: 判断 474">
          <a:extLst>
            <a:ext uri="{FF2B5EF4-FFF2-40B4-BE49-F238E27FC236}">
              <a16:creationId xmlns:a16="http://schemas.microsoft.com/office/drawing/2014/main" id="{E6C29708-33E1-4735-AAF7-1A232E912901}"/>
            </a:ext>
          </a:extLst>
        </xdr:cNvPr>
        <xdr:cNvSpPr/>
      </xdr:nvSpPr>
      <xdr:spPr>
        <a:xfrm>
          <a:off x="221107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77978</xdr:rowOff>
    </xdr:from>
    <xdr:to>
      <xdr:col>112</xdr:col>
      <xdr:colOff>38100</xdr:colOff>
      <xdr:row>40</xdr:row>
      <xdr:rowOff>8128</xdr:rowOff>
    </xdr:to>
    <xdr:sp macro="" textlink="">
      <xdr:nvSpPr>
        <xdr:cNvPr id="476" name="フローチャート: 判断 475">
          <a:extLst>
            <a:ext uri="{FF2B5EF4-FFF2-40B4-BE49-F238E27FC236}">
              <a16:creationId xmlns:a16="http://schemas.microsoft.com/office/drawing/2014/main" id="{D3909C0D-940D-4D1B-A6E0-DBDE5A2BD9DE}"/>
            </a:ext>
          </a:extLst>
        </xdr:cNvPr>
        <xdr:cNvSpPr/>
      </xdr:nvSpPr>
      <xdr:spPr>
        <a:xfrm>
          <a:off x="21272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50546</xdr:rowOff>
    </xdr:from>
    <xdr:to>
      <xdr:col>107</xdr:col>
      <xdr:colOff>101600</xdr:colOff>
      <xdr:row>39</xdr:row>
      <xdr:rowOff>152146</xdr:rowOff>
    </xdr:to>
    <xdr:sp macro="" textlink="">
      <xdr:nvSpPr>
        <xdr:cNvPr id="477" name="フローチャート: 判断 476">
          <a:extLst>
            <a:ext uri="{FF2B5EF4-FFF2-40B4-BE49-F238E27FC236}">
              <a16:creationId xmlns:a16="http://schemas.microsoft.com/office/drawing/2014/main" id="{B7A7A165-24D9-4F64-8057-AB5068BF6A78}"/>
            </a:ext>
          </a:extLst>
        </xdr:cNvPr>
        <xdr:cNvSpPr/>
      </xdr:nvSpPr>
      <xdr:spPr>
        <a:xfrm>
          <a:off x="20383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55118</xdr:rowOff>
    </xdr:from>
    <xdr:to>
      <xdr:col>102</xdr:col>
      <xdr:colOff>165100</xdr:colOff>
      <xdr:row>39</xdr:row>
      <xdr:rowOff>156718</xdr:rowOff>
    </xdr:to>
    <xdr:sp macro="" textlink="">
      <xdr:nvSpPr>
        <xdr:cNvPr id="478" name="フローチャート: 判断 477">
          <a:extLst>
            <a:ext uri="{FF2B5EF4-FFF2-40B4-BE49-F238E27FC236}">
              <a16:creationId xmlns:a16="http://schemas.microsoft.com/office/drawing/2014/main" id="{047CB803-71D8-4CB5-B6F3-64BBBA19576F}"/>
            </a:ext>
          </a:extLst>
        </xdr:cNvPr>
        <xdr:cNvSpPr/>
      </xdr:nvSpPr>
      <xdr:spPr>
        <a:xfrm>
          <a:off x="19494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27686</xdr:rowOff>
    </xdr:from>
    <xdr:to>
      <xdr:col>98</xdr:col>
      <xdr:colOff>38100</xdr:colOff>
      <xdr:row>39</xdr:row>
      <xdr:rowOff>129286</xdr:rowOff>
    </xdr:to>
    <xdr:sp macro="" textlink="">
      <xdr:nvSpPr>
        <xdr:cNvPr id="479" name="フローチャート: 判断 478">
          <a:extLst>
            <a:ext uri="{FF2B5EF4-FFF2-40B4-BE49-F238E27FC236}">
              <a16:creationId xmlns:a16="http://schemas.microsoft.com/office/drawing/2014/main" id="{DCC127FB-1BDB-4C7C-B76B-68088B6DEEB4}"/>
            </a:ext>
          </a:extLst>
        </xdr:cNvPr>
        <xdr:cNvSpPr/>
      </xdr:nvSpPr>
      <xdr:spPr>
        <a:xfrm>
          <a:off x="18605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241BE60B-7DDE-4AAE-AAF1-0933A0E474B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D295AE73-3DB9-4218-A9BF-8106284FD5D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4BFC57D3-59F4-4C89-9D13-AA382258DE1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41F0C578-610B-4F1C-A3A8-B92D14D2850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45C4515D-6594-4C20-BA18-69852CBD38E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85" name="楕円 484">
          <a:extLst>
            <a:ext uri="{FF2B5EF4-FFF2-40B4-BE49-F238E27FC236}">
              <a16:creationId xmlns:a16="http://schemas.microsoft.com/office/drawing/2014/main" id="{FDE74C9E-5566-4575-9BEF-7EBA1FE4CC07}"/>
            </a:ext>
          </a:extLst>
        </xdr:cNvPr>
        <xdr:cNvSpPr/>
      </xdr:nvSpPr>
      <xdr:spPr>
        <a:xfrm>
          <a:off x="221107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13987</xdr:rowOff>
    </xdr:from>
    <xdr:ext cx="469744" cy="259045"/>
    <xdr:sp macro="" textlink="">
      <xdr:nvSpPr>
        <xdr:cNvPr id="486" name="【認定こども園・幼稚園・保育所】&#10;一人当たり面積該当値テキスト">
          <a:extLst>
            <a:ext uri="{FF2B5EF4-FFF2-40B4-BE49-F238E27FC236}">
              <a16:creationId xmlns:a16="http://schemas.microsoft.com/office/drawing/2014/main" id="{47D984FA-5AA0-4735-A924-601466B7A56A}"/>
            </a:ext>
          </a:extLst>
        </xdr:cNvPr>
        <xdr:cNvSpPr txBox="1"/>
      </xdr:nvSpPr>
      <xdr:spPr>
        <a:xfrm>
          <a:off x="22199600"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148844</xdr:rowOff>
    </xdr:from>
    <xdr:to>
      <xdr:col>112</xdr:col>
      <xdr:colOff>38100</xdr:colOff>
      <xdr:row>39</xdr:row>
      <xdr:rowOff>78994</xdr:rowOff>
    </xdr:to>
    <xdr:sp macro="" textlink="">
      <xdr:nvSpPr>
        <xdr:cNvPr id="487" name="楕円 486">
          <a:extLst>
            <a:ext uri="{FF2B5EF4-FFF2-40B4-BE49-F238E27FC236}">
              <a16:creationId xmlns:a16="http://schemas.microsoft.com/office/drawing/2014/main" id="{1C29CCB5-4A95-4E74-97E0-24C1B5F2B83C}"/>
            </a:ext>
          </a:extLst>
        </xdr:cNvPr>
        <xdr:cNvSpPr/>
      </xdr:nvSpPr>
      <xdr:spPr>
        <a:xfrm>
          <a:off x="212725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28194</xdr:rowOff>
    </xdr:from>
    <xdr:to>
      <xdr:col>116</xdr:col>
      <xdr:colOff>63500</xdr:colOff>
      <xdr:row>39</xdr:row>
      <xdr:rowOff>41910</xdr:rowOff>
    </xdr:to>
    <xdr:cxnSp macro="">
      <xdr:nvCxnSpPr>
        <xdr:cNvPr id="488" name="直線コネクタ 487">
          <a:extLst>
            <a:ext uri="{FF2B5EF4-FFF2-40B4-BE49-F238E27FC236}">
              <a16:creationId xmlns:a16="http://schemas.microsoft.com/office/drawing/2014/main" id="{279BE9E4-72D4-4726-AF77-935A785013EB}"/>
            </a:ext>
          </a:extLst>
        </xdr:cNvPr>
        <xdr:cNvCxnSpPr/>
      </xdr:nvCxnSpPr>
      <xdr:spPr>
        <a:xfrm>
          <a:off x="21323300" y="671474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153416</xdr:rowOff>
    </xdr:from>
    <xdr:to>
      <xdr:col>107</xdr:col>
      <xdr:colOff>101600</xdr:colOff>
      <xdr:row>39</xdr:row>
      <xdr:rowOff>83566</xdr:rowOff>
    </xdr:to>
    <xdr:sp macro="" textlink="">
      <xdr:nvSpPr>
        <xdr:cNvPr id="489" name="楕円 488">
          <a:extLst>
            <a:ext uri="{FF2B5EF4-FFF2-40B4-BE49-F238E27FC236}">
              <a16:creationId xmlns:a16="http://schemas.microsoft.com/office/drawing/2014/main" id="{33913D6A-CAE1-4E79-8D63-D12BD5660D22}"/>
            </a:ext>
          </a:extLst>
        </xdr:cNvPr>
        <xdr:cNvSpPr/>
      </xdr:nvSpPr>
      <xdr:spPr>
        <a:xfrm>
          <a:off x="20383500" y="66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28194</xdr:rowOff>
    </xdr:from>
    <xdr:to>
      <xdr:col>111</xdr:col>
      <xdr:colOff>177800</xdr:colOff>
      <xdr:row>39</xdr:row>
      <xdr:rowOff>32766</xdr:rowOff>
    </xdr:to>
    <xdr:cxnSp macro="">
      <xdr:nvCxnSpPr>
        <xdr:cNvPr id="490" name="直線コネクタ 489">
          <a:extLst>
            <a:ext uri="{FF2B5EF4-FFF2-40B4-BE49-F238E27FC236}">
              <a16:creationId xmlns:a16="http://schemas.microsoft.com/office/drawing/2014/main" id="{5A1DD58A-0D09-42B5-A54C-0C2FC4FBB605}"/>
            </a:ext>
          </a:extLst>
        </xdr:cNvPr>
        <xdr:cNvCxnSpPr/>
      </xdr:nvCxnSpPr>
      <xdr:spPr>
        <a:xfrm flipV="1">
          <a:off x="20434300" y="67147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491" name="楕円 490">
          <a:extLst>
            <a:ext uri="{FF2B5EF4-FFF2-40B4-BE49-F238E27FC236}">
              <a16:creationId xmlns:a16="http://schemas.microsoft.com/office/drawing/2014/main" id="{DA046A27-5231-46C4-BD3F-5CF0D2AD0449}"/>
            </a:ext>
          </a:extLst>
        </xdr:cNvPr>
        <xdr:cNvSpPr/>
      </xdr:nvSpPr>
      <xdr:spPr>
        <a:xfrm>
          <a:off x="19494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32766</xdr:rowOff>
    </xdr:from>
    <xdr:to>
      <xdr:col>107</xdr:col>
      <xdr:colOff>50800</xdr:colOff>
      <xdr:row>39</xdr:row>
      <xdr:rowOff>64770</xdr:rowOff>
    </xdr:to>
    <xdr:cxnSp macro="">
      <xdr:nvCxnSpPr>
        <xdr:cNvPr id="492" name="直線コネクタ 491">
          <a:extLst>
            <a:ext uri="{FF2B5EF4-FFF2-40B4-BE49-F238E27FC236}">
              <a16:creationId xmlns:a16="http://schemas.microsoft.com/office/drawing/2014/main" id="{FA8C1F8A-6657-4520-BF4E-F0A6F10213DC}"/>
            </a:ext>
          </a:extLst>
        </xdr:cNvPr>
        <xdr:cNvCxnSpPr/>
      </xdr:nvCxnSpPr>
      <xdr:spPr>
        <a:xfrm flipV="1">
          <a:off x="19545300" y="67193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13970</xdr:rowOff>
    </xdr:from>
    <xdr:to>
      <xdr:col>98</xdr:col>
      <xdr:colOff>38100</xdr:colOff>
      <xdr:row>39</xdr:row>
      <xdr:rowOff>115570</xdr:rowOff>
    </xdr:to>
    <xdr:sp macro="" textlink="">
      <xdr:nvSpPr>
        <xdr:cNvPr id="493" name="楕円 492">
          <a:extLst>
            <a:ext uri="{FF2B5EF4-FFF2-40B4-BE49-F238E27FC236}">
              <a16:creationId xmlns:a16="http://schemas.microsoft.com/office/drawing/2014/main" id="{7FB4AC55-4095-4C8E-B8A5-52B98EBC8B06}"/>
            </a:ext>
          </a:extLst>
        </xdr:cNvPr>
        <xdr:cNvSpPr/>
      </xdr:nvSpPr>
      <xdr:spPr>
        <a:xfrm>
          <a:off x="18605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64770</xdr:rowOff>
    </xdr:from>
    <xdr:to>
      <xdr:col>102</xdr:col>
      <xdr:colOff>114300</xdr:colOff>
      <xdr:row>39</xdr:row>
      <xdr:rowOff>64770</xdr:rowOff>
    </xdr:to>
    <xdr:cxnSp macro="">
      <xdr:nvCxnSpPr>
        <xdr:cNvPr id="494" name="直線コネクタ 493">
          <a:extLst>
            <a:ext uri="{FF2B5EF4-FFF2-40B4-BE49-F238E27FC236}">
              <a16:creationId xmlns:a16="http://schemas.microsoft.com/office/drawing/2014/main" id="{A486C20B-7D7F-4AA9-BA39-A930EAA4E594}"/>
            </a:ext>
          </a:extLst>
        </xdr:cNvPr>
        <xdr:cNvCxnSpPr/>
      </xdr:nvCxnSpPr>
      <xdr:spPr>
        <a:xfrm>
          <a:off x="18656300" y="675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170705</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id="{F7E37113-2A96-4976-879D-7BD89977449A}"/>
            </a:ext>
          </a:extLst>
        </xdr:cNvPr>
        <xdr:cNvSpPr txBox="1"/>
      </xdr:nvSpPr>
      <xdr:spPr>
        <a:xfrm>
          <a:off x="21075727" y="685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143273</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id="{5D901DEB-67A0-4ED1-AA04-E462AEB0A555}"/>
            </a:ext>
          </a:extLst>
        </xdr:cNvPr>
        <xdr:cNvSpPr txBox="1"/>
      </xdr:nvSpPr>
      <xdr:spPr>
        <a:xfrm>
          <a:off x="20199427" y="682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147845</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id="{7E070595-461B-45C4-A1F0-A167BF9540EE}"/>
            </a:ext>
          </a:extLst>
        </xdr:cNvPr>
        <xdr:cNvSpPr txBox="1"/>
      </xdr:nvSpPr>
      <xdr:spPr>
        <a:xfrm>
          <a:off x="19310427"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120413</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id="{18809531-9371-4920-9696-D448AA38A997}"/>
            </a:ext>
          </a:extLst>
        </xdr:cNvPr>
        <xdr:cNvSpPr txBox="1"/>
      </xdr:nvSpPr>
      <xdr:spPr>
        <a:xfrm>
          <a:off x="18421427" y="680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95521</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id="{1EDEAAB6-EF10-4022-A3A8-EFF5E1255020}"/>
            </a:ext>
          </a:extLst>
        </xdr:cNvPr>
        <xdr:cNvSpPr txBox="1"/>
      </xdr:nvSpPr>
      <xdr:spPr>
        <a:xfrm>
          <a:off x="210757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100093</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id="{A1E09F9A-EF3C-49C3-B66A-522A55A13E3C}"/>
            </a:ext>
          </a:extLst>
        </xdr:cNvPr>
        <xdr:cNvSpPr txBox="1"/>
      </xdr:nvSpPr>
      <xdr:spPr>
        <a:xfrm>
          <a:off x="20199427" y="644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132097</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id="{24D4C972-2991-4B85-ABE0-0511BD44C0B6}"/>
            </a:ext>
          </a:extLst>
        </xdr:cNvPr>
        <xdr:cNvSpPr txBox="1"/>
      </xdr:nvSpPr>
      <xdr:spPr>
        <a:xfrm>
          <a:off x="19310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132097</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id="{807E82BB-2439-407B-A9FE-225EDA05C230}"/>
            </a:ext>
          </a:extLst>
        </xdr:cNvPr>
        <xdr:cNvSpPr txBox="1"/>
      </xdr:nvSpPr>
      <xdr:spPr>
        <a:xfrm>
          <a:off x="18421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A0287A47-3313-445C-A59F-9AA7D7EF903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E31DA1B7-41E7-4E0E-A72D-A5DEB2E722F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CB366E36-2FB9-47A5-A6BE-9920DFAB1F4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4C42606A-CB73-46FD-B56F-F57CBF88FFA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86145E26-F79C-484B-BD0A-888E6919F43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0E7F1FFF-E72E-4B4B-B125-32B398B340B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25336B87-777C-4C11-96E3-87A39CC1CFD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F97F6968-0D28-4473-AEAD-E892EABD513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4ADBBCEB-BAB0-4CB1-AC1C-CAD0005CD1E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6E3CA06E-47ED-4420-A167-E3DF8BB9EBB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C39D22E8-8375-4EEA-8E6F-52308D3BD88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4" name="直線コネクタ 513">
          <a:extLst>
            <a:ext uri="{FF2B5EF4-FFF2-40B4-BE49-F238E27FC236}">
              <a16:creationId xmlns:a16="http://schemas.microsoft.com/office/drawing/2014/main" id="{39E387CF-83E0-4DC0-A738-3CEB20B14D54}"/>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5" name="テキスト ボックス 514">
          <a:extLst>
            <a:ext uri="{FF2B5EF4-FFF2-40B4-BE49-F238E27FC236}">
              <a16:creationId xmlns:a16="http://schemas.microsoft.com/office/drawing/2014/main" id="{BE82E013-4BC1-4375-8915-8020BCCA5625}"/>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6" name="直線コネクタ 515">
          <a:extLst>
            <a:ext uri="{FF2B5EF4-FFF2-40B4-BE49-F238E27FC236}">
              <a16:creationId xmlns:a16="http://schemas.microsoft.com/office/drawing/2014/main" id="{5849C3E5-637C-4EED-9E85-FF3212F8A89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7" name="テキスト ボックス 516">
          <a:extLst>
            <a:ext uri="{FF2B5EF4-FFF2-40B4-BE49-F238E27FC236}">
              <a16:creationId xmlns:a16="http://schemas.microsoft.com/office/drawing/2014/main" id="{68F2BE5D-9D5F-434B-BEA1-9DD0AF0A004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8" name="直線コネクタ 517">
          <a:extLst>
            <a:ext uri="{FF2B5EF4-FFF2-40B4-BE49-F238E27FC236}">
              <a16:creationId xmlns:a16="http://schemas.microsoft.com/office/drawing/2014/main" id="{A742764E-B571-4ABB-B78B-80B754CF6F7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9" name="テキスト ボックス 518">
          <a:extLst>
            <a:ext uri="{FF2B5EF4-FFF2-40B4-BE49-F238E27FC236}">
              <a16:creationId xmlns:a16="http://schemas.microsoft.com/office/drawing/2014/main" id="{87F7A418-7BE4-4175-8CCE-FE5AABAB67C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0" name="直線コネクタ 519">
          <a:extLst>
            <a:ext uri="{FF2B5EF4-FFF2-40B4-BE49-F238E27FC236}">
              <a16:creationId xmlns:a16="http://schemas.microsoft.com/office/drawing/2014/main" id="{1302C89F-E5C4-4F93-8BA6-7EE843D5814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1" name="テキスト ボックス 520">
          <a:extLst>
            <a:ext uri="{FF2B5EF4-FFF2-40B4-BE49-F238E27FC236}">
              <a16:creationId xmlns:a16="http://schemas.microsoft.com/office/drawing/2014/main" id="{2AE9BD74-299E-49D9-9B59-28DD83A99DF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2" name="直線コネクタ 521">
          <a:extLst>
            <a:ext uri="{FF2B5EF4-FFF2-40B4-BE49-F238E27FC236}">
              <a16:creationId xmlns:a16="http://schemas.microsoft.com/office/drawing/2014/main" id="{AF273414-D731-45A0-9172-260A3C573C1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3" name="テキスト ボックス 522">
          <a:extLst>
            <a:ext uri="{FF2B5EF4-FFF2-40B4-BE49-F238E27FC236}">
              <a16:creationId xmlns:a16="http://schemas.microsoft.com/office/drawing/2014/main" id="{C003EC7C-DF2C-41C5-9860-8D3A17C6803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4" name="直線コネクタ 523">
          <a:extLst>
            <a:ext uri="{FF2B5EF4-FFF2-40B4-BE49-F238E27FC236}">
              <a16:creationId xmlns:a16="http://schemas.microsoft.com/office/drawing/2014/main" id="{CB774505-81C4-4BDF-87FB-E47FECEBEB9E}"/>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5" name="テキスト ボックス 524">
          <a:extLst>
            <a:ext uri="{FF2B5EF4-FFF2-40B4-BE49-F238E27FC236}">
              <a16:creationId xmlns:a16="http://schemas.microsoft.com/office/drawing/2014/main" id="{83DC4187-AC93-40E0-91A1-9E04A89776BE}"/>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0578B82A-5923-4E2B-A15F-B3B69BE62B0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7" name="テキスト ボックス 526">
          <a:extLst>
            <a:ext uri="{FF2B5EF4-FFF2-40B4-BE49-F238E27FC236}">
              <a16:creationId xmlns:a16="http://schemas.microsoft.com/office/drawing/2014/main" id="{6F63C53A-C42E-4DBB-94E9-640B587533B5}"/>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52B1612E-B44E-4300-B0BA-B5DB463F648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158387</xdr:rowOff>
    </xdr:from>
    <xdr:to>
      <xdr:col>85</xdr:col>
      <xdr:colOff>126364</xdr:colOff>
      <xdr:row>63</xdr:row>
      <xdr:rowOff>122465</xdr:rowOff>
    </xdr:to>
    <xdr:cxnSp macro="">
      <xdr:nvCxnSpPr>
        <xdr:cNvPr id="529" name="直線コネクタ 528">
          <a:extLst>
            <a:ext uri="{FF2B5EF4-FFF2-40B4-BE49-F238E27FC236}">
              <a16:creationId xmlns:a16="http://schemas.microsoft.com/office/drawing/2014/main" id="{CAF23AEC-75C4-4FAD-9DCE-88026B3738BF}"/>
            </a:ext>
          </a:extLst>
        </xdr:cNvPr>
        <xdr:cNvCxnSpPr/>
      </xdr:nvCxnSpPr>
      <xdr:spPr>
        <a:xfrm flipV="1">
          <a:off x="16318864" y="9588137"/>
          <a:ext cx="0" cy="1335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126292</xdr:rowOff>
    </xdr:from>
    <xdr:ext cx="405111" cy="259045"/>
    <xdr:sp macro="" textlink="">
      <xdr:nvSpPr>
        <xdr:cNvPr id="530" name="【学校施設】&#10;有形固定資産減価償却率最小値テキスト">
          <a:extLst>
            <a:ext uri="{FF2B5EF4-FFF2-40B4-BE49-F238E27FC236}">
              <a16:creationId xmlns:a16="http://schemas.microsoft.com/office/drawing/2014/main" id="{B213680E-DB63-4897-B624-250AD088BDE7}"/>
            </a:ext>
          </a:extLst>
        </xdr:cNvPr>
        <xdr:cNvSpPr txBox="1"/>
      </xdr:nvSpPr>
      <xdr:spPr>
        <a:xfrm>
          <a:off x="16357600" y="109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122465</xdr:rowOff>
    </xdr:from>
    <xdr:to>
      <xdr:col>86</xdr:col>
      <xdr:colOff>25400</xdr:colOff>
      <xdr:row>63</xdr:row>
      <xdr:rowOff>122465</xdr:rowOff>
    </xdr:to>
    <xdr:cxnSp macro="">
      <xdr:nvCxnSpPr>
        <xdr:cNvPr id="531" name="直線コネクタ 530">
          <a:extLst>
            <a:ext uri="{FF2B5EF4-FFF2-40B4-BE49-F238E27FC236}">
              <a16:creationId xmlns:a16="http://schemas.microsoft.com/office/drawing/2014/main" id="{2E39931A-5BC0-44EB-AEE8-B80B832281BE}"/>
            </a:ext>
          </a:extLst>
        </xdr:cNvPr>
        <xdr:cNvCxnSpPr/>
      </xdr:nvCxnSpPr>
      <xdr:spPr>
        <a:xfrm>
          <a:off x="16230600" y="1092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105064</xdr:rowOff>
    </xdr:from>
    <xdr:ext cx="405111" cy="259045"/>
    <xdr:sp macro="" textlink="">
      <xdr:nvSpPr>
        <xdr:cNvPr id="532" name="【学校施設】&#10;有形固定資産減価償却率最大値テキスト">
          <a:extLst>
            <a:ext uri="{FF2B5EF4-FFF2-40B4-BE49-F238E27FC236}">
              <a16:creationId xmlns:a16="http://schemas.microsoft.com/office/drawing/2014/main" id="{DB66C332-2372-4908-A9CE-19A4A5011EA2}"/>
            </a:ext>
          </a:extLst>
        </xdr:cNvPr>
        <xdr:cNvSpPr txBox="1"/>
      </xdr:nvSpPr>
      <xdr:spPr>
        <a:xfrm>
          <a:off x="16357600" y="936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158387</xdr:rowOff>
    </xdr:from>
    <xdr:to>
      <xdr:col>86</xdr:col>
      <xdr:colOff>25400</xdr:colOff>
      <xdr:row>55</xdr:row>
      <xdr:rowOff>158387</xdr:rowOff>
    </xdr:to>
    <xdr:cxnSp macro="">
      <xdr:nvCxnSpPr>
        <xdr:cNvPr id="533" name="直線コネクタ 532">
          <a:extLst>
            <a:ext uri="{FF2B5EF4-FFF2-40B4-BE49-F238E27FC236}">
              <a16:creationId xmlns:a16="http://schemas.microsoft.com/office/drawing/2014/main" id="{B474215D-6A54-4A02-9569-131AFF55DB6C}"/>
            </a:ext>
          </a:extLst>
        </xdr:cNvPr>
        <xdr:cNvCxnSpPr/>
      </xdr:nvCxnSpPr>
      <xdr:spPr>
        <a:xfrm>
          <a:off x="16230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118671</xdr:rowOff>
    </xdr:from>
    <xdr:ext cx="405111" cy="259045"/>
    <xdr:sp macro="" textlink="">
      <xdr:nvSpPr>
        <xdr:cNvPr id="534" name="【学校施設】&#10;有形固定資産減価償却率平均値テキスト">
          <a:extLst>
            <a:ext uri="{FF2B5EF4-FFF2-40B4-BE49-F238E27FC236}">
              <a16:creationId xmlns:a16="http://schemas.microsoft.com/office/drawing/2014/main" id="{EE3AD7C1-90AD-4AD6-B557-298C39DD2C28}"/>
            </a:ext>
          </a:extLst>
        </xdr:cNvPr>
        <xdr:cNvSpPr txBox="1"/>
      </xdr:nvSpPr>
      <xdr:spPr>
        <a:xfrm>
          <a:off x="16357600" y="10234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140244</xdr:rowOff>
    </xdr:from>
    <xdr:to>
      <xdr:col>85</xdr:col>
      <xdr:colOff>177800</xdr:colOff>
      <xdr:row>60</xdr:row>
      <xdr:rowOff>70394</xdr:rowOff>
    </xdr:to>
    <xdr:sp macro="" textlink="">
      <xdr:nvSpPr>
        <xdr:cNvPr id="535" name="フローチャート: 判断 534">
          <a:extLst>
            <a:ext uri="{FF2B5EF4-FFF2-40B4-BE49-F238E27FC236}">
              <a16:creationId xmlns:a16="http://schemas.microsoft.com/office/drawing/2014/main" id="{C415FCAE-1251-40BC-BD31-396AA8CD2193}"/>
            </a:ext>
          </a:extLst>
        </xdr:cNvPr>
        <xdr:cNvSpPr/>
      </xdr:nvSpPr>
      <xdr:spPr>
        <a:xfrm>
          <a:off x="162687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114119</xdr:rowOff>
    </xdr:from>
    <xdr:to>
      <xdr:col>81</xdr:col>
      <xdr:colOff>101600</xdr:colOff>
      <xdr:row>60</xdr:row>
      <xdr:rowOff>44269</xdr:rowOff>
    </xdr:to>
    <xdr:sp macro="" textlink="">
      <xdr:nvSpPr>
        <xdr:cNvPr id="536" name="フローチャート: 判断 535">
          <a:extLst>
            <a:ext uri="{FF2B5EF4-FFF2-40B4-BE49-F238E27FC236}">
              <a16:creationId xmlns:a16="http://schemas.microsoft.com/office/drawing/2014/main" id="{FCBC424B-772B-4D9C-94AB-C97FCD9E4DD1}"/>
            </a:ext>
          </a:extLst>
        </xdr:cNvPr>
        <xdr:cNvSpPr/>
      </xdr:nvSpPr>
      <xdr:spPr>
        <a:xfrm>
          <a:off x="15430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537" name="フローチャート: 判断 536">
          <a:extLst>
            <a:ext uri="{FF2B5EF4-FFF2-40B4-BE49-F238E27FC236}">
              <a16:creationId xmlns:a16="http://schemas.microsoft.com/office/drawing/2014/main" id="{70047527-8595-4354-9236-213F94C1B52B}"/>
            </a:ext>
          </a:extLst>
        </xdr:cNvPr>
        <xdr:cNvSpPr/>
      </xdr:nvSpPr>
      <xdr:spPr>
        <a:xfrm>
          <a:off x="14541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61867</xdr:rowOff>
    </xdr:from>
    <xdr:to>
      <xdr:col>72</xdr:col>
      <xdr:colOff>38100</xdr:colOff>
      <xdr:row>59</xdr:row>
      <xdr:rowOff>163467</xdr:rowOff>
    </xdr:to>
    <xdr:sp macro="" textlink="">
      <xdr:nvSpPr>
        <xdr:cNvPr id="538" name="フローチャート: 判断 537">
          <a:extLst>
            <a:ext uri="{FF2B5EF4-FFF2-40B4-BE49-F238E27FC236}">
              <a16:creationId xmlns:a16="http://schemas.microsoft.com/office/drawing/2014/main" id="{4E097F0D-70A6-4226-9427-54DDB7B9386E}"/>
            </a:ext>
          </a:extLst>
        </xdr:cNvPr>
        <xdr:cNvSpPr/>
      </xdr:nvSpPr>
      <xdr:spPr>
        <a:xfrm>
          <a:off x="13652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154940</xdr:rowOff>
    </xdr:from>
    <xdr:to>
      <xdr:col>67</xdr:col>
      <xdr:colOff>101600</xdr:colOff>
      <xdr:row>59</xdr:row>
      <xdr:rowOff>85090</xdr:rowOff>
    </xdr:to>
    <xdr:sp macro="" textlink="">
      <xdr:nvSpPr>
        <xdr:cNvPr id="539" name="フローチャート: 判断 538">
          <a:extLst>
            <a:ext uri="{FF2B5EF4-FFF2-40B4-BE49-F238E27FC236}">
              <a16:creationId xmlns:a16="http://schemas.microsoft.com/office/drawing/2014/main" id="{1066DDC4-F020-4266-A408-6B7CEA687FFC}"/>
            </a:ext>
          </a:extLst>
        </xdr:cNvPr>
        <xdr:cNvSpPr/>
      </xdr:nvSpPr>
      <xdr:spPr>
        <a:xfrm>
          <a:off x="12763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D029BDAE-80D6-43AB-8F99-6A8FDA69419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4AF963F2-7D04-4CF5-8ED5-1C7BF1CE0DC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4086A9C9-5995-4FC6-859B-D4957FDB7B7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917ED2B3-D5FD-45B4-8123-6A41B47DE05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7D88A58-7A88-4FF1-923D-79B127682B3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154940</xdr:rowOff>
    </xdr:from>
    <xdr:to>
      <xdr:col>85</xdr:col>
      <xdr:colOff>177800</xdr:colOff>
      <xdr:row>59</xdr:row>
      <xdr:rowOff>85090</xdr:rowOff>
    </xdr:to>
    <xdr:sp macro="" textlink="">
      <xdr:nvSpPr>
        <xdr:cNvPr id="545" name="楕円 544">
          <a:extLst>
            <a:ext uri="{FF2B5EF4-FFF2-40B4-BE49-F238E27FC236}">
              <a16:creationId xmlns:a16="http://schemas.microsoft.com/office/drawing/2014/main" id="{ED9CEA27-6CE6-4D6C-B49D-0F3129C9594E}"/>
            </a:ext>
          </a:extLst>
        </xdr:cNvPr>
        <xdr:cNvSpPr/>
      </xdr:nvSpPr>
      <xdr:spPr>
        <a:xfrm>
          <a:off x="162687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6367</xdr:rowOff>
    </xdr:from>
    <xdr:ext cx="405111" cy="259045"/>
    <xdr:sp macro="" textlink="">
      <xdr:nvSpPr>
        <xdr:cNvPr id="546" name="【学校施設】&#10;有形固定資産減価償却率該当値テキスト">
          <a:extLst>
            <a:ext uri="{FF2B5EF4-FFF2-40B4-BE49-F238E27FC236}">
              <a16:creationId xmlns:a16="http://schemas.microsoft.com/office/drawing/2014/main" id="{CBC8C4A8-6FBE-4F62-9B87-31838CE35DC7}"/>
            </a:ext>
          </a:extLst>
        </xdr:cNvPr>
        <xdr:cNvSpPr txBox="1"/>
      </xdr:nvSpPr>
      <xdr:spPr>
        <a:xfrm>
          <a:off x="16357600"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102688</xdr:rowOff>
    </xdr:from>
    <xdr:to>
      <xdr:col>81</xdr:col>
      <xdr:colOff>101600</xdr:colOff>
      <xdr:row>59</xdr:row>
      <xdr:rowOff>32838</xdr:rowOff>
    </xdr:to>
    <xdr:sp macro="" textlink="">
      <xdr:nvSpPr>
        <xdr:cNvPr id="547" name="楕円 546">
          <a:extLst>
            <a:ext uri="{FF2B5EF4-FFF2-40B4-BE49-F238E27FC236}">
              <a16:creationId xmlns:a16="http://schemas.microsoft.com/office/drawing/2014/main" id="{140736D5-5B21-42EA-BAE0-F98F01F16E55}"/>
            </a:ext>
          </a:extLst>
        </xdr:cNvPr>
        <xdr:cNvSpPr/>
      </xdr:nvSpPr>
      <xdr:spPr>
        <a:xfrm>
          <a:off x="15430500" y="100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153488</xdr:rowOff>
    </xdr:from>
    <xdr:to>
      <xdr:col>85</xdr:col>
      <xdr:colOff>127000</xdr:colOff>
      <xdr:row>59</xdr:row>
      <xdr:rowOff>34290</xdr:rowOff>
    </xdr:to>
    <xdr:cxnSp macro="">
      <xdr:nvCxnSpPr>
        <xdr:cNvPr id="548" name="直線コネクタ 547">
          <a:extLst>
            <a:ext uri="{FF2B5EF4-FFF2-40B4-BE49-F238E27FC236}">
              <a16:creationId xmlns:a16="http://schemas.microsoft.com/office/drawing/2014/main" id="{F3877CD7-3082-40AF-B97F-49406023A4CD}"/>
            </a:ext>
          </a:extLst>
        </xdr:cNvPr>
        <xdr:cNvCxnSpPr/>
      </xdr:nvCxnSpPr>
      <xdr:spPr>
        <a:xfrm>
          <a:off x="15481300" y="10097588"/>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63500</xdr:rowOff>
    </xdr:from>
    <xdr:to>
      <xdr:col>76</xdr:col>
      <xdr:colOff>165100</xdr:colOff>
      <xdr:row>58</xdr:row>
      <xdr:rowOff>165100</xdr:rowOff>
    </xdr:to>
    <xdr:sp macro="" textlink="">
      <xdr:nvSpPr>
        <xdr:cNvPr id="549" name="楕円 548">
          <a:extLst>
            <a:ext uri="{FF2B5EF4-FFF2-40B4-BE49-F238E27FC236}">
              <a16:creationId xmlns:a16="http://schemas.microsoft.com/office/drawing/2014/main" id="{3C5A6358-7841-4E59-9B40-A690C7795DEE}"/>
            </a:ext>
          </a:extLst>
        </xdr:cNvPr>
        <xdr:cNvSpPr/>
      </xdr:nvSpPr>
      <xdr:spPr>
        <a:xfrm>
          <a:off x="14541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114300</xdr:rowOff>
    </xdr:from>
    <xdr:to>
      <xdr:col>81</xdr:col>
      <xdr:colOff>50800</xdr:colOff>
      <xdr:row>58</xdr:row>
      <xdr:rowOff>153488</xdr:rowOff>
    </xdr:to>
    <xdr:cxnSp macro="">
      <xdr:nvCxnSpPr>
        <xdr:cNvPr id="550" name="直線コネクタ 549">
          <a:extLst>
            <a:ext uri="{FF2B5EF4-FFF2-40B4-BE49-F238E27FC236}">
              <a16:creationId xmlns:a16="http://schemas.microsoft.com/office/drawing/2014/main" id="{DBA4FBEE-684D-4E7E-9272-4A4534C2961A}"/>
            </a:ext>
          </a:extLst>
        </xdr:cNvPr>
        <xdr:cNvCxnSpPr/>
      </xdr:nvCxnSpPr>
      <xdr:spPr>
        <a:xfrm>
          <a:off x="14592300" y="1005840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17780</xdr:rowOff>
    </xdr:from>
    <xdr:to>
      <xdr:col>72</xdr:col>
      <xdr:colOff>38100</xdr:colOff>
      <xdr:row>58</xdr:row>
      <xdr:rowOff>119380</xdr:rowOff>
    </xdr:to>
    <xdr:sp macro="" textlink="">
      <xdr:nvSpPr>
        <xdr:cNvPr id="551" name="楕円 550">
          <a:extLst>
            <a:ext uri="{FF2B5EF4-FFF2-40B4-BE49-F238E27FC236}">
              <a16:creationId xmlns:a16="http://schemas.microsoft.com/office/drawing/2014/main" id="{807C05B5-D9BA-4262-BDED-D991E80BA23B}"/>
            </a:ext>
          </a:extLst>
        </xdr:cNvPr>
        <xdr:cNvSpPr/>
      </xdr:nvSpPr>
      <xdr:spPr>
        <a:xfrm>
          <a:off x="13652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68580</xdr:rowOff>
    </xdr:from>
    <xdr:to>
      <xdr:col>76</xdr:col>
      <xdr:colOff>114300</xdr:colOff>
      <xdr:row>58</xdr:row>
      <xdr:rowOff>114300</xdr:rowOff>
    </xdr:to>
    <xdr:cxnSp macro="">
      <xdr:nvCxnSpPr>
        <xdr:cNvPr id="552" name="直線コネクタ 551">
          <a:extLst>
            <a:ext uri="{FF2B5EF4-FFF2-40B4-BE49-F238E27FC236}">
              <a16:creationId xmlns:a16="http://schemas.microsoft.com/office/drawing/2014/main" id="{FEA09E96-7A8E-4728-87D8-09802A076D21}"/>
            </a:ext>
          </a:extLst>
        </xdr:cNvPr>
        <xdr:cNvCxnSpPr/>
      </xdr:nvCxnSpPr>
      <xdr:spPr>
        <a:xfrm>
          <a:off x="13703300" y="10012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163104</xdr:rowOff>
    </xdr:from>
    <xdr:to>
      <xdr:col>67</xdr:col>
      <xdr:colOff>101600</xdr:colOff>
      <xdr:row>58</xdr:row>
      <xdr:rowOff>93254</xdr:rowOff>
    </xdr:to>
    <xdr:sp macro="" textlink="">
      <xdr:nvSpPr>
        <xdr:cNvPr id="553" name="楕円 552">
          <a:extLst>
            <a:ext uri="{FF2B5EF4-FFF2-40B4-BE49-F238E27FC236}">
              <a16:creationId xmlns:a16="http://schemas.microsoft.com/office/drawing/2014/main" id="{BDD848A9-4561-45E6-8230-BAEE1A074AE8}"/>
            </a:ext>
          </a:extLst>
        </xdr:cNvPr>
        <xdr:cNvSpPr/>
      </xdr:nvSpPr>
      <xdr:spPr>
        <a:xfrm>
          <a:off x="12763500" y="993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42454</xdr:rowOff>
    </xdr:from>
    <xdr:to>
      <xdr:col>71</xdr:col>
      <xdr:colOff>177800</xdr:colOff>
      <xdr:row>58</xdr:row>
      <xdr:rowOff>68580</xdr:rowOff>
    </xdr:to>
    <xdr:cxnSp macro="">
      <xdr:nvCxnSpPr>
        <xdr:cNvPr id="554" name="直線コネクタ 553">
          <a:extLst>
            <a:ext uri="{FF2B5EF4-FFF2-40B4-BE49-F238E27FC236}">
              <a16:creationId xmlns:a16="http://schemas.microsoft.com/office/drawing/2014/main" id="{BC34C94D-4367-4BB3-B488-1722D8A2B830}"/>
            </a:ext>
          </a:extLst>
        </xdr:cNvPr>
        <xdr:cNvCxnSpPr/>
      </xdr:nvCxnSpPr>
      <xdr:spPr>
        <a:xfrm>
          <a:off x="12814300" y="998655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35396</xdr:rowOff>
    </xdr:from>
    <xdr:ext cx="405111" cy="259045"/>
    <xdr:sp macro="" textlink="">
      <xdr:nvSpPr>
        <xdr:cNvPr id="555" name="n_1aveValue【学校施設】&#10;有形固定資産減価償却率">
          <a:extLst>
            <a:ext uri="{FF2B5EF4-FFF2-40B4-BE49-F238E27FC236}">
              <a16:creationId xmlns:a16="http://schemas.microsoft.com/office/drawing/2014/main" id="{36C408D6-EF44-4A66-9E22-0790A46E8483}"/>
            </a:ext>
          </a:extLst>
        </xdr:cNvPr>
        <xdr:cNvSpPr txBox="1"/>
      </xdr:nvSpPr>
      <xdr:spPr>
        <a:xfrm>
          <a:off x="152660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144797</xdr:rowOff>
    </xdr:from>
    <xdr:ext cx="405111" cy="259045"/>
    <xdr:sp macro="" textlink="">
      <xdr:nvSpPr>
        <xdr:cNvPr id="556" name="n_2aveValue【学校施設】&#10;有形固定資産減価償却率">
          <a:extLst>
            <a:ext uri="{FF2B5EF4-FFF2-40B4-BE49-F238E27FC236}">
              <a16:creationId xmlns:a16="http://schemas.microsoft.com/office/drawing/2014/main" id="{5BE0D632-15CA-49F5-A45F-D42A5BA951A6}"/>
            </a:ext>
          </a:extLst>
        </xdr:cNvPr>
        <xdr:cNvSpPr txBox="1"/>
      </xdr:nvSpPr>
      <xdr:spPr>
        <a:xfrm>
          <a:off x="14389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154594</xdr:rowOff>
    </xdr:from>
    <xdr:ext cx="405111" cy="259045"/>
    <xdr:sp macro="" textlink="">
      <xdr:nvSpPr>
        <xdr:cNvPr id="557" name="n_3aveValue【学校施設】&#10;有形固定資産減価償却率">
          <a:extLst>
            <a:ext uri="{FF2B5EF4-FFF2-40B4-BE49-F238E27FC236}">
              <a16:creationId xmlns:a16="http://schemas.microsoft.com/office/drawing/2014/main" id="{338D160F-0E90-47F7-BD2D-5A6AACA2B9AD}"/>
            </a:ext>
          </a:extLst>
        </xdr:cNvPr>
        <xdr:cNvSpPr txBox="1"/>
      </xdr:nvSpPr>
      <xdr:spPr>
        <a:xfrm>
          <a:off x="1350074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76217</xdr:rowOff>
    </xdr:from>
    <xdr:ext cx="405111" cy="259045"/>
    <xdr:sp macro="" textlink="">
      <xdr:nvSpPr>
        <xdr:cNvPr id="558" name="n_4aveValue【学校施設】&#10;有形固定資産減価償却率">
          <a:extLst>
            <a:ext uri="{FF2B5EF4-FFF2-40B4-BE49-F238E27FC236}">
              <a16:creationId xmlns:a16="http://schemas.microsoft.com/office/drawing/2014/main" id="{A6C9E827-75F8-42CC-A6B4-6A30A84A88A1}"/>
            </a:ext>
          </a:extLst>
        </xdr:cNvPr>
        <xdr:cNvSpPr txBox="1"/>
      </xdr:nvSpPr>
      <xdr:spPr>
        <a:xfrm>
          <a:off x="126117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49365</xdr:rowOff>
    </xdr:from>
    <xdr:ext cx="405111" cy="259045"/>
    <xdr:sp macro="" textlink="">
      <xdr:nvSpPr>
        <xdr:cNvPr id="559" name="n_1mainValue【学校施設】&#10;有形固定資産減価償却率">
          <a:extLst>
            <a:ext uri="{FF2B5EF4-FFF2-40B4-BE49-F238E27FC236}">
              <a16:creationId xmlns:a16="http://schemas.microsoft.com/office/drawing/2014/main" id="{96A70A56-8684-4EF4-9CFD-CD1B1BF74837}"/>
            </a:ext>
          </a:extLst>
        </xdr:cNvPr>
        <xdr:cNvSpPr txBox="1"/>
      </xdr:nvSpPr>
      <xdr:spPr>
        <a:xfrm>
          <a:off x="15266044" y="982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10177</xdr:rowOff>
    </xdr:from>
    <xdr:ext cx="405111" cy="259045"/>
    <xdr:sp macro="" textlink="">
      <xdr:nvSpPr>
        <xdr:cNvPr id="560" name="n_2mainValue【学校施設】&#10;有形固定資産減価償却率">
          <a:extLst>
            <a:ext uri="{FF2B5EF4-FFF2-40B4-BE49-F238E27FC236}">
              <a16:creationId xmlns:a16="http://schemas.microsoft.com/office/drawing/2014/main" id="{D101E008-AE85-408F-858F-DC62D24148EE}"/>
            </a:ext>
          </a:extLst>
        </xdr:cNvPr>
        <xdr:cNvSpPr txBox="1"/>
      </xdr:nvSpPr>
      <xdr:spPr>
        <a:xfrm>
          <a:off x="14389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135907</xdr:rowOff>
    </xdr:from>
    <xdr:ext cx="405111" cy="259045"/>
    <xdr:sp macro="" textlink="">
      <xdr:nvSpPr>
        <xdr:cNvPr id="561" name="n_3mainValue【学校施設】&#10;有形固定資産減価償却率">
          <a:extLst>
            <a:ext uri="{FF2B5EF4-FFF2-40B4-BE49-F238E27FC236}">
              <a16:creationId xmlns:a16="http://schemas.microsoft.com/office/drawing/2014/main" id="{17CA5870-C886-4E7F-919C-F947ED2256E0}"/>
            </a:ext>
          </a:extLst>
        </xdr:cNvPr>
        <xdr:cNvSpPr txBox="1"/>
      </xdr:nvSpPr>
      <xdr:spPr>
        <a:xfrm>
          <a:off x="13500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109781</xdr:rowOff>
    </xdr:from>
    <xdr:ext cx="405111" cy="259045"/>
    <xdr:sp macro="" textlink="">
      <xdr:nvSpPr>
        <xdr:cNvPr id="562" name="n_4mainValue【学校施設】&#10;有形固定資産減価償却率">
          <a:extLst>
            <a:ext uri="{FF2B5EF4-FFF2-40B4-BE49-F238E27FC236}">
              <a16:creationId xmlns:a16="http://schemas.microsoft.com/office/drawing/2014/main" id="{883EB446-6A55-4623-8E0B-12416E573501}"/>
            </a:ext>
          </a:extLst>
        </xdr:cNvPr>
        <xdr:cNvSpPr txBox="1"/>
      </xdr:nvSpPr>
      <xdr:spPr>
        <a:xfrm>
          <a:off x="12611744" y="971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B73AE1F6-84FB-41BC-B685-A6FCAF93EB2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A00934A3-350A-4538-8E5B-67B0CDB9732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8266E795-C247-4B85-B9A3-C01A8F4E004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1F232753-BCC4-41DB-B639-35F53DC4EC8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1FB28550-1E80-421A-86AC-4E088E14451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22BD9D0A-DF77-436F-979E-02E27281D75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E9DC9403-FD9D-49DA-8A23-B8FAF2E9C21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49413D24-803D-4BF4-8850-9A25B83B0B7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05DCF7DB-4D21-4222-AD9B-403826924A9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1D58DE08-BBB4-422D-8169-89EB00CBEDB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id="{C6683C77-5753-447E-9D8C-A67B6158F24C}"/>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4" name="直線コネクタ 573">
          <a:extLst>
            <a:ext uri="{FF2B5EF4-FFF2-40B4-BE49-F238E27FC236}">
              <a16:creationId xmlns:a16="http://schemas.microsoft.com/office/drawing/2014/main" id="{250C4587-3BE7-4FF8-8A6D-FCC51E89E6C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5" name="テキスト ボックス 574">
          <a:extLst>
            <a:ext uri="{FF2B5EF4-FFF2-40B4-BE49-F238E27FC236}">
              <a16:creationId xmlns:a16="http://schemas.microsoft.com/office/drawing/2014/main" id="{4F4B2EF9-E32F-4DC3-85FB-1611676762E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6" name="直線コネクタ 575">
          <a:extLst>
            <a:ext uri="{FF2B5EF4-FFF2-40B4-BE49-F238E27FC236}">
              <a16:creationId xmlns:a16="http://schemas.microsoft.com/office/drawing/2014/main" id="{50466203-8911-4D24-AE3F-0FF509189E0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7" name="テキスト ボックス 576">
          <a:extLst>
            <a:ext uri="{FF2B5EF4-FFF2-40B4-BE49-F238E27FC236}">
              <a16:creationId xmlns:a16="http://schemas.microsoft.com/office/drawing/2014/main" id="{7298A6FD-E66E-43BB-AF49-50487CCDE2B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8" name="直線コネクタ 577">
          <a:extLst>
            <a:ext uri="{FF2B5EF4-FFF2-40B4-BE49-F238E27FC236}">
              <a16:creationId xmlns:a16="http://schemas.microsoft.com/office/drawing/2014/main" id="{FDA031B1-C710-4F2F-8E15-28C34E902E1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9" name="テキスト ボックス 578">
          <a:extLst>
            <a:ext uri="{FF2B5EF4-FFF2-40B4-BE49-F238E27FC236}">
              <a16:creationId xmlns:a16="http://schemas.microsoft.com/office/drawing/2014/main" id="{84188B6A-D287-4C0C-BCBC-2A3A1CE794A8}"/>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0" name="直線コネクタ 579">
          <a:extLst>
            <a:ext uri="{FF2B5EF4-FFF2-40B4-BE49-F238E27FC236}">
              <a16:creationId xmlns:a16="http://schemas.microsoft.com/office/drawing/2014/main" id="{EBCAFD0C-6202-48F1-A8F2-29EC24362C4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1" name="テキスト ボックス 580">
          <a:extLst>
            <a:ext uri="{FF2B5EF4-FFF2-40B4-BE49-F238E27FC236}">
              <a16:creationId xmlns:a16="http://schemas.microsoft.com/office/drawing/2014/main" id="{3DA9A35B-7B09-4223-8484-D790CBCDD27E}"/>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2" name="直線コネクタ 581">
          <a:extLst>
            <a:ext uri="{FF2B5EF4-FFF2-40B4-BE49-F238E27FC236}">
              <a16:creationId xmlns:a16="http://schemas.microsoft.com/office/drawing/2014/main" id="{5DA78766-FFA6-4F6E-9149-3492A923AD4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3" name="テキスト ボックス 582">
          <a:extLst>
            <a:ext uri="{FF2B5EF4-FFF2-40B4-BE49-F238E27FC236}">
              <a16:creationId xmlns:a16="http://schemas.microsoft.com/office/drawing/2014/main" id="{2851E51B-4A49-486A-A8A3-52AA7B3D5CD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8B21D11E-31B6-40F5-80BE-67CDFE175DE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a:extLst>
            <a:ext uri="{FF2B5EF4-FFF2-40B4-BE49-F238E27FC236}">
              <a16:creationId xmlns:a16="http://schemas.microsoft.com/office/drawing/2014/main" id="{2641D554-BF00-4308-8E23-CB4BAE733DD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a:extLst>
            <a:ext uri="{FF2B5EF4-FFF2-40B4-BE49-F238E27FC236}">
              <a16:creationId xmlns:a16="http://schemas.microsoft.com/office/drawing/2014/main" id="{5432E00F-FEC1-4C1F-A4FB-7A1829CA59E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63500</xdr:rowOff>
    </xdr:from>
    <xdr:to>
      <xdr:col>116</xdr:col>
      <xdr:colOff>62864</xdr:colOff>
      <xdr:row>64</xdr:row>
      <xdr:rowOff>116840</xdr:rowOff>
    </xdr:to>
    <xdr:cxnSp macro="">
      <xdr:nvCxnSpPr>
        <xdr:cNvPr id="587" name="直線コネクタ 586">
          <a:extLst>
            <a:ext uri="{FF2B5EF4-FFF2-40B4-BE49-F238E27FC236}">
              <a16:creationId xmlns:a16="http://schemas.microsoft.com/office/drawing/2014/main" id="{B63F8335-69EE-4EAF-92DD-8A442A0F1B3B}"/>
            </a:ext>
          </a:extLst>
        </xdr:cNvPr>
        <xdr:cNvCxnSpPr/>
      </xdr:nvCxnSpPr>
      <xdr:spPr>
        <a:xfrm flipV="1">
          <a:off x="22160864" y="949325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120667</xdr:rowOff>
    </xdr:from>
    <xdr:ext cx="469744" cy="259045"/>
    <xdr:sp macro="" textlink="">
      <xdr:nvSpPr>
        <xdr:cNvPr id="588" name="【学校施設】&#10;一人当たり面積最小値テキスト">
          <a:extLst>
            <a:ext uri="{FF2B5EF4-FFF2-40B4-BE49-F238E27FC236}">
              <a16:creationId xmlns:a16="http://schemas.microsoft.com/office/drawing/2014/main" id="{3912BFBB-F2F3-42B8-86FC-566F56EBB846}"/>
            </a:ext>
          </a:extLst>
        </xdr:cNvPr>
        <xdr:cNvSpPr txBox="1"/>
      </xdr:nvSpPr>
      <xdr:spPr>
        <a:xfrm>
          <a:off x="22199600" y="11093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116840</xdr:rowOff>
    </xdr:from>
    <xdr:to>
      <xdr:col>116</xdr:col>
      <xdr:colOff>152400</xdr:colOff>
      <xdr:row>64</xdr:row>
      <xdr:rowOff>116840</xdr:rowOff>
    </xdr:to>
    <xdr:cxnSp macro="">
      <xdr:nvCxnSpPr>
        <xdr:cNvPr id="589" name="直線コネクタ 588">
          <a:extLst>
            <a:ext uri="{FF2B5EF4-FFF2-40B4-BE49-F238E27FC236}">
              <a16:creationId xmlns:a16="http://schemas.microsoft.com/office/drawing/2014/main" id="{A4D40FA5-7D28-4F7F-9C38-869EE257F576}"/>
            </a:ext>
          </a:extLst>
        </xdr:cNvPr>
        <xdr:cNvCxnSpPr/>
      </xdr:nvCxnSpPr>
      <xdr:spPr>
        <a:xfrm>
          <a:off x="22072600" y="1108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10177</xdr:rowOff>
    </xdr:from>
    <xdr:ext cx="469744" cy="259045"/>
    <xdr:sp macro="" textlink="">
      <xdr:nvSpPr>
        <xdr:cNvPr id="590" name="【学校施設】&#10;一人当たり面積最大値テキスト">
          <a:extLst>
            <a:ext uri="{FF2B5EF4-FFF2-40B4-BE49-F238E27FC236}">
              <a16:creationId xmlns:a16="http://schemas.microsoft.com/office/drawing/2014/main" id="{CC2E9832-A9B1-499F-98BA-C56985CF271C}"/>
            </a:ext>
          </a:extLst>
        </xdr:cNvPr>
        <xdr:cNvSpPr txBox="1"/>
      </xdr:nvSpPr>
      <xdr:spPr>
        <a:xfrm>
          <a:off x="22199600" y="926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63500</xdr:rowOff>
    </xdr:from>
    <xdr:to>
      <xdr:col>116</xdr:col>
      <xdr:colOff>152400</xdr:colOff>
      <xdr:row>55</xdr:row>
      <xdr:rowOff>63500</xdr:rowOff>
    </xdr:to>
    <xdr:cxnSp macro="">
      <xdr:nvCxnSpPr>
        <xdr:cNvPr id="591" name="直線コネクタ 590">
          <a:extLst>
            <a:ext uri="{FF2B5EF4-FFF2-40B4-BE49-F238E27FC236}">
              <a16:creationId xmlns:a16="http://schemas.microsoft.com/office/drawing/2014/main" id="{6A8D123F-01DF-406C-90E8-D8589BF8E29E}"/>
            </a:ext>
          </a:extLst>
        </xdr:cNvPr>
        <xdr:cNvCxnSpPr/>
      </xdr:nvCxnSpPr>
      <xdr:spPr>
        <a:xfrm>
          <a:off x="22072600" y="9493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73677</xdr:rowOff>
    </xdr:from>
    <xdr:ext cx="469744" cy="259045"/>
    <xdr:sp macro="" textlink="">
      <xdr:nvSpPr>
        <xdr:cNvPr id="592" name="【学校施設】&#10;一人当たり面積平均値テキスト">
          <a:extLst>
            <a:ext uri="{FF2B5EF4-FFF2-40B4-BE49-F238E27FC236}">
              <a16:creationId xmlns:a16="http://schemas.microsoft.com/office/drawing/2014/main" id="{C211E810-6B8C-44A1-87A8-E141D8918E15}"/>
            </a:ext>
          </a:extLst>
        </xdr:cNvPr>
        <xdr:cNvSpPr txBox="1"/>
      </xdr:nvSpPr>
      <xdr:spPr>
        <a:xfrm>
          <a:off x="22199600" y="10360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50800</xdr:rowOff>
    </xdr:from>
    <xdr:to>
      <xdr:col>116</xdr:col>
      <xdr:colOff>114300</xdr:colOff>
      <xdr:row>61</xdr:row>
      <xdr:rowOff>152400</xdr:rowOff>
    </xdr:to>
    <xdr:sp macro="" textlink="">
      <xdr:nvSpPr>
        <xdr:cNvPr id="593" name="フローチャート: 判断 592">
          <a:extLst>
            <a:ext uri="{FF2B5EF4-FFF2-40B4-BE49-F238E27FC236}">
              <a16:creationId xmlns:a16="http://schemas.microsoft.com/office/drawing/2014/main" id="{889FAB97-4309-41F6-891F-86802151DF26}"/>
            </a:ext>
          </a:extLst>
        </xdr:cNvPr>
        <xdr:cNvSpPr/>
      </xdr:nvSpPr>
      <xdr:spPr>
        <a:xfrm>
          <a:off x="22110700" y="105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25400</xdr:rowOff>
    </xdr:from>
    <xdr:to>
      <xdr:col>112</xdr:col>
      <xdr:colOff>38100</xdr:colOff>
      <xdr:row>61</xdr:row>
      <xdr:rowOff>127000</xdr:rowOff>
    </xdr:to>
    <xdr:sp macro="" textlink="">
      <xdr:nvSpPr>
        <xdr:cNvPr id="594" name="フローチャート: 判断 593">
          <a:extLst>
            <a:ext uri="{FF2B5EF4-FFF2-40B4-BE49-F238E27FC236}">
              <a16:creationId xmlns:a16="http://schemas.microsoft.com/office/drawing/2014/main" id="{036BD5A7-C36C-45D3-A43B-90C06BE384F7}"/>
            </a:ext>
          </a:extLst>
        </xdr:cNvPr>
        <xdr:cNvSpPr/>
      </xdr:nvSpPr>
      <xdr:spPr>
        <a:xfrm>
          <a:off x="21272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40640</xdr:rowOff>
    </xdr:from>
    <xdr:to>
      <xdr:col>107</xdr:col>
      <xdr:colOff>101600</xdr:colOff>
      <xdr:row>61</xdr:row>
      <xdr:rowOff>142240</xdr:rowOff>
    </xdr:to>
    <xdr:sp macro="" textlink="">
      <xdr:nvSpPr>
        <xdr:cNvPr id="595" name="フローチャート: 判断 594">
          <a:extLst>
            <a:ext uri="{FF2B5EF4-FFF2-40B4-BE49-F238E27FC236}">
              <a16:creationId xmlns:a16="http://schemas.microsoft.com/office/drawing/2014/main" id="{D844604D-FB54-456F-BB93-EE8DD7F41030}"/>
            </a:ext>
          </a:extLst>
        </xdr:cNvPr>
        <xdr:cNvSpPr/>
      </xdr:nvSpPr>
      <xdr:spPr>
        <a:xfrm>
          <a:off x="20383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67310</xdr:rowOff>
    </xdr:from>
    <xdr:to>
      <xdr:col>102</xdr:col>
      <xdr:colOff>165100</xdr:colOff>
      <xdr:row>61</xdr:row>
      <xdr:rowOff>168910</xdr:rowOff>
    </xdr:to>
    <xdr:sp macro="" textlink="">
      <xdr:nvSpPr>
        <xdr:cNvPr id="596" name="フローチャート: 判断 595">
          <a:extLst>
            <a:ext uri="{FF2B5EF4-FFF2-40B4-BE49-F238E27FC236}">
              <a16:creationId xmlns:a16="http://schemas.microsoft.com/office/drawing/2014/main" id="{4268C0DD-2697-483D-8934-6E99450D8915}"/>
            </a:ext>
          </a:extLst>
        </xdr:cNvPr>
        <xdr:cNvSpPr/>
      </xdr:nvSpPr>
      <xdr:spPr>
        <a:xfrm>
          <a:off x="194945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59690</xdr:rowOff>
    </xdr:from>
    <xdr:to>
      <xdr:col>98</xdr:col>
      <xdr:colOff>38100</xdr:colOff>
      <xdr:row>61</xdr:row>
      <xdr:rowOff>161290</xdr:rowOff>
    </xdr:to>
    <xdr:sp macro="" textlink="">
      <xdr:nvSpPr>
        <xdr:cNvPr id="597" name="フローチャート: 判断 596">
          <a:extLst>
            <a:ext uri="{FF2B5EF4-FFF2-40B4-BE49-F238E27FC236}">
              <a16:creationId xmlns:a16="http://schemas.microsoft.com/office/drawing/2014/main" id="{8588655C-6320-4E3A-B938-AB018F3CCE6C}"/>
            </a:ext>
          </a:extLst>
        </xdr:cNvPr>
        <xdr:cNvSpPr/>
      </xdr:nvSpPr>
      <xdr:spPr>
        <a:xfrm>
          <a:off x="186055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C56722CA-9440-460F-9461-B9BA03B1CFC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14692DDE-68BD-40D1-9716-FB0A18F290E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855915E6-1736-4E02-9054-B124449AEA5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FBDF73B8-75B7-4B5A-AFA3-72A23CBA2A2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8A4C5548-A22B-4E12-AE5B-730B6FA3253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66040</xdr:rowOff>
    </xdr:from>
    <xdr:to>
      <xdr:col>116</xdr:col>
      <xdr:colOff>114300</xdr:colOff>
      <xdr:row>61</xdr:row>
      <xdr:rowOff>167640</xdr:rowOff>
    </xdr:to>
    <xdr:sp macro="" textlink="">
      <xdr:nvSpPr>
        <xdr:cNvPr id="603" name="楕円 602">
          <a:extLst>
            <a:ext uri="{FF2B5EF4-FFF2-40B4-BE49-F238E27FC236}">
              <a16:creationId xmlns:a16="http://schemas.microsoft.com/office/drawing/2014/main" id="{B5609A47-3A79-4C44-8AC0-7A6F8DED2A3C}"/>
            </a:ext>
          </a:extLst>
        </xdr:cNvPr>
        <xdr:cNvSpPr/>
      </xdr:nvSpPr>
      <xdr:spPr>
        <a:xfrm>
          <a:off x="22110700" y="1052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44467</xdr:rowOff>
    </xdr:from>
    <xdr:ext cx="469744" cy="259045"/>
    <xdr:sp macro="" textlink="">
      <xdr:nvSpPr>
        <xdr:cNvPr id="604" name="【学校施設】&#10;一人当たり面積該当値テキスト">
          <a:extLst>
            <a:ext uri="{FF2B5EF4-FFF2-40B4-BE49-F238E27FC236}">
              <a16:creationId xmlns:a16="http://schemas.microsoft.com/office/drawing/2014/main" id="{FE31AC67-645C-402A-8A73-F17F379B0AB0}"/>
            </a:ext>
          </a:extLst>
        </xdr:cNvPr>
        <xdr:cNvSpPr txBox="1"/>
      </xdr:nvSpPr>
      <xdr:spPr>
        <a:xfrm>
          <a:off x="22199600"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74930</xdr:rowOff>
    </xdr:from>
    <xdr:to>
      <xdr:col>112</xdr:col>
      <xdr:colOff>38100</xdr:colOff>
      <xdr:row>62</xdr:row>
      <xdr:rowOff>5080</xdr:rowOff>
    </xdr:to>
    <xdr:sp macro="" textlink="">
      <xdr:nvSpPr>
        <xdr:cNvPr id="605" name="楕円 604">
          <a:extLst>
            <a:ext uri="{FF2B5EF4-FFF2-40B4-BE49-F238E27FC236}">
              <a16:creationId xmlns:a16="http://schemas.microsoft.com/office/drawing/2014/main" id="{A2637AFA-8C75-4019-AFEB-6F6991E9992A}"/>
            </a:ext>
          </a:extLst>
        </xdr:cNvPr>
        <xdr:cNvSpPr/>
      </xdr:nvSpPr>
      <xdr:spPr>
        <a:xfrm>
          <a:off x="21272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116840</xdr:rowOff>
    </xdr:from>
    <xdr:to>
      <xdr:col>116</xdr:col>
      <xdr:colOff>63500</xdr:colOff>
      <xdr:row>61</xdr:row>
      <xdr:rowOff>125730</xdr:rowOff>
    </xdr:to>
    <xdr:cxnSp macro="">
      <xdr:nvCxnSpPr>
        <xdr:cNvPr id="606" name="直線コネクタ 605">
          <a:extLst>
            <a:ext uri="{FF2B5EF4-FFF2-40B4-BE49-F238E27FC236}">
              <a16:creationId xmlns:a16="http://schemas.microsoft.com/office/drawing/2014/main" id="{5D4F9D62-E0FB-4BEF-AAEB-8C02FE837C1F}"/>
            </a:ext>
          </a:extLst>
        </xdr:cNvPr>
        <xdr:cNvCxnSpPr/>
      </xdr:nvCxnSpPr>
      <xdr:spPr>
        <a:xfrm flipV="1">
          <a:off x="21323300" y="10575290"/>
          <a:ext cx="8382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83820</xdr:rowOff>
    </xdr:from>
    <xdr:to>
      <xdr:col>107</xdr:col>
      <xdr:colOff>101600</xdr:colOff>
      <xdr:row>62</xdr:row>
      <xdr:rowOff>13970</xdr:rowOff>
    </xdr:to>
    <xdr:sp macro="" textlink="">
      <xdr:nvSpPr>
        <xdr:cNvPr id="607" name="楕円 606">
          <a:extLst>
            <a:ext uri="{FF2B5EF4-FFF2-40B4-BE49-F238E27FC236}">
              <a16:creationId xmlns:a16="http://schemas.microsoft.com/office/drawing/2014/main" id="{EA08A60D-DE14-4913-BBD9-D0C362BE1A70}"/>
            </a:ext>
          </a:extLst>
        </xdr:cNvPr>
        <xdr:cNvSpPr/>
      </xdr:nvSpPr>
      <xdr:spPr>
        <a:xfrm>
          <a:off x="20383500" y="1054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125730</xdr:rowOff>
    </xdr:from>
    <xdr:to>
      <xdr:col>111</xdr:col>
      <xdr:colOff>177800</xdr:colOff>
      <xdr:row>61</xdr:row>
      <xdr:rowOff>134620</xdr:rowOff>
    </xdr:to>
    <xdr:cxnSp macro="">
      <xdr:nvCxnSpPr>
        <xdr:cNvPr id="608" name="直線コネクタ 607">
          <a:extLst>
            <a:ext uri="{FF2B5EF4-FFF2-40B4-BE49-F238E27FC236}">
              <a16:creationId xmlns:a16="http://schemas.microsoft.com/office/drawing/2014/main" id="{0E735236-5C35-4835-819A-DD8750522279}"/>
            </a:ext>
          </a:extLst>
        </xdr:cNvPr>
        <xdr:cNvCxnSpPr/>
      </xdr:nvCxnSpPr>
      <xdr:spPr>
        <a:xfrm flipV="1">
          <a:off x="20434300" y="1058418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99060</xdr:rowOff>
    </xdr:from>
    <xdr:to>
      <xdr:col>102</xdr:col>
      <xdr:colOff>165100</xdr:colOff>
      <xdr:row>62</xdr:row>
      <xdr:rowOff>29210</xdr:rowOff>
    </xdr:to>
    <xdr:sp macro="" textlink="">
      <xdr:nvSpPr>
        <xdr:cNvPr id="609" name="楕円 608">
          <a:extLst>
            <a:ext uri="{FF2B5EF4-FFF2-40B4-BE49-F238E27FC236}">
              <a16:creationId xmlns:a16="http://schemas.microsoft.com/office/drawing/2014/main" id="{B8132C84-509A-4CA0-9258-8A264A123EF1}"/>
            </a:ext>
          </a:extLst>
        </xdr:cNvPr>
        <xdr:cNvSpPr/>
      </xdr:nvSpPr>
      <xdr:spPr>
        <a:xfrm>
          <a:off x="19494500" y="1055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134620</xdr:rowOff>
    </xdr:from>
    <xdr:to>
      <xdr:col>107</xdr:col>
      <xdr:colOff>50800</xdr:colOff>
      <xdr:row>61</xdr:row>
      <xdr:rowOff>149860</xdr:rowOff>
    </xdr:to>
    <xdr:cxnSp macro="">
      <xdr:nvCxnSpPr>
        <xdr:cNvPr id="610" name="直線コネクタ 609">
          <a:extLst>
            <a:ext uri="{FF2B5EF4-FFF2-40B4-BE49-F238E27FC236}">
              <a16:creationId xmlns:a16="http://schemas.microsoft.com/office/drawing/2014/main" id="{C17D2B58-C17E-4363-93C6-B746AA9E946C}"/>
            </a:ext>
          </a:extLst>
        </xdr:cNvPr>
        <xdr:cNvCxnSpPr/>
      </xdr:nvCxnSpPr>
      <xdr:spPr>
        <a:xfrm flipV="1">
          <a:off x="19545300" y="105930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111760</xdr:rowOff>
    </xdr:from>
    <xdr:to>
      <xdr:col>98</xdr:col>
      <xdr:colOff>38100</xdr:colOff>
      <xdr:row>62</xdr:row>
      <xdr:rowOff>41910</xdr:rowOff>
    </xdr:to>
    <xdr:sp macro="" textlink="">
      <xdr:nvSpPr>
        <xdr:cNvPr id="611" name="楕円 610">
          <a:extLst>
            <a:ext uri="{FF2B5EF4-FFF2-40B4-BE49-F238E27FC236}">
              <a16:creationId xmlns:a16="http://schemas.microsoft.com/office/drawing/2014/main" id="{622EAAC5-01ED-4282-81FC-2F0ED5BD066D}"/>
            </a:ext>
          </a:extLst>
        </xdr:cNvPr>
        <xdr:cNvSpPr/>
      </xdr:nvSpPr>
      <xdr:spPr>
        <a:xfrm>
          <a:off x="18605500" y="1057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149860</xdr:rowOff>
    </xdr:from>
    <xdr:to>
      <xdr:col>102</xdr:col>
      <xdr:colOff>114300</xdr:colOff>
      <xdr:row>61</xdr:row>
      <xdr:rowOff>162560</xdr:rowOff>
    </xdr:to>
    <xdr:cxnSp macro="">
      <xdr:nvCxnSpPr>
        <xdr:cNvPr id="612" name="直線コネクタ 611">
          <a:extLst>
            <a:ext uri="{FF2B5EF4-FFF2-40B4-BE49-F238E27FC236}">
              <a16:creationId xmlns:a16="http://schemas.microsoft.com/office/drawing/2014/main" id="{062F9249-BB34-4082-9680-1E56B31A7E9D}"/>
            </a:ext>
          </a:extLst>
        </xdr:cNvPr>
        <xdr:cNvCxnSpPr/>
      </xdr:nvCxnSpPr>
      <xdr:spPr>
        <a:xfrm flipV="1">
          <a:off x="18656300" y="1060831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143527</xdr:rowOff>
    </xdr:from>
    <xdr:ext cx="469744" cy="259045"/>
    <xdr:sp macro="" textlink="">
      <xdr:nvSpPr>
        <xdr:cNvPr id="613" name="n_1aveValue【学校施設】&#10;一人当たり面積">
          <a:extLst>
            <a:ext uri="{FF2B5EF4-FFF2-40B4-BE49-F238E27FC236}">
              <a16:creationId xmlns:a16="http://schemas.microsoft.com/office/drawing/2014/main" id="{AC4F2DCA-3010-4EEF-AFEA-F0403ED25331}"/>
            </a:ext>
          </a:extLst>
        </xdr:cNvPr>
        <xdr:cNvSpPr txBox="1"/>
      </xdr:nvSpPr>
      <xdr:spPr>
        <a:xfrm>
          <a:off x="210757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158767</xdr:rowOff>
    </xdr:from>
    <xdr:ext cx="469744" cy="259045"/>
    <xdr:sp macro="" textlink="">
      <xdr:nvSpPr>
        <xdr:cNvPr id="614" name="n_2aveValue【学校施設】&#10;一人当たり面積">
          <a:extLst>
            <a:ext uri="{FF2B5EF4-FFF2-40B4-BE49-F238E27FC236}">
              <a16:creationId xmlns:a16="http://schemas.microsoft.com/office/drawing/2014/main" id="{5F61A109-C6D2-4E72-AA63-996E4FA1C779}"/>
            </a:ext>
          </a:extLst>
        </xdr:cNvPr>
        <xdr:cNvSpPr txBox="1"/>
      </xdr:nvSpPr>
      <xdr:spPr>
        <a:xfrm>
          <a:off x="20199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13987</xdr:rowOff>
    </xdr:from>
    <xdr:ext cx="469744" cy="259045"/>
    <xdr:sp macro="" textlink="">
      <xdr:nvSpPr>
        <xdr:cNvPr id="615" name="n_3aveValue【学校施設】&#10;一人当たり面積">
          <a:extLst>
            <a:ext uri="{FF2B5EF4-FFF2-40B4-BE49-F238E27FC236}">
              <a16:creationId xmlns:a16="http://schemas.microsoft.com/office/drawing/2014/main" id="{C4400712-8FF6-4C11-AF8C-F8D7B8447436}"/>
            </a:ext>
          </a:extLst>
        </xdr:cNvPr>
        <xdr:cNvSpPr txBox="1"/>
      </xdr:nvSpPr>
      <xdr:spPr>
        <a:xfrm>
          <a:off x="19310427" y="1030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6367</xdr:rowOff>
    </xdr:from>
    <xdr:ext cx="469744" cy="259045"/>
    <xdr:sp macro="" textlink="">
      <xdr:nvSpPr>
        <xdr:cNvPr id="616" name="n_4aveValue【学校施設】&#10;一人当たり面積">
          <a:extLst>
            <a:ext uri="{FF2B5EF4-FFF2-40B4-BE49-F238E27FC236}">
              <a16:creationId xmlns:a16="http://schemas.microsoft.com/office/drawing/2014/main" id="{9A58A3E6-725B-49D3-A1E2-8EE808AA3F9C}"/>
            </a:ext>
          </a:extLst>
        </xdr:cNvPr>
        <xdr:cNvSpPr txBox="1"/>
      </xdr:nvSpPr>
      <xdr:spPr>
        <a:xfrm>
          <a:off x="18421427"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167657</xdr:rowOff>
    </xdr:from>
    <xdr:ext cx="469744" cy="259045"/>
    <xdr:sp macro="" textlink="">
      <xdr:nvSpPr>
        <xdr:cNvPr id="617" name="n_1mainValue【学校施設】&#10;一人当たり面積">
          <a:extLst>
            <a:ext uri="{FF2B5EF4-FFF2-40B4-BE49-F238E27FC236}">
              <a16:creationId xmlns:a16="http://schemas.microsoft.com/office/drawing/2014/main" id="{EC5C78B7-1E4D-441E-A470-086F89EA1336}"/>
            </a:ext>
          </a:extLst>
        </xdr:cNvPr>
        <xdr:cNvSpPr txBox="1"/>
      </xdr:nvSpPr>
      <xdr:spPr>
        <a:xfrm>
          <a:off x="210757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5097</xdr:rowOff>
    </xdr:from>
    <xdr:ext cx="469744" cy="259045"/>
    <xdr:sp macro="" textlink="">
      <xdr:nvSpPr>
        <xdr:cNvPr id="618" name="n_2mainValue【学校施設】&#10;一人当たり面積">
          <a:extLst>
            <a:ext uri="{FF2B5EF4-FFF2-40B4-BE49-F238E27FC236}">
              <a16:creationId xmlns:a16="http://schemas.microsoft.com/office/drawing/2014/main" id="{96AEF6FD-E704-4359-9FE4-A8D986C3F163}"/>
            </a:ext>
          </a:extLst>
        </xdr:cNvPr>
        <xdr:cNvSpPr txBox="1"/>
      </xdr:nvSpPr>
      <xdr:spPr>
        <a:xfrm>
          <a:off x="20199427" y="1063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20337</xdr:rowOff>
    </xdr:from>
    <xdr:ext cx="469744" cy="259045"/>
    <xdr:sp macro="" textlink="">
      <xdr:nvSpPr>
        <xdr:cNvPr id="619" name="n_3mainValue【学校施設】&#10;一人当たり面積">
          <a:extLst>
            <a:ext uri="{FF2B5EF4-FFF2-40B4-BE49-F238E27FC236}">
              <a16:creationId xmlns:a16="http://schemas.microsoft.com/office/drawing/2014/main" id="{BADDB6F2-933A-447E-988D-B5C0E21AAF17}"/>
            </a:ext>
          </a:extLst>
        </xdr:cNvPr>
        <xdr:cNvSpPr txBox="1"/>
      </xdr:nvSpPr>
      <xdr:spPr>
        <a:xfrm>
          <a:off x="19310427" y="1065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33037</xdr:rowOff>
    </xdr:from>
    <xdr:ext cx="469744" cy="259045"/>
    <xdr:sp macro="" textlink="">
      <xdr:nvSpPr>
        <xdr:cNvPr id="620" name="n_4mainValue【学校施設】&#10;一人当たり面積">
          <a:extLst>
            <a:ext uri="{FF2B5EF4-FFF2-40B4-BE49-F238E27FC236}">
              <a16:creationId xmlns:a16="http://schemas.microsoft.com/office/drawing/2014/main" id="{A1E71D9A-21BF-49C4-9881-D185332B3B18}"/>
            </a:ext>
          </a:extLst>
        </xdr:cNvPr>
        <xdr:cNvSpPr txBox="1"/>
      </xdr:nvSpPr>
      <xdr:spPr>
        <a:xfrm>
          <a:off x="18421427" y="10662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17A028DD-2B78-451F-8269-D7863CBFBE0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A2D17B29-CCC3-4BB8-A0AE-368409B4636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090D281C-A494-4D2C-BDCE-1CF2FCA6AC9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C5F053A0-E7A7-450A-A1C2-8F0B3A51C28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7D965476-3561-482E-AB91-15D971B9100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71CD07BF-5CC8-4544-A6D0-2156ABC9855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E2586D26-7F89-4B9B-9CC2-37E8B1C52C8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5D923438-47AB-4614-BFB2-FDFE3E87618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a:extLst>
            <a:ext uri="{FF2B5EF4-FFF2-40B4-BE49-F238E27FC236}">
              <a16:creationId xmlns:a16="http://schemas.microsoft.com/office/drawing/2014/main" id="{9E9D825F-1D57-42D7-94C0-26BCE1428F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a:extLst>
            <a:ext uri="{FF2B5EF4-FFF2-40B4-BE49-F238E27FC236}">
              <a16:creationId xmlns:a16="http://schemas.microsoft.com/office/drawing/2014/main" id="{DC246BBB-9AF6-486A-9ACD-ECB8B4436ED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a:extLst>
            <a:ext uri="{FF2B5EF4-FFF2-40B4-BE49-F238E27FC236}">
              <a16:creationId xmlns:a16="http://schemas.microsoft.com/office/drawing/2014/main" id="{16E51424-B6A7-435E-8F5D-E2DF05E3782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2" name="直線コネクタ 631">
          <a:extLst>
            <a:ext uri="{FF2B5EF4-FFF2-40B4-BE49-F238E27FC236}">
              <a16:creationId xmlns:a16="http://schemas.microsoft.com/office/drawing/2014/main" id="{759B7F28-1273-4355-8B24-CD48EF3A057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3" name="テキスト ボックス 632">
          <a:extLst>
            <a:ext uri="{FF2B5EF4-FFF2-40B4-BE49-F238E27FC236}">
              <a16:creationId xmlns:a16="http://schemas.microsoft.com/office/drawing/2014/main" id="{F4445029-3949-409C-98C3-354170A8E8B3}"/>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4" name="直線コネクタ 633">
          <a:extLst>
            <a:ext uri="{FF2B5EF4-FFF2-40B4-BE49-F238E27FC236}">
              <a16:creationId xmlns:a16="http://schemas.microsoft.com/office/drawing/2014/main" id="{6A77FA02-997B-4256-91DC-7113E8B2A9C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5" name="テキスト ボックス 634">
          <a:extLst>
            <a:ext uri="{FF2B5EF4-FFF2-40B4-BE49-F238E27FC236}">
              <a16:creationId xmlns:a16="http://schemas.microsoft.com/office/drawing/2014/main" id="{86E6DA10-E5BE-4DD0-8C1E-E03CEC14D651}"/>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6" name="直線コネクタ 635">
          <a:extLst>
            <a:ext uri="{FF2B5EF4-FFF2-40B4-BE49-F238E27FC236}">
              <a16:creationId xmlns:a16="http://schemas.microsoft.com/office/drawing/2014/main" id="{FF4B48D5-0791-4FF2-B6CE-0A62A13427D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7" name="テキスト ボックス 636">
          <a:extLst>
            <a:ext uri="{FF2B5EF4-FFF2-40B4-BE49-F238E27FC236}">
              <a16:creationId xmlns:a16="http://schemas.microsoft.com/office/drawing/2014/main" id="{9AC645DE-7768-416E-8962-B2CCDA28980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8" name="直線コネクタ 637">
          <a:extLst>
            <a:ext uri="{FF2B5EF4-FFF2-40B4-BE49-F238E27FC236}">
              <a16:creationId xmlns:a16="http://schemas.microsoft.com/office/drawing/2014/main" id="{8D4C3A4A-473A-4B7C-AA19-C7FFE575303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9" name="テキスト ボックス 638">
          <a:extLst>
            <a:ext uri="{FF2B5EF4-FFF2-40B4-BE49-F238E27FC236}">
              <a16:creationId xmlns:a16="http://schemas.microsoft.com/office/drawing/2014/main" id="{1738DF2B-513D-4418-8A5B-B11492D98EB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0" name="直線コネクタ 639">
          <a:extLst>
            <a:ext uri="{FF2B5EF4-FFF2-40B4-BE49-F238E27FC236}">
              <a16:creationId xmlns:a16="http://schemas.microsoft.com/office/drawing/2014/main" id="{D08C58FA-5EEF-49CD-9087-F308D1A0D36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1" name="テキスト ボックス 640">
          <a:extLst>
            <a:ext uri="{FF2B5EF4-FFF2-40B4-BE49-F238E27FC236}">
              <a16:creationId xmlns:a16="http://schemas.microsoft.com/office/drawing/2014/main" id="{B0BEB74B-9408-4DEA-97A7-A275A8A5B55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a:extLst>
            <a:ext uri="{FF2B5EF4-FFF2-40B4-BE49-F238E27FC236}">
              <a16:creationId xmlns:a16="http://schemas.microsoft.com/office/drawing/2014/main" id="{1F1CD93E-8A0B-447F-A787-F2DDC8892CA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3" name="テキスト ボックス 642">
          <a:extLst>
            <a:ext uri="{FF2B5EF4-FFF2-40B4-BE49-F238E27FC236}">
              <a16:creationId xmlns:a16="http://schemas.microsoft.com/office/drawing/2014/main" id="{0363BEC9-4DD7-4AA9-B391-6AF44B9399A2}"/>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児童館】&#10;有形固定資産減価償却率グラフ枠">
          <a:extLst>
            <a:ext uri="{FF2B5EF4-FFF2-40B4-BE49-F238E27FC236}">
              <a16:creationId xmlns:a16="http://schemas.microsoft.com/office/drawing/2014/main" id="{4FF6DB56-E22E-460A-9D37-1926C9CFBD2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645" name="直線コネクタ 644">
          <a:extLst>
            <a:ext uri="{FF2B5EF4-FFF2-40B4-BE49-F238E27FC236}">
              <a16:creationId xmlns:a16="http://schemas.microsoft.com/office/drawing/2014/main" id="{20164964-7D3C-41C1-B7BE-10EFF17D947B}"/>
            </a:ext>
          </a:extLst>
        </xdr:cNvPr>
        <xdr:cNvCxnSpPr/>
      </xdr:nvCxnSpPr>
      <xdr:spPr>
        <a:xfrm flipV="1">
          <a:off x="16318864" y="1348358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6" name="【児童館】&#10;有形固定資産減価償却率最小値テキスト">
          <a:extLst>
            <a:ext uri="{FF2B5EF4-FFF2-40B4-BE49-F238E27FC236}">
              <a16:creationId xmlns:a16="http://schemas.microsoft.com/office/drawing/2014/main" id="{ED2C2525-EC57-4C5A-B145-F45927B3D083}"/>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7" name="直線コネクタ 646">
          <a:extLst>
            <a:ext uri="{FF2B5EF4-FFF2-40B4-BE49-F238E27FC236}">
              <a16:creationId xmlns:a16="http://schemas.microsoft.com/office/drawing/2014/main" id="{65746310-906D-440D-92ED-6700D1C79609}"/>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648" name="【児童館】&#10;有形固定資産減価償却率最大値テキスト">
          <a:extLst>
            <a:ext uri="{FF2B5EF4-FFF2-40B4-BE49-F238E27FC236}">
              <a16:creationId xmlns:a16="http://schemas.microsoft.com/office/drawing/2014/main" id="{11073FED-FE42-4F8E-8194-6B0FA010002C}"/>
            </a:ext>
          </a:extLst>
        </xdr:cNvPr>
        <xdr:cNvSpPr txBox="1"/>
      </xdr:nvSpPr>
      <xdr:spPr>
        <a:xfrm>
          <a:off x="16357600"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649" name="直線コネクタ 648">
          <a:extLst>
            <a:ext uri="{FF2B5EF4-FFF2-40B4-BE49-F238E27FC236}">
              <a16:creationId xmlns:a16="http://schemas.microsoft.com/office/drawing/2014/main" id="{C128DBB8-DEA6-47F8-A48D-3F9D3F2EEEC8}"/>
            </a:ext>
          </a:extLst>
        </xdr:cNvPr>
        <xdr:cNvCxnSpPr/>
      </xdr:nvCxnSpPr>
      <xdr:spPr>
        <a:xfrm>
          <a:off x="16230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43832</xdr:rowOff>
    </xdr:from>
    <xdr:ext cx="405111" cy="259045"/>
    <xdr:sp macro="" textlink="">
      <xdr:nvSpPr>
        <xdr:cNvPr id="650" name="【児童館】&#10;有形固定資産減価償却率平均値テキスト">
          <a:extLst>
            <a:ext uri="{FF2B5EF4-FFF2-40B4-BE49-F238E27FC236}">
              <a16:creationId xmlns:a16="http://schemas.microsoft.com/office/drawing/2014/main" id="{EE58141A-2E30-44C6-9911-12FFF946239D}"/>
            </a:ext>
          </a:extLst>
        </xdr:cNvPr>
        <xdr:cNvSpPr txBox="1"/>
      </xdr:nvSpPr>
      <xdr:spPr>
        <a:xfrm>
          <a:off x="16357600" y="13931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65405</xdr:rowOff>
    </xdr:from>
    <xdr:to>
      <xdr:col>85</xdr:col>
      <xdr:colOff>177800</xdr:colOff>
      <xdr:row>81</xdr:row>
      <xdr:rowOff>167005</xdr:rowOff>
    </xdr:to>
    <xdr:sp macro="" textlink="">
      <xdr:nvSpPr>
        <xdr:cNvPr id="651" name="フローチャート: 判断 650">
          <a:extLst>
            <a:ext uri="{FF2B5EF4-FFF2-40B4-BE49-F238E27FC236}">
              <a16:creationId xmlns:a16="http://schemas.microsoft.com/office/drawing/2014/main" id="{3AAF5C66-3A05-4188-9811-C594EE35DBB8}"/>
            </a:ext>
          </a:extLst>
        </xdr:cNvPr>
        <xdr:cNvSpPr/>
      </xdr:nvSpPr>
      <xdr:spPr>
        <a:xfrm>
          <a:off x="162687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57786</xdr:rowOff>
    </xdr:from>
    <xdr:to>
      <xdr:col>81</xdr:col>
      <xdr:colOff>101600</xdr:colOff>
      <xdr:row>81</xdr:row>
      <xdr:rowOff>159386</xdr:rowOff>
    </xdr:to>
    <xdr:sp macro="" textlink="">
      <xdr:nvSpPr>
        <xdr:cNvPr id="652" name="フローチャート: 判断 651">
          <a:extLst>
            <a:ext uri="{FF2B5EF4-FFF2-40B4-BE49-F238E27FC236}">
              <a16:creationId xmlns:a16="http://schemas.microsoft.com/office/drawing/2014/main" id="{CBA5EA05-0834-4C45-92ED-5F35D10596D1}"/>
            </a:ext>
          </a:extLst>
        </xdr:cNvPr>
        <xdr:cNvSpPr/>
      </xdr:nvSpPr>
      <xdr:spPr>
        <a:xfrm>
          <a:off x="15430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63500</xdr:rowOff>
    </xdr:from>
    <xdr:to>
      <xdr:col>76</xdr:col>
      <xdr:colOff>165100</xdr:colOff>
      <xdr:row>81</xdr:row>
      <xdr:rowOff>165100</xdr:rowOff>
    </xdr:to>
    <xdr:sp macro="" textlink="">
      <xdr:nvSpPr>
        <xdr:cNvPr id="653" name="フローチャート: 判断 652">
          <a:extLst>
            <a:ext uri="{FF2B5EF4-FFF2-40B4-BE49-F238E27FC236}">
              <a16:creationId xmlns:a16="http://schemas.microsoft.com/office/drawing/2014/main" id="{9B3A5094-2DEA-44C2-A28E-FA32F621083B}"/>
            </a:ext>
          </a:extLst>
        </xdr:cNvPr>
        <xdr:cNvSpPr/>
      </xdr:nvSpPr>
      <xdr:spPr>
        <a:xfrm>
          <a:off x="14541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36830</xdr:rowOff>
    </xdr:from>
    <xdr:to>
      <xdr:col>72</xdr:col>
      <xdr:colOff>38100</xdr:colOff>
      <xdr:row>81</xdr:row>
      <xdr:rowOff>138430</xdr:rowOff>
    </xdr:to>
    <xdr:sp macro="" textlink="">
      <xdr:nvSpPr>
        <xdr:cNvPr id="654" name="フローチャート: 判断 653">
          <a:extLst>
            <a:ext uri="{FF2B5EF4-FFF2-40B4-BE49-F238E27FC236}">
              <a16:creationId xmlns:a16="http://schemas.microsoft.com/office/drawing/2014/main" id="{112C6B6B-7CA6-4299-9757-F396C14FB600}"/>
            </a:ext>
          </a:extLst>
        </xdr:cNvPr>
        <xdr:cNvSpPr/>
      </xdr:nvSpPr>
      <xdr:spPr>
        <a:xfrm>
          <a:off x="13652500" y="139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141605</xdr:rowOff>
    </xdr:from>
    <xdr:to>
      <xdr:col>67</xdr:col>
      <xdr:colOff>101600</xdr:colOff>
      <xdr:row>81</xdr:row>
      <xdr:rowOff>71755</xdr:rowOff>
    </xdr:to>
    <xdr:sp macro="" textlink="">
      <xdr:nvSpPr>
        <xdr:cNvPr id="655" name="フローチャート: 判断 654">
          <a:extLst>
            <a:ext uri="{FF2B5EF4-FFF2-40B4-BE49-F238E27FC236}">
              <a16:creationId xmlns:a16="http://schemas.microsoft.com/office/drawing/2014/main" id="{006E5315-4383-44DE-B55C-47A0FCE70635}"/>
            </a:ext>
          </a:extLst>
        </xdr:cNvPr>
        <xdr:cNvSpPr/>
      </xdr:nvSpPr>
      <xdr:spPr>
        <a:xfrm>
          <a:off x="12763500" y="138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3249F5ED-62B5-4985-A0FB-480E27BF61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AF79435D-9FAF-435B-A6E4-59562C76281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B5D3226A-4BF2-4582-9919-EBE78D7AE20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4F4DC0CE-1153-4153-99DE-32DCE1A7147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58BFC6A9-8EAD-4A29-B8AB-AEBC426FC28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25400</xdr:rowOff>
    </xdr:from>
    <xdr:to>
      <xdr:col>85</xdr:col>
      <xdr:colOff>177800</xdr:colOff>
      <xdr:row>80</xdr:row>
      <xdr:rowOff>127000</xdr:rowOff>
    </xdr:to>
    <xdr:sp macro="" textlink="">
      <xdr:nvSpPr>
        <xdr:cNvPr id="661" name="楕円 660">
          <a:extLst>
            <a:ext uri="{FF2B5EF4-FFF2-40B4-BE49-F238E27FC236}">
              <a16:creationId xmlns:a16="http://schemas.microsoft.com/office/drawing/2014/main" id="{8DCF8DF3-1A82-434B-A87A-4C3A8107AF0F}"/>
            </a:ext>
          </a:extLst>
        </xdr:cNvPr>
        <xdr:cNvSpPr/>
      </xdr:nvSpPr>
      <xdr:spPr>
        <a:xfrm>
          <a:off x="162687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48277</xdr:rowOff>
    </xdr:from>
    <xdr:ext cx="405111" cy="259045"/>
    <xdr:sp macro="" textlink="">
      <xdr:nvSpPr>
        <xdr:cNvPr id="662" name="【児童館】&#10;有形固定資産減価償却率該当値テキスト">
          <a:extLst>
            <a:ext uri="{FF2B5EF4-FFF2-40B4-BE49-F238E27FC236}">
              <a16:creationId xmlns:a16="http://schemas.microsoft.com/office/drawing/2014/main" id="{8283D499-DA5D-4C56-97DA-0995F490A1D1}"/>
            </a:ext>
          </a:extLst>
        </xdr:cNvPr>
        <xdr:cNvSpPr txBox="1"/>
      </xdr:nvSpPr>
      <xdr:spPr>
        <a:xfrm>
          <a:off x="16357600"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158750</xdr:rowOff>
    </xdr:from>
    <xdr:to>
      <xdr:col>81</xdr:col>
      <xdr:colOff>101600</xdr:colOff>
      <xdr:row>80</xdr:row>
      <xdr:rowOff>88900</xdr:rowOff>
    </xdr:to>
    <xdr:sp macro="" textlink="">
      <xdr:nvSpPr>
        <xdr:cNvPr id="663" name="楕円 662">
          <a:extLst>
            <a:ext uri="{FF2B5EF4-FFF2-40B4-BE49-F238E27FC236}">
              <a16:creationId xmlns:a16="http://schemas.microsoft.com/office/drawing/2014/main" id="{50212456-DCC2-473C-A6C3-0DFBD6F8A8AC}"/>
            </a:ext>
          </a:extLst>
        </xdr:cNvPr>
        <xdr:cNvSpPr/>
      </xdr:nvSpPr>
      <xdr:spPr>
        <a:xfrm>
          <a:off x="15430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38100</xdr:rowOff>
    </xdr:from>
    <xdr:to>
      <xdr:col>85</xdr:col>
      <xdr:colOff>127000</xdr:colOff>
      <xdr:row>80</xdr:row>
      <xdr:rowOff>76200</xdr:rowOff>
    </xdr:to>
    <xdr:cxnSp macro="">
      <xdr:nvCxnSpPr>
        <xdr:cNvPr id="664" name="直線コネクタ 663">
          <a:extLst>
            <a:ext uri="{FF2B5EF4-FFF2-40B4-BE49-F238E27FC236}">
              <a16:creationId xmlns:a16="http://schemas.microsoft.com/office/drawing/2014/main" id="{738B2F48-051A-4102-902E-2EE700C087C8}"/>
            </a:ext>
          </a:extLst>
        </xdr:cNvPr>
        <xdr:cNvCxnSpPr/>
      </xdr:nvCxnSpPr>
      <xdr:spPr>
        <a:xfrm>
          <a:off x="15481300" y="13754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120650</xdr:rowOff>
    </xdr:from>
    <xdr:to>
      <xdr:col>76</xdr:col>
      <xdr:colOff>165100</xdr:colOff>
      <xdr:row>80</xdr:row>
      <xdr:rowOff>50800</xdr:rowOff>
    </xdr:to>
    <xdr:sp macro="" textlink="">
      <xdr:nvSpPr>
        <xdr:cNvPr id="665" name="楕円 664">
          <a:extLst>
            <a:ext uri="{FF2B5EF4-FFF2-40B4-BE49-F238E27FC236}">
              <a16:creationId xmlns:a16="http://schemas.microsoft.com/office/drawing/2014/main" id="{EF74B374-0101-457D-A9CA-680775B9CF6C}"/>
            </a:ext>
          </a:extLst>
        </xdr:cNvPr>
        <xdr:cNvSpPr/>
      </xdr:nvSpPr>
      <xdr:spPr>
        <a:xfrm>
          <a:off x="145415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0</xdr:rowOff>
    </xdr:from>
    <xdr:to>
      <xdr:col>81</xdr:col>
      <xdr:colOff>50800</xdr:colOff>
      <xdr:row>80</xdr:row>
      <xdr:rowOff>38100</xdr:rowOff>
    </xdr:to>
    <xdr:cxnSp macro="">
      <xdr:nvCxnSpPr>
        <xdr:cNvPr id="666" name="直線コネクタ 665">
          <a:extLst>
            <a:ext uri="{FF2B5EF4-FFF2-40B4-BE49-F238E27FC236}">
              <a16:creationId xmlns:a16="http://schemas.microsoft.com/office/drawing/2014/main" id="{92804940-8A9F-4F75-A983-0339683264E9}"/>
            </a:ext>
          </a:extLst>
        </xdr:cNvPr>
        <xdr:cNvCxnSpPr/>
      </xdr:nvCxnSpPr>
      <xdr:spPr>
        <a:xfrm>
          <a:off x="14592300" y="13716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82550</xdr:rowOff>
    </xdr:from>
    <xdr:to>
      <xdr:col>72</xdr:col>
      <xdr:colOff>38100</xdr:colOff>
      <xdr:row>80</xdr:row>
      <xdr:rowOff>12700</xdr:rowOff>
    </xdr:to>
    <xdr:sp macro="" textlink="">
      <xdr:nvSpPr>
        <xdr:cNvPr id="667" name="楕円 666">
          <a:extLst>
            <a:ext uri="{FF2B5EF4-FFF2-40B4-BE49-F238E27FC236}">
              <a16:creationId xmlns:a16="http://schemas.microsoft.com/office/drawing/2014/main" id="{CE4D8E83-1018-43AD-84CA-4EDB3DF60ADA}"/>
            </a:ext>
          </a:extLst>
        </xdr:cNvPr>
        <xdr:cNvSpPr/>
      </xdr:nvSpPr>
      <xdr:spPr>
        <a:xfrm>
          <a:off x="136525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133350</xdr:rowOff>
    </xdr:from>
    <xdr:to>
      <xdr:col>76</xdr:col>
      <xdr:colOff>114300</xdr:colOff>
      <xdr:row>80</xdr:row>
      <xdr:rowOff>0</xdr:rowOff>
    </xdr:to>
    <xdr:cxnSp macro="">
      <xdr:nvCxnSpPr>
        <xdr:cNvPr id="668" name="直線コネクタ 667">
          <a:extLst>
            <a:ext uri="{FF2B5EF4-FFF2-40B4-BE49-F238E27FC236}">
              <a16:creationId xmlns:a16="http://schemas.microsoft.com/office/drawing/2014/main" id="{5C7C2E89-E84F-49A4-B3C7-2B67673D0C44}"/>
            </a:ext>
          </a:extLst>
        </xdr:cNvPr>
        <xdr:cNvCxnSpPr/>
      </xdr:nvCxnSpPr>
      <xdr:spPr>
        <a:xfrm>
          <a:off x="13703300" y="13677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44450</xdr:rowOff>
    </xdr:from>
    <xdr:to>
      <xdr:col>67</xdr:col>
      <xdr:colOff>101600</xdr:colOff>
      <xdr:row>79</xdr:row>
      <xdr:rowOff>146050</xdr:rowOff>
    </xdr:to>
    <xdr:sp macro="" textlink="">
      <xdr:nvSpPr>
        <xdr:cNvPr id="669" name="楕円 668">
          <a:extLst>
            <a:ext uri="{FF2B5EF4-FFF2-40B4-BE49-F238E27FC236}">
              <a16:creationId xmlns:a16="http://schemas.microsoft.com/office/drawing/2014/main" id="{AA56982A-F6A1-460D-8003-7C4248BA2807}"/>
            </a:ext>
          </a:extLst>
        </xdr:cNvPr>
        <xdr:cNvSpPr/>
      </xdr:nvSpPr>
      <xdr:spPr>
        <a:xfrm>
          <a:off x="12763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95250</xdr:rowOff>
    </xdr:from>
    <xdr:to>
      <xdr:col>71</xdr:col>
      <xdr:colOff>177800</xdr:colOff>
      <xdr:row>79</xdr:row>
      <xdr:rowOff>133350</xdr:rowOff>
    </xdr:to>
    <xdr:cxnSp macro="">
      <xdr:nvCxnSpPr>
        <xdr:cNvPr id="670" name="直線コネクタ 669">
          <a:extLst>
            <a:ext uri="{FF2B5EF4-FFF2-40B4-BE49-F238E27FC236}">
              <a16:creationId xmlns:a16="http://schemas.microsoft.com/office/drawing/2014/main" id="{A2F5C58E-53E0-443C-9F5D-C719A3843234}"/>
            </a:ext>
          </a:extLst>
        </xdr:cNvPr>
        <xdr:cNvCxnSpPr/>
      </xdr:nvCxnSpPr>
      <xdr:spPr>
        <a:xfrm>
          <a:off x="12814300" y="13639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150513</xdr:rowOff>
    </xdr:from>
    <xdr:ext cx="405111" cy="259045"/>
    <xdr:sp macro="" textlink="">
      <xdr:nvSpPr>
        <xdr:cNvPr id="671" name="n_1aveValue【児童館】&#10;有形固定資産減価償却率">
          <a:extLst>
            <a:ext uri="{FF2B5EF4-FFF2-40B4-BE49-F238E27FC236}">
              <a16:creationId xmlns:a16="http://schemas.microsoft.com/office/drawing/2014/main" id="{BC4C0D8E-ECF3-4C19-952F-695CBACA8A54}"/>
            </a:ext>
          </a:extLst>
        </xdr:cNvPr>
        <xdr:cNvSpPr txBox="1"/>
      </xdr:nvSpPr>
      <xdr:spPr>
        <a:xfrm>
          <a:off x="152660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156227</xdr:rowOff>
    </xdr:from>
    <xdr:ext cx="405111" cy="259045"/>
    <xdr:sp macro="" textlink="">
      <xdr:nvSpPr>
        <xdr:cNvPr id="672" name="n_2aveValue【児童館】&#10;有形固定資産減価償却率">
          <a:extLst>
            <a:ext uri="{FF2B5EF4-FFF2-40B4-BE49-F238E27FC236}">
              <a16:creationId xmlns:a16="http://schemas.microsoft.com/office/drawing/2014/main" id="{49EC9BB5-F89E-449B-8772-0D2294F0BD95}"/>
            </a:ext>
          </a:extLst>
        </xdr:cNvPr>
        <xdr:cNvSpPr txBox="1"/>
      </xdr:nvSpPr>
      <xdr:spPr>
        <a:xfrm>
          <a:off x="14389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129557</xdr:rowOff>
    </xdr:from>
    <xdr:ext cx="405111" cy="259045"/>
    <xdr:sp macro="" textlink="">
      <xdr:nvSpPr>
        <xdr:cNvPr id="673" name="n_3aveValue【児童館】&#10;有形固定資産減価償却率">
          <a:extLst>
            <a:ext uri="{FF2B5EF4-FFF2-40B4-BE49-F238E27FC236}">
              <a16:creationId xmlns:a16="http://schemas.microsoft.com/office/drawing/2014/main" id="{99C405D7-BB03-4021-802B-EB26DA9E188A}"/>
            </a:ext>
          </a:extLst>
        </xdr:cNvPr>
        <xdr:cNvSpPr txBox="1"/>
      </xdr:nvSpPr>
      <xdr:spPr>
        <a:xfrm>
          <a:off x="13500744" y="1401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62882</xdr:rowOff>
    </xdr:from>
    <xdr:ext cx="405111" cy="259045"/>
    <xdr:sp macro="" textlink="">
      <xdr:nvSpPr>
        <xdr:cNvPr id="674" name="n_4aveValue【児童館】&#10;有形固定資産減価償却率">
          <a:extLst>
            <a:ext uri="{FF2B5EF4-FFF2-40B4-BE49-F238E27FC236}">
              <a16:creationId xmlns:a16="http://schemas.microsoft.com/office/drawing/2014/main" id="{6BF5ABCC-C465-4286-9DF2-3DDD17C1E3AF}"/>
            </a:ext>
          </a:extLst>
        </xdr:cNvPr>
        <xdr:cNvSpPr txBox="1"/>
      </xdr:nvSpPr>
      <xdr:spPr>
        <a:xfrm>
          <a:off x="12611744" y="1395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105427</xdr:rowOff>
    </xdr:from>
    <xdr:ext cx="405111" cy="259045"/>
    <xdr:sp macro="" textlink="">
      <xdr:nvSpPr>
        <xdr:cNvPr id="675" name="n_1mainValue【児童館】&#10;有形固定資産減価償却率">
          <a:extLst>
            <a:ext uri="{FF2B5EF4-FFF2-40B4-BE49-F238E27FC236}">
              <a16:creationId xmlns:a16="http://schemas.microsoft.com/office/drawing/2014/main" id="{05FC8A61-34DD-4EB6-A1D5-D22495D12B09}"/>
            </a:ext>
          </a:extLst>
        </xdr:cNvPr>
        <xdr:cNvSpPr txBox="1"/>
      </xdr:nvSpPr>
      <xdr:spPr>
        <a:xfrm>
          <a:off x="152660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67327</xdr:rowOff>
    </xdr:from>
    <xdr:ext cx="405111" cy="259045"/>
    <xdr:sp macro="" textlink="">
      <xdr:nvSpPr>
        <xdr:cNvPr id="676" name="n_2mainValue【児童館】&#10;有形固定資産減価償却率">
          <a:extLst>
            <a:ext uri="{FF2B5EF4-FFF2-40B4-BE49-F238E27FC236}">
              <a16:creationId xmlns:a16="http://schemas.microsoft.com/office/drawing/2014/main" id="{A26624DC-94C8-4ECC-85B2-286E1E5C1407}"/>
            </a:ext>
          </a:extLst>
        </xdr:cNvPr>
        <xdr:cNvSpPr txBox="1"/>
      </xdr:nvSpPr>
      <xdr:spPr>
        <a:xfrm>
          <a:off x="14389744" y="1344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29227</xdr:rowOff>
    </xdr:from>
    <xdr:ext cx="405111" cy="259045"/>
    <xdr:sp macro="" textlink="">
      <xdr:nvSpPr>
        <xdr:cNvPr id="677" name="n_3mainValue【児童館】&#10;有形固定資産減価償却率">
          <a:extLst>
            <a:ext uri="{FF2B5EF4-FFF2-40B4-BE49-F238E27FC236}">
              <a16:creationId xmlns:a16="http://schemas.microsoft.com/office/drawing/2014/main" id="{BF07F74A-C3B1-4113-9EC2-A952967FECDA}"/>
            </a:ext>
          </a:extLst>
        </xdr:cNvPr>
        <xdr:cNvSpPr txBox="1"/>
      </xdr:nvSpPr>
      <xdr:spPr>
        <a:xfrm>
          <a:off x="13500744" y="1340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162577</xdr:rowOff>
    </xdr:from>
    <xdr:ext cx="405111" cy="259045"/>
    <xdr:sp macro="" textlink="">
      <xdr:nvSpPr>
        <xdr:cNvPr id="678" name="n_4mainValue【児童館】&#10;有形固定資産減価償却率">
          <a:extLst>
            <a:ext uri="{FF2B5EF4-FFF2-40B4-BE49-F238E27FC236}">
              <a16:creationId xmlns:a16="http://schemas.microsoft.com/office/drawing/2014/main" id="{4DAC25FB-B29C-497A-BCE9-586F48AC3A64}"/>
            </a:ext>
          </a:extLst>
        </xdr:cNvPr>
        <xdr:cNvSpPr txBox="1"/>
      </xdr:nvSpPr>
      <xdr:spPr>
        <a:xfrm>
          <a:off x="12611744" y="1336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a:extLst>
            <a:ext uri="{FF2B5EF4-FFF2-40B4-BE49-F238E27FC236}">
              <a16:creationId xmlns:a16="http://schemas.microsoft.com/office/drawing/2014/main" id="{74D764B4-B100-49F4-B4B4-7E682E8CD1E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a:extLst>
            <a:ext uri="{FF2B5EF4-FFF2-40B4-BE49-F238E27FC236}">
              <a16:creationId xmlns:a16="http://schemas.microsoft.com/office/drawing/2014/main" id="{3FA34E61-475E-44AC-9532-2A80ABB4F07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a:extLst>
            <a:ext uri="{FF2B5EF4-FFF2-40B4-BE49-F238E27FC236}">
              <a16:creationId xmlns:a16="http://schemas.microsoft.com/office/drawing/2014/main" id="{D835130D-6C89-49A9-9D38-30F88EE8D38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a:extLst>
            <a:ext uri="{FF2B5EF4-FFF2-40B4-BE49-F238E27FC236}">
              <a16:creationId xmlns:a16="http://schemas.microsoft.com/office/drawing/2014/main" id="{87927AC9-1CBA-40C0-A03C-80AF71FA6D8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a:extLst>
            <a:ext uri="{FF2B5EF4-FFF2-40B4-BE49-F238E27FC236}">
              <a16:creationId xmlns:a16="http://schemas.microsoft.com/office/drawing/2014/main" id="{3BC10AE7-B385-4898-ABC7-E4354B2EB29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a:extLst>
            <a:ext uri="{FF2B5EF4-FFF2-40B4-BE49-F238E27FC236}">
              <a16:creationId xmlns:a16="http://schemas.microsoft.com/office/drawing/2014/main" id="{8B21E6A7-D9BE-47B6-B192-B4F0F43212A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a:extLst>
            <a:ext uri="{FF2B5EF4-FFF2-40B4-BE49-F238E27FC236}">
              <a16:creationId xmlns:a16="http://schemas.microsoft.com/office/drawing/2014/main" id="{42084708-DBEE-4D6F-9162-C010932FFFE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a:extLst>
            <a:ext uri="{FF2B5EF4-FFF2-40B4-BE49-F238E27FC236}">
              <a16:creationId xmlns:a16="http://schemas.microsoft.com/office/drawing/2014/main" id="{DAFE86E9-A831-45BB-BA44-47DD92C3319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a:extLst>
            <a:ext uri="{FF2B5EF4-FFF2-40B4-BE49-F238E27FC236}">
              <a16:creationId xmlns:a16="http://schemas.microsoft.com/office/drawing/2014/main" id="{B4BD4C3E-F1E0-4F73-87B3-3F10118E052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a:extLst>
            <a:ext uri="{FF2B5EF4-FFF2-40B4-BE49-F238E27FC236}">
              <a16:creationId xmlns:a16="http://schemas.microsoft.com/office/drawing/2014/main" id="{8BCEAF0C-DE37-4C94-8704-BCF589B1EC1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9" name="直線コネクタ 688">
          <a:extLst>
            <a:ext uri="{FF2B5EF4-FFF2-40B4-BE49-F238E27FC236}">
              <a16:creationId xmlns:a16="http://schemas.microsoft.com/office/drawing/2014/main" id="{D65CBBCD-8B08-4D04-93FA-06157C30678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0" name="テキスト ボックス 689">
          <a:extLst>
            <a:ext uri="{FF2B5EF4-FFF2-40B4-BE49-F238E27FC236}">
              <a16:creationId xmlns:a16="http://schemas.microsoft.com/office/drawing/2014/main" id="{9F6E31CD-3E0A-482B-BE37-652F2BB61AC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1" name="直線コネクタ 690">
          <a:extLst>
            <a:ext uri="{FF2B5EF4-FFF2-40B4-BE49-F238E27FC236}">
              <a16:creationId xmlns:a16="http://schemas.microsoft.com/office/drawing/2014/main" id="{A6D643DA-00DA-46F9-839C-6FF25BA1509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2" name="テキスト ボックス 691">
          <a:extLst>
            <a:ext uri="{FF2B5EF4-FFF2-40B4-BE49-F238E27FC236}">
              <a16:creationId xmlns:a16="http://schemas.microsoft.com/office/drawing/2014/main" id="{D02E0F18-D2DC-4CAA-B817-8EF994A04999}"/>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3" name="直線コネクタ 692">
          <a:extLst>
            <a:ext uri="{FF2B5EF4-FFF2-40B4-BE49-F238E27FC236}">
              <a16:creationId xmlns:a16="http://schemas.microsoft.com/office/drawing/2014/main" id="{8FA3D6B7-1F69-4ED5-9765-773E95613CD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4" name="テキスト ボックス 693">
          <a:extLst>
            <a:ext uri="{FF2B5EF4-FFF2-40B4-BE49-F238E27FC236}">
              <a16:creationId xmlns:a16="http://schemas.microsoft.com/office/drawing/2014/main" id="{3FA84E49-BC7C-4511-98F3-B57F451CC3A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5" name="直線コネクタ 694">
          <a:extLst>
            <a:ext uri="{FF2B5EF4-FFF2-40B4-BE49-F238E27FC236}">
              <a16:creationId xmlns:a16="http://schemas.microsoft.com/office/drawing/2014/main" id="{FE96C5B1-CAEF-4D0E-B0EA-6C96BF7C0491}"/>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6" name="テキスト ボックス 695">
          <a:extLst>
            <a:ext uri="{FF2B5EF4-FFF2-40B4-BE49-F238E27FC236}">
              <a16:creationId xmlns:a16="http://schemas.microsoft.com/office/drawing/2014/main" id="{3FF09620-D837-41C3-A315-14055DFCEB9E}"/>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7" name="直線コネクタ 696">
          <a:extLst>
            <a:ext uri="{FF2B5EF4-FFF2-40B4-BE49-F238E27FC236}">
              <a16:creationId xmlns:a16="http://schemas.microsoft.com/office/drawing/2014/main" id="{406E2060-4D77-47F8-9AB5-3B408707F815}"/>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8" name="テキスト ボックス 697">
          <a:extLst>
            <a:ext uri="{FF2B5EF4-FFF2-40B4-BE49-F238E27FC236}">
              <a16:creationId xmlns:a16="http://schemas.microsoft.com/office/drawing/2014/main" id="{9BDC1D71-A144-4A93-B467-79E0D673E771}"/>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a:extLst>
            <a:ext uri="{FF2B5EF4-FFF2-40B4-BE49-F238E27FC236}">
              <a16:creationId xmlns:a16="http://schemas.microsoft.com/office/drawing/2014/main" id="{234144DF-2128-4CF6-9714-E0E3C0453F4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a:extLst>
            <a:ext uri="{FF2B5EF4-FFF2-40B4-BE49-F238E27FC236}">
              <a16:creationId xmlns:a16="http://schemas.microsoft.com/office/drawing/2014/main" id="{EDFC84A3-7D8A-4C76-AC54-C0EB04AB926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児童館】&#10;一人当たり面積グラフ枠">
          <a:extLst>
            <a:ext uri="{FF2B5EF4-FFF2-40B4-BE49-F238E27FC236}">
              <a16:creationId xmlns:a16="http://schemas.microsoft.com/office/drawing/2014/main" id="{4EC46FFD-9FC8-48DF-80D1-B94B4561FF8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702" name="直線コネクタ 701">
          <a:extLst>
            <a:ext uri="{FF2B5EF4-FFF2-40B4-BE49-F238E27FC236}">
              <a16:creationId xmlns:a16="http://schemas.microsoft.com/office/drawing/2014/main" id="{536A6B72-5306-4065-BD07-D1090C8D996F}"/>
            </a:ext>
          </a:extLst>
        </xdr:cNvPr>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3" name="【児童館】&#10;一人当たり面積最小値テキスト">
          <a:extLst>
            <a:ext uri="{FF2B5EF4-FFF2-40B4-BE49-F238E27FC236}">
              <a16:creationId xmlns:a16="http://schemas.microsoft.com/office/drawing/2014/main" id="{16E43154-CFB0-40C9-9F8E-9DD7D93B2DFF}"/>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4" name="直線コネクタ 703">
          <a:extLst>
            <a:ext uri="{FF2B5EF4-FFF2-40B4-BE49-F238E27FC236}">
              <a16:creationId xmlns:a16="http://schemas.microsoft.com/office/drawing/2014/main" id="{8BCD569F-D138-414C-A71B-E57BD56480F9}"/>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5" name="【児童館】&#10;一人当たり面積最大値テキスト">
          <a:extLst>
            <a:ext uri="{FF2B5EF4-FFF2-40B4-BE49-F238E27FC236}">
              <a16:creationId xmlns:a16="http://schemas.microsoft.com/office/drawing/2014/main" id="{E1DF1169-43C8-46B6-921E-4EF689FAA776}"/>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06" name="直線コネクタ 705">
          <a:extLst>
            <a:ext uri="{FF2B5EF4-FFF2-40B4-BE49-F238E27FC236}">
              <a16:creationId xmlns:a16="http://schemas.microsoft.com/office/drawing/2014/main" id="{FAED8364-6189-4266-B403-CF8538A17A0C}"/>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162577</xdr:rowOff>
    </xdr:from>
    <xdr:ext cx="469744" cy="259045"/>
    <xdr:sp macro="" textlink="">
      <xdr:nvSpPr>
        <xdr:cNvPr id="707" name="【児童館】&#10;一人当たり面積平均値テキスト">
          <a:extLst>
            <a:ext uri="{FF2B5EF4-FFF2-40B4-BE49-F238E27FC236}">
              <a16:creationId xmlns:a16="http://schemas.microsoft.com/office/drawing/2014/main" id="{05E2A322-2FF0-4E49-8E54-07D4431CAB7E}"/>
            </a:ext>
          </a:extLst>
        </xdr:cNvPr>
        <xdr:cNvSpPr txBox="1"/>
      </xdr:nvSpPr>
      <xdr:spPr>
        <a:xfrm>
          <a:off x="22199600" y="1405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708" name="フローチャート: 判断 707">
          <a:extLst>
            <a:ext uri="{FF2B5EF4-FFF2-40B4-BE49-F238E27FC236}">
              <a16:creationId xmlns:a16="http://schemas.microsoft.com/office/drawing/2014/main" id="{D61A9440-5E59-4E7C-9FE7-C8E3C9937CC8}"/>
            </a:ext>
          </a:extLst>
        </xdr:cNvPr>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macro="" textlink="">
      <xdr:nvSpPr>
        <xdr:cNvPr id="709" name="フローチャート: 判断 708">
          <a:extLst>
            <a:ext uri="{FF2B5EF4-FFF2-40B4-BE49-F238E27FC236}">
              <a16:creationId xmlns:a16="http://schemas.microsoft.com/office/drawing/2014/main" id="{4977CFC2-97AB-4A11-8DFE-501B1755A795}"/>
            </a:ext>
          </a:extLst>
        </xdr:cNvPr>
        <xdr:cNvSpPr/>
      </xdr:nvSpPr>
      <xdr:spPr>
        <a:xfrm>
          <a:off x="21272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710" name="フローチャート: 判断 709">
          <a:extLst>
            <a:ext uri="{FF2B5EF4-FFF2-40B4-BE49-F238E27FC236}">
              <a16:creationId xmlns:a16="http://schemas.microsoft.com/office/drawing/2014/main" id="{3E3091C1-36D1-4851-B4B9-C5AA34AD5245}"/>
            </a:ext>
          </a:extLst>
        </xdr:cNvPr>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11" name="フローチャート: 判断 710">
          <a:extLst>
            <a:ext uri="{FF2B5EF4-FFF2-40B4-BE49-F238E27FC236}">
              <a16:creationId xmlns:a16="http://schemas.microsoft.com/office/drawing/2014/main" id="{040770D2-F98C-4A57-BB4D-F435B7008296}"/>
            </a:ext>
          </a:extLst>
        </xdr:cNvPr>
        <xdr:cNvSpPr/>
      </xdr:nvSpPr>
      <xdr:spPr>
        <a:xfrm>
          <a:off x="19494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139700</xdr:rowOff>
    </xdr:from>
    <xdr:to>
      <xdr:col>98</xdr:col>
      <xdr:colOff>38100</xdr:colOff>
      <xdr:row>83</xdr:row>
      <xdr:rowOff>69850</xdr:rowOff>
    </xdr:to>
    <xdr:sp macro="" textlink="">
      <xdr:nvSpPr>
        <xdr:cNvPr id="712" name="フローチャート: 判断 711">
          <a:extLst>
            <a:ext uri="{FF2B5EF4-FFF2-40B4-BE49-F238E27FC236}">
              <a16:creationId xmlns:a16="http://schemas.microsoft.com/office/drawing/2014/main" id="{9C621E9D-45C7-458A-989E-D9AA98CDE703}"/>
            </a:ext>
          </a:extLst>
        </xdr:cNvPr>
        <xdr:cNvSpPr/>
      </xdr:nvSpPr>
      <xdr:spPr>
        <a:xfrm>
          <a:off x="18605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E852FCA9-B851-4CD5-A26B-AE9BD63B0A8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C5B4A56B-6D8E-4C90-8931-72BDD466997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BC24AF72-4DBE-4427-9CBC-D79D6E34157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44E60955-980A-4E16-B20B-86AE8B6F2CF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3DD6C199-B1CA-49B1-9E4F-6982B83CE97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25400</xdr:rowOff>
    </xdr:from>
    <xdr:to>
      <xdr:col>116</xdr:col>
      <xdr:colOff>114300</xdr:colOff>
      <xdr:row>86</xdr:row>
      <xdr:rowOff>127000</xdr:rowOff>
    </xdr:to>
    <xdr:sp macro="" textlink="">
      <xdr:nvSpPr>
        <xdr:cNvPr id="718" name="楕円 717">
          <a:extLst>
            <a:ext uri="{FF2B5EF4-FFF2-40B4-BE49-F238E27FC236}">
              <a16:creationId xmlns:a16="http://schemas.microsoft.com/office/drawing/2014/main" id="{2A15753C-09BB-4C8A-994B-C2620D5C840D}"/>
            </a:ext>
          </a:extLst>
        </xdr:cNvPr>
        <xdr:cNvSpPr/>
      </xdr:nvSpPr>
      <xdr:spPr>
        <a:xfrm>
          <a:off x="221107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111777</xdr:rowOff>
    </xdr:from>
    <xdr:ext cx="469744" cy="259045"/>
    <xdr:sp macro="" textlink="">
      <xdr:nvSpPr>
        <xdr:cNvPr id="719" name="【児童館】&#10;一人当たり面積該当値テキスト">
          <a:extLst>
            <a:ext uri="{FF2B5EF4-FFF2-40B4-BE49-F238E27FC236}">
              <a16:creationId xmlns:a16="http://schemas.microsoft.com/office/drawing/2014/main" id="{3EEC4B5E-56BB-4792-85A0-1C2A7318D4F2}"/>
            </a:ext>
          </a:extLst>
        </xdr:cNvPr>
        <xdr:cNvSpPr txBox="1"/>
      </xdr:nvSpPr>
      <xdr:spPr>
        <a:xfrm>
          <a:off x="22199600"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25400</xdr:rowOff>
    </xdr:from>
    <xdr:to>
      <xdr:col>112</xdr:col>
      <xdr:colOff>38100</xdr:colOff>
      <xdr:row>86</xdr:row>
      <xdr:rowOff>127000</xdr:rowOff>
    </xdr:to>
    <xdr:sp macro="" textlink="">
      <xdr:nvSpPr>
        <xdr:cNvPr id="720" name="楕円 719">
          <a:extLst>
            <a:ext uri="{FF2B5EF4-FFF2-40B4-BE49-F238E27FC236}">
              <a16:creationId xmlns:a16="http://schemas.microsoft.com/office/drawing/2014/main" id="{A127E891-F670-458E-B46B-5C3142236C5B}"/>
            </a:ext>
          </a:extLst>
        </xdr:cNvPr>
        <xdr:cNvSpPr/>
      </xdr:nvSpPr>
      <xdr:spPr>
        <a:xfrm>
          <a:off x="21272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76200</xdr:rowOff>
    </xdr:from>
    <xdr:to>
      <xdr:col>116</xdr:col>
      <xdr:colOff>63500</xdr:colOff>
      <xdr:row>86</xdr:row>
      <xdr:rowOff>76200</xdr:rowOff>
    </xdr:to>
    <xdr:cxnSp macro="">
      <xdr:nvCxnSpPr>
        <xdr:cNvPr id="721" name="直線コネクタ 720">
          <a:extLst>
            <a:ext uri="{FF2B5EF4-FFF2-40B4-BE49-F238E27FC236}">
              <a16:creationId xmlns:a16="http://schemas.microsoft.com/office/drawing/2014/main" id="{0E9A7F38-54C4-443B-B6BF-320F4D9727CE}"/>
            </a:ext>
          </a:extLst>
        </xdr:cNvPr>
        <xdr:cNvCxnSpPr/>
      </xdr:nvCxnSpPr>
      <xdr:spPr>
        <a:xfrm>
          <a:off x="21323300" y="14820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25400</xdr:rowOff>
    </xdr:from>
    <xdr:to>
      <xdr:col>107</xdr:col>
      <xdr:colOff>101600</xdr:colOff>
      <xdr:row>86</xdr:row>
      <xdr:rowOff>127000</xdr:rowOff>
    </xdr:to>
    <xdr:sp macro="" textlink="">
      <xdr:nvSpPr>
        <xdr:cNvPr id="722" name="楕円 721">
          <a:extLst>
            <a:ext uri="{FF2B5EF4-FFF2-40B4-BE49-F238E27FC236}">
              <a16:creationId xmlns:a16="http://schemas.microsoft.com/office/drawing/2014/main" id="{B80D62BA-6A63-466C-8A71-7A0CEAF263A3}"/>
            </a:ext>
          </a:extLst>
        </xdr:cNvPr>
        <xdr:cNvSpPr/>
      </xdr:nvSpPr>
      <xdr:spPr>
        <a:xfrm>
          <a:off x="20383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76200</xdr:rowOff>
    </xdr:from>
    <xdr:to>
      <xdr:col>111</xdr:col>
      <xdr:colOff>177800</xdr:colOff>
      <xdr:row>86</xdr:row>
      <xdr:rowOff>76200</xdr:rowOff>
    </xdr:to>
    <xdr:cxnSp macro="">
      <xdr:nvCxnSpPr>
        <xdr:cNvPr id="723" name="直線コネクタ 722">
          <a:extLst>
            <a:ext uri="{FF2B5EF4-FFF2-40B4-BE49-F238E27FC236}">
              <a16:creationId xmlns:a16="http://schemas.microsoft.com/office/drawing/2014/main" id="{84213F7D-629C-4A6C-832C-F368E8214F2A}"/>
            </a:ext>
          </a:extLst>
        </xdr:cNvPr>
        <xdr:cNvCxnSpPr/>
      </xdr:nvCxnSpPr>
      <xdr:spPr>
        <a:xfrm>
          <a:off x="20434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25400</xdr:rowOff>
    </xdr:from>
    <xdr:to>
      <xdr:col>102</xdr:col>
      <xdr:colOff>165100</xdr:colOff>
      <xdr:row>86</xdr:row>
      <xdr:rowOff>127000</xdr:rowOff>
    </xdr:to>
    <xdr:sp macro="" textlink="">
      <xdr:nvSpPr>
        <xdr:cNvPr id="724" name="楕円 723">
          <a:extLst>
            <a:ext uri="{FF2B5EF4-FFF2-40B4-BE49-F238E27FC236}">
              <a16:creationId xmlns:a16="http://schemas.microsoft.com/office/drawing/2014/main" id="{B725990A-5533-442E-BBF1-382A82B85EED}"/>
            </a:ext>
          </a:extLst>
        </xdr:cNvPr>
        <xdr:cNvSpPr/>
      </xdr:nvSpPr>
      <xdr:spPr>
        <a:xfrm>
          <a:off x="19494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76200</xdr:rowOff>
    </xdr:from>
    <xdr:to>
      <xdr:col>107</xdr:col>
      <xdr:colOff>50800</xdr:colOff>
      <xdr:row>86</xdr:row>
      <xdr:rowOff>76200</xdr:rowOff>
    </xdr:to>
    <xdr:cxnSp macro="">
      <xdr:nvCxnSpPr>
        <xdr:cNvPr id="725" name="直線コネクタ 724">
          <a:extLst>
            <a:ext uri="{FF2B5EF4-FFF2-40B4-BE49-F238E27FC236}">
              <a16:creationId xmlns:a16="http://schemas.microsoft.com/office/drawing/2014/main" id="{2EF9ADC6-95C8-4F94-A982-86D07C8E4711}"/>
            </a:ext>
          </a:extLst>
        </xdr:cNvPr>
        <xdr:cNvCxnSpPr/>
      </xdr:nvCxnSpPr>
      <xdr:spPr>
        <a:xfrm>
          <a:off x="19545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25400</xdr:rowOff>
    </xdr:from>
    <xdr:to>
      <xdr:col>98</xdr:col>
      <xdr:colOff>38100</xdr:colOff>
      <xdr:row>86</xdr:row>
      <xdr:rowOff>127000</xdr:rowOff>
    </xdr:to>
    <xdr:sp macro="" textlink="">
      <xdr:nvSpPr>
        <xdr:cNvPr id="726" name="楕円 725">
          <a:extLst>
            <a:ext uri="{FF2B5EF4-FFF2-40B4-BE49-F238E27FC236}">
              <a16:creationId xmlns:a16="http://schemas.microsoft.com/office/drawing/2014/main" id="{E412FE2E-3B68-4BB2-B3E9-6914B1F322F1}"/>
            </a:ext>
          </a:extLst>
        </xdr:cNvPr>
        <xdr:cNvSpPr/>
      </xdr:nvSpPr>
      <xdr:spPr>
        <a:xfrm>
          <a:off x="18605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76200</xdr:rowOff>
    </xdr:from>
    <xdr:to>
      <xdr:col>102</xdr:col>
      <xdr:colOff>114300</xdr:colOff>
      <xdr:row>86</xdr:row>
      <xdr:rowOff>76200</xdr:rowOff>
    </xdr:to>
    <xdr:cxnSp macro="">
      <xdr:nvCxnSpPr>
        <xdr:cNvPr id="727" name="直線コネクタ 726">
          <a:extLst>
            <a:ext uri="{FF2B5EF4-FFF2-40B4-BE49-F238E27FC236}">
              <a16:creationId xmlns:a16="http://schemas.microsoft.com/office/drawing/2014/main" id="{BA3CCAA6-D793-4FDE-87C0-284026FB1BCA}"/>
            </a:ext>
          </a:extLst>
        </xdr:cNvPr>
        <xdr:cNvCxnSpPr/>
      </xdr:nvCxnSpPr>
      <xdr:spPr>
        <a:xfrm>
          <a:off x="18656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48277</xdr:rowOff>
    </xdr:from>
    <xdr:ext cx="469744" cy="259045"/>
    <xdr:sp macro="" textlink="">
      <xdr:nvSpPr>
        <xdr:cNvPr id="728" name="n_1aveValue【児童館】&#10;一人当たり面積">
          <a:extLst>
            <a:ext uri="{FF2B5EF4-FFF2-40B4-BE49-F238E27FC236}">
              <a16:creationId xmlns:a16="http://schemas.microsoft.com/office/drawing/2014/main" id="{DE9E5097-3110-4810-83E6-573E3DC96A5F}"/>
            </a:ext>
          </a:extLst>
        </xdr:cNvPr>
        <xdr:cNvSpPr txBox="1"/>
      </xdr:nvSpPr>
      <xdr:spPr>
        <a:xfrm>
          <a:off x="21075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124477</xdr:rowOff>
    </xdr:from>
    <xdr:ext cx="469744" cy="259045"/>
    <xdr:sp macro="" textlink="">
      <xdr:nvSpPr>
        <xdr:cNvPr id="729" name="n_2aveValue【児童館】&#10;一人当たり面積">
          <a:extLst>
            <a:ext uri="{FF2B5EF4-FFF2-40B4-BE49-F238E27FC236}">
              <a16:creationId xmlns:a16="http://schemas.microsoft.com/office/drawing/2014/main" id="{0DC03CD9-0944-4C94-B6A1-B31922C59353}"/>
            </a:ext>
          </a:extLst>
        </xdr:cNvPr>
        <xdr:cNvSpPr txBox="1"/>
      </xdr:nvSpPr>
      <xdr:spPr>
        <a:xfrm>
          <a:off x="20199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730" name="n_3aveValue【児童館】&#10;一人当たり面積">
          <a:extLst>
            <a:ext uri="{FF2B5EF4-FFF2-40B4-BE49-F238E27FC236}">
              <a16:creationId xmlns:a16="http://schemas.microsoft.com/office/drawing/2014/main" id="{428D47FF-DD29-4C9E-8BEF-8A238EEF26CD}"/>
            </a:ext>
          </a:extLst>
        </xdr:cNvPr>
        <xdr:cNvSpPr txBox="1"/>
      </xdr:nvSpPr>
      <xdr:spPr>
        <a:xfrm>
          <a:off x="19310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86377</xdr:rowOff>
    </xdr:from>
    <xdr:ext cx="469744" cy="259045"/>
    <xdr:sp macro="" textlink="">
      <xdr:nvSpPr>
        <xdr:cNvPr id="731" name="n_4aveValue【児童館】&#10;一人当たり面積">
          <a:extLst>
            <a:ext uri="{FF2B5EF4-FFF2-40B4-BE49-F238E27FC236}">
              <a16:creationId xmlns:a16="http://schemas.microsoft.com/office/drawing/2014/main" id="{27DF46FB-F177-4DDD-AA61-12479EB43373}"/>
            </a:ext>
          </a:extLst>
        </xdr:cNvPr>
        <xdr:cNvSpPr txBox="1"/>
      </xdr:nvSpPr>
      <xdr:spPr>
        <a:xfrm>
          <a:off x="18421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118127</xdr:rowOff>
    </xdr:from>
    <xdr:ext cx="469744" cy="259045"/>
    <xdr:sp macro="" textlink="">
      <xdr:nvSpPr>
        <xdr:cNvPr id="732" name="n_1mainValue【児童館】&#10;一人当たり面積">
          <a:extLst>
            <a:ext uri="{FF2B5EF4-FFF2-40B4-BE49-F238E27FC236}">
              <a16:creationId xmlns:a16="http://schemas.microsoft.com/office/drawing/2014/main" id="{9CD50163-B3FE-48A6-A6D5-30C8589C2002}"/>
            </a:ext>
          </a:extLst>
        </xdr:cNvPr>
        <xdr:cNvSpPr txBox="1"/>
      </xdr:nvSpPr>
      <xdr:spPr>
        <a:xfrm>
          <a:off x="210757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118127</xdr:rowOff>
    </xdr:from>
    <xdr:ext cx="469744" cy="259045"/>
    <xdr:sp macro="" textlink="">
      <xdr:nvSpPr>
        <xdr:cNvPr id="733" name="n_2mainValue【児童館】&#10;一人当たり面積">
          <a:extLst>
            <a:ext uri="{FF2B5EF4-FFF2-40B4-BE49-F238E27FC236}">
              <a16:creationId xmlns:a16="http://schemas.microsoft.com/office/drawing/2014/main" id="{7D3266CF-3F2D-412F-B58F-F4CE16034D07}"/>
            </a:ext>
          </a:extLst>
        </xdr:cNvPr>
        <xdr:cNvSpPr txBox="1"/>
      </xdr:nvSpPr>
      <xdr:spPr>
        <a:xfrm>
          <a:off x="20199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118127</xdr:rowOff>
    </xdr:from>
    <xdr:ext cx="469744" cy="259045"/>
    <xdr:sp macro="" textlink="">
      <xdr:nvSpPr>
        <xdr:cNvPr id="734" name="n_3mainValue【児童館】&#10;一人当たり面積">
          <a:extLst>
            <a:ext uri="{FF2B5EF4-FFF2-40B4-BE49-F238E27FC236}">
              <a16:creationId xmlns:a16="http://schemas.microsoft.com/office/drawing/2014/main" id="{AABA02B2-9B05-45F4-B785-1751FE2F7F3B}"/>
            </a:ext>
          </a:extLst>
        </xdr:cNvPr>
        <xdr:cNvSpPr txBox="1"/>
      </xdr:nvSpPr>
      <xdr:spPr>
        <a:xfrm>
          <a:off x="19310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118127</xdr:rowOff>
    </xdr:from>
    <xdr:ext cx="469744" cy="259045"/>
    <xdr:sp macro="" textlink="">
      <xdr:nvSpPr>
        <xdr:cNvPr id="735" name="n_4mainValue【児童館】&#10;一人当たり面積">
          <a:extLst>
            <a:ext uri="{FF2B5EF4-FFF2-40B4-BE49-F238E27FC236}">
              <a16:creationId xmlns:a16="http://schemas.microsoft.com/office/drawing/2014/main" id="{96DD590A-FB73-4CB4-9FEB-BDE24EF23560}"/>
            </a:ext>
          </a:extLst>
        </xdr:cNvPr>
        <xdr:cNvSpPr txBox="1"/>
      </xdr:nvSpPr>
      <xdr:spPr>
        <a:xfrm>
          <a:off x="18421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A370A303-0A7E-411E-9C36-75D9593A2DE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FD8337E7-C056-42BE-8BF1-23B733FCAA3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CA9DC48A-6AA5-41E0-ABB7-8CF98D5FA08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96D17DE1-62A4-408B-AA12-D4D5401EA62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596428BF-FCB1-4755-8CF0-35ED1DC5158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D8DB3C2D-6549-4FA8-8004-2C24400EB94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BE8BCF0B-A52C-4B0F-B94C-42176CBFD4D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FF2906E1-4135-4645-B216-8D2A0308CBB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a16="http://schemas.microsoft.com/office/drawing/2014/main" id="{958B7925-F440-4EC3-98D1-D973D6EF7CD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a16="http://schemas.microsoft.com/office/drawing/2014/main" id="{6F36A1E8-41EF-444B-A26F-1891AE769A8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a16="http://schemas.microsoft.com/office/drawing/2014/main" id="{BBA89A81-09F2-4E5A-8F51-D69974D7D9E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7" name="直線コネクタ 746">
          <a:extLst>
            <a:ext uri="{FF2B5EF4-FFF2-40B4-BE49-F238E27FC236}">
              <a16:creationId xmlns:a16="http://schemas.microsoft.com/office/drawing/2014/main" id="{A96119E1-98DA-462D-B428-76CBABBBDE6E}"/>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48" name="テキスト ボックス 747">
          <a:extLst>
            <a:ext uri="{FF2B5EF4-FFF2-40B4-BE49-F238E27FC236}">
              <a16:creationId xmlns:a16="http://schemas.microsoft.com/office/drawing/2014/main" id="{B98743AA-BA44-4E54-A2E5-87CDAC4F1322}"/>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9" name="直線コネクタ 748">
          <a:extLst>
            <a:ext uri="{FF2B5EF4-FFF2-40B4-BE49-F238E27FC236}">
              <a16:creationId xmlns:a16="http://schemas.microsoft.com/office/drawing/2014/main" id="{EF728B7B-23DA-4BFD-8300-38841B9DB69C}"/>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0" name="テキスト ボックス 749">
          <a:extLst>
            <a:ext uri="{FF2B5EF4-FFF2-40B4-BE49-F238E27FC236}">
              <a16:creationId xmlns:a16="http://schemas.microsoft.com/office/drawing/2014/main" id="{9ABD3695-C391-46BC-83FD-F3962152D793}"/>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1" name="直線コネクタ 750">
          <a:extLst>
            <a:ext uri="{FF2B5EF4-FFF2-40B4-BE49-F238E27FC236}">
              <a16:creationId xmlns:a16="http://schemas.microsoft.com/office/drawing/2014/main" id="{9C002FCC-7D0D-4B1C-B161-251F2EE8AC04}"/>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2" name="テキスト ボックス 751">
          <a:extLst>
            <a:ext uri="{FF2B5EF4-FFF2-40B4-BE49-F238E27FC236}">
              <a16:creationId xmlns:a16="http://schemas.microsoft.com/office/drawing/2014/main" id="{B9B90D24-8281-4D32-85E1-565167CA57DE}"/>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3" name="直線コネクタ 752">
          <a:extLst>
            <a:ext uri="{FF2B5EF4-FFF2-40B4-BE49-F238E27FC236}">
              <a16:creationId xmlns:a16="http://schemas.microsoft.com/office/drawing/2014/main" id="{049CF0DD-AD7C-4B80-BFA1-C7C1692A68DD}"/>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4" name="テキスト ボックス 753">
          <a:extLst>
            <a:ext uri="{FF2B5EF4-FFF2-40B4-BE49-F238E27FC236}">
              <a16:creationId xmlns:a16="http://schemas.microsoft.com/office/drawing/2014/main" id="{7A4EEE6E-B54E-492F-A89B-DAA3E43971D3}"/>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a:extLst>
            <a:ext uri="{FF2B5EF4-FFF2-40B4-BE49-F238E27FC236}">
              <a16:creationId xmlns:a16="http://schemas.microsoft.com/office/drawing/2014/main" id="{BF21CB56-1906-4B88-9FC1-669DCA6BA68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6" name="テキスト ボックス 755">
          <a:extLst>
            <a:ext uri="{FF2B5EF4-FFF2-40B4-BE49-F238E27FC236}">
              <a16:creationId xmlns:a16="http://schemas.microsoft.com/office/drawing/2014/main" id="{B6B04BCF-097D-4E64-B9BA-2590A13C63BF}"/>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a:extLst>
            <a:ext uri="{FF2B5EF4-FFF2-40B4-BE49-F238E27FC236}">
              <a16:creationId xmlns:a16="http://schemas.microsoft.com/office/drawing/2014/main" id="{9B8A2035-8AC4-4FC6-B70F-03680A835F5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xdr:rowOff>
    </xdr:from>
    <xdr:to>
      <xdr:col>85</xdr:col>
      <xdr:colOff>126364</xdr:colOff>
      <xdr:row>107</xdr:row>
      <xdr:rowOff>131063</xdr:rowOff>
    </xdr:to>
    <xdr:cxnSp macro="">
      <xdr:nvCxnSpPr>
        <xdr:cNvPr id="758" name="直線コネクタ 757">
          <a:extLst>
            <a:ext uri="{FF2B5EF4-FFF2-40B4-BE49-F238E27FC236}">
              <a16:creationId xmlns:a16="http://schemas.microsoft.com/office/drawing/2014/main" id="{8E82AE94-7EA9-4F52-8EC3-8FCC287CB5FC}"/>
            </a:ext>
          </a:extLst>
        </xdr:cNvPr>
        <xdr:cNvCxnSpPr/>
      </xdr:nvCxnSpPr>
      <xdr:spPr>
        <a:xfrm flipV="1">
          <a:off x="16318864" y="17152620"/>
          <a:ext cx="0" cy="1323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134890</xdr:rowOff>
    </xdr:from>
    <xdr:ext cx="405111" cy="259045"/>
    <xdr:sp macro="" textlink="">
      <xdr:nvSpPr>
        <xdr:cNvPr id="759" name="【公民館】&#10;有形固定資産減価償却率最小値テキスト">
          <a:extLst>
            <a:ext uri="{FF2B5EF4-FFF2-40B4-BE49-F238E27FC236}">
              <a16:creationId xmlns:a16="http://schemas.microsoft.com/office/drawing/2014/main" id="{8E387941-3499-49FA-B76E-2717BBFA1ACC}"/>
            </a:ext>
          </a:extLst>
        </xdr:cNvPr>
        <xdr:cNvSpPr txBox="1"/>
      </xdr:nvSpPr>
      <xdr:spPr>
        <a:xfrm>
          <a:off x="16357600" y="18480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131063</xdr:rowOff>
    </xdr:from>
    <xdr:to>
      <xdr:col>86</xdr:col>
      <xdr:colOff>25400</xdr:colOff>
      <xdr:row>107</xdr:row>
      <xdr:rowOff>131063</xdr:rowOff>
    </xdr:to>
    <xdr:cxnSp macro="">
      <xdr:nvCxnSpPr>
        <xdr:cNvPr id="760" name="直線コネクタ 759">
          <a:extLst>
            <a:ext uri="{FF2B5EF4-FFF2-40B4-BE49-F238E27FC236}">
              <a16:creationId xmlns:a16="http://schemas.microsoft.com/office/drawing/2014/main" id="{80849ED4-8A5E-41B0-8A04-E4BCE3B37051}"/>
            </a:ext>
          </a:extLst>
        </xdr:cNvPr>
        <xdr:cNvCxnSpPr/>
      </xdr:nvCxnSpPr>
      <xdr:spPr>
        <a:xfrm>
          <a:off x="16230600" y="1847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125747</xdr:rowOff>
    </xdr:from>
    <xdr:ext cx="405111" cy="259045"/>
    <xdr:sp macro="" textlink="">
      <xdr:nvSpPr>
        <xdr:cNvPr id="761" name="【公民館】&#10;有形固定資産減価償却率最大値テキスト">
          <a:extLst>
            <a:ext uri="{FF2B5EF4-FFF2-40B4-BE49-F238E27FC236}">
              <a16:creationId xmlns:a16="http://schemas.microsoft.com/office/drawing/2014/main" id="{EE5AD697-FCFC-4977-80E1-57AF98E6204F}"/>
            </a:ext>
          </a:extLst>
        </xdr:cNvPr>
        <xdr:cNvSpPr txBox="1"/>
      </xdr:nvSpPr>
      <xdr:spPr>
        <a:xfrm>
          <a:off x="16357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xdr:rowOff>
    </xdr:from>
    <xdr:to>
      <xdr:col>86</xdr:col>
      <xdr:colOff>25400</xdr:colOff>
      <xdr:row>100</xdr:row>
      <xdr:rowOff>7620</xdr:rowOff>
    </xdr:to>
    <xdr:cxnSp macro="">
      <xdr:nvCxnSpPr>
        <xdr:cNvPr id="762" name="直線コネクタ 761">
          <a:extLst>
            <a:ext uri="{FF2B5EF4-FFF2-40B4-BE49-F238E27FC236}">
              <a16:creationId xmlns:a16="http://schemas.microsoft.com/office/drawing/2014/main" id="{50FCF36A-46C4-4A21-9222-00C7B9D9D972}"/>
            </a:ext>
          </a:extLst>
        </xdr:cNvPr>
        <xdr:cNvCxnSpPr/>
      </xdr:nvCxnSpPr>
      <xdr:spPr>
        <a:xfrm>
          <a:off x="16230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80281</xdr:rowOff>
    </xdr:from>
    <xdr:ext cx="405111" cy="259045"/>
    <xdr:sp macro="" textlink="">
      <xdr:nvSpPr>
        <xdr:cNvPr id="763" name="【公民館】&#10;有形固定資産減価償却率平均値テキスト">
          <a:extLst>
            <a:ext uri="{FF2B5EF4-FFF2-40B4-BE49-F238E27FC236}">
              <a16:creationId xmlns:a16="http://schemas.microsoft.com/office/drawing/2014/main" id="{E151E1F2-31F1-4236-ABAC-6BD2499553B3}"/>
            </a:ext>
          </a:extLst>
        </xdr:cNvPr>
        <xdr:cNvSpPr txBox="1"/>
      </xdr:nvSpPr>
      <xdr:spPr>
        <a:xfrm>
          <a:off x="16357600" y="177396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57404</xdr:rowOff>
    </xdr:from>
    <xdr:to>
      <xdr:col>85</xdr:col>
      <xdr:colOff>177800</xdr:colOff>
      <xdr:row>104</xdr:row>
      <xdr:rowOff>159004</xdr:rowOff>
    </xdr:to>
    <xdr:sp macro="" textlink="">
      <xdr:nvSpPr>
        <xdr:cNvPr id="764" name="フローチャート: 判断 763">
          <a:extLst>
            <a:ext uri="{FF2B5EF4-FFF2-40B4-BE49-F238E27FC236}">
              <a16:creationId xmlns:a16="http://schemas.microsoft.com/office/drawing/2014/main" id="{F55D7FED-8190-4582-B39B-4D81BCC140BD}"/>
            </a:ext>
          </a:extLst>
        </xdr:cNvPr>
        <xdr:cNvSpPr/>
      </xdr:nvSpPr>
      <xdr:spPr>
        <a:xfrm>
          <a:off x="16268700" y="1788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765" name="フローチャート: 判断 764">
          <a:extLst>
            <a:ext uri="{FF2B5EF4-FFF2-40B4-BE49-F238E27FC236}">
              <a16:creationId xmlns:a16="http://schemas.microsoft.com/office/drawing/2014/main" id="{8B61B7BB-BFD5-4763-B524-A5B3E25B8B4E}"/>
            </a:ext>
          </a:extLst>
        </xdr:cNvPr>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16256</xdr:rowOff>
    </xdr:from>
    <xdr:to>
      <xdr:col>76</xdr:col>
      <xdr:colOff>165100</xdr:colOff>
      <xdr:row>104</xdr:row>
      <xdr:rowOff>117856</xdr:rowOff>
    </xdr:to>
    <xdr:sp macro="" textlink="">
      <xdr:nvSpPr>
        <xdr:cNvPr id="766" name="フローチャート: 判断 765">
          <a:extLst>
            <a:ext uri="{FF2B5EF4-FFF2-40B4-BE49-F238E27FC236}">
              <a16:creationId xmlns:a16="http://schemas.microsoft.com/office/drawing/2014/main" id="{4780E155-893C-4454-AA8E-7873847241E7}"/>
            </a:ext>
          </a:extLst>
        </xdr:cNvPr>
        <xdr:cNvSpPr/>
      </xdr:nvSpPr>
      <xdr:spPr>
        <a:xfrm>
          <a:off x="145415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2539</xdr:rowOff>
    </xdr:from>
    <xdr:to>
      <xdr:col>72</xdr:col>
      <xdr:colOff>38100</xdr:colOff>
      <xdr:row>104</xdr:row>
      <xdr:rowOff>104139</xdr:rowOff>
    </xdr:to>
    <xdr:sp macro="" textlink="">
      <xdr:nvSpPr>
        <xdr:cNvPr id="767" name="フローチャート: 判断 766">
          <a:extLst>
            <a:ext uri="{FF2B5EF4-FFF2-40B4-BE49-F238E27FC236}">
              <a16:creationId xmlns:a16="http://schemas.microsoft.com/office/drawing/2014/main" id="{2853FCE9-3F5F-4387-9B86-86969D5E63B8}"/>
            </a:ext>
          </a:extLst>
        </xdr:cNvPr>
        <xdr:cNvSpPr/>
      </xdr:nvSpPr>
      <xdr:spPr>
        <a:xfrm>
          <a:off x="13652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114554</xdr:rowOff>
    </xdr:from>
    <xdr:to>
      <xdr:col>67</xdr:col>
      <xdr:colOff>101600</xdr:colOff>
      <xdr:row>104</xdr:row>
      <xdr:rowOff>44704</xdr:rowOff>
    </xdr:to>
    <xdr:sp macro="" textlink="">
      <xdr:nvSpPr>
        <xdr:cNvPr id="768" name="フローチャート: 判断 767">
          <a:extLst>
            <a:ext uri="{FF2B5EF4-FFF2-40B4-BE49-F238E27FC236}">
              <a16:creationId xmlns:a16="http://schemas.microsoft.com/office/drawing/2014/main" id="{E84861DB-F4C9-4F9F-B6D1-E6CE87F42F08}"/>
            </a:ext>
          </a:extLst>
        </xdr:cNvPr>
        <xdr:cNvSpPr/>
      </xdr:nvSpPr>
      <xdr:spPr>
        <a:xfrm>
          <a:off x="12763500" y="1777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BCAFC418-5701-412C-98FE-14FBF0CE1F4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4187F727-1DB4-4564-A265-FB8C584A06B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C7DF3BF9-E2D3-4DB2-BB8F-CBC31ABF99D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28006D66-10C3-4E7D-81F8-25BB898FB0A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BACFD3DC-83D9-483D-BB40-FA2AEAAA0F8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139700</xdr:rowOff>
    </xdr:from>
    <xdr:to>
      <xdr:col>85</xdr:col>
      <xdr:colOff>177800</xdr:colOff>
      <xdr:row>105</xdr:row>
      <xdr:rowOff>69850</xdr:rowOff>
    </xdr:to>
    <xdr:sp macro="" textlink="">
      <xdr:nvSpPr>
        <xdr:cNvPr id="774" name="楕円 773">
          <a:extLst>
            <a:ext uri="{FF2B5EF4-FFF2-40B4-BE49-F238E27FC236}">
              <a16:creationId xmlns:a16="http://schemas.microsoft.com/office/drawing/2014/main" id="{5EE9CD84-8D1A-4A3B-9E48-DB8B88D26FAC}"/>
            </a:ext>
          </a:extLst>
        </xdr:cNvPr>
        <xdr:cNvSpPr/>
      </xdr:nvSpPr>
      <xdr:spPr>
        <a:xfrm>
          <a:off x="162687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118127</xdr:rowOff>
    </xdr:from>
    <xdr:ext cx="405111" cy="259045"/>
    <xdr:sp macro="" textlink="">
      <xdr:nvSpPr>
        <xdr:cNvPr id="775" name="【公民館】&#10;有形固定資産減価償却率該当値テキスト">
          <a:extLst>
            <a:ext uri="{FF2B5EF4-FFF2-40B4-BE49-F238E27FC236}">
              <a16:creationId xmlns:a16="http://schemas.microsoft.com/office/drawing/2014/main" id="{B6A5A7FC-3C2E-4B33-BF6B-7D41B6D8B729}"/>
            </a:ext>
          </a:extLst>
        </xdr:cNvPr>
        <xdr:cNvSpPr txBox="1"/>
      </xdr:nvSpPr>
      <xdr:spPr>
        <a:xfrm>
          <a:off x="16357600"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112268</xdr:rowOff>
    </xdr:from>
    <xdr:to>
      <xdr:col>81</xdr:col>
      <xdr:colOff>101600</xdr:colOff>
      <xdr:row>105</xdr:row>
      <xdr:rowOff>42418</xdr:rowOff>
    </xdr:to>
    <xdr:sp macro="" textlink="">
      <xdr:nvSpPr>
        <xdr:cNvPr id="776" name="楕円 775">
          <a:extLst>
            <a:ext uri="{FF2B5EF4-FFF2-40B4-BE49-F238E27FC236}">
              <a16:creationId xmlns:a16="http://schemas.microsoft.com/office/drawing/2014/main" id="{FF9542BE-8519-4EBC-8BB1-95637F2E3104}"/>
            </a:ext>
          </a:extLst>
        </xdr:cNvPr>
        <xdr:cNvSpPr/>
      </xdr:nvSpPr>
      <xdr:spPr>
        <a:xfrm>
          <a:off x="15430500" y="1794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163068</xdr:rowOff>
    </xdr:from>
    <xdr:to>
      <xdr:col>85</xdr:col>
      <xdr:colOff>127000</xdr:colOff>
      <xdr:row>105</xdr:row>
      <xdr:rowOff>19050</xdr:rowOff>
    </xdr:to>
    <xdr:cxnSp macro="">
      <xdr:nvCxnSpPr>
        <xdr:cNvPr id="777" name="直線コネクタ 776">
          <a:extLst>
            <a:ext uri="{FF2B5EF4-FFF2-40B4-BE49-F238E27FC236}">
              <a16:creationId xmlns:a16="http://schemas.microsoft.com/office/drawing/2014/main" id="{DACD2F9C-921C-4654-A964-C7E7E8D39AC3}"/>
            </a:ext>
          </a:extLst>
        </xdr:cNvPr>
        <xdr:cNvCxnSpPr/>
      </xdr:nvCxnSpPr>
      <xdr:spPr>
        <a:xfrm>
          <a:off x="15481300" y="179938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68835</xdr:rowOff>
    </xdr:from>
    <xdr:to>
      <xdr:col>76</xdr:col>
      <xdr:colOff>165100</xdr:colOff>
      <xdr:row>104</xdr:row>
      <xdr:rowOff>170435</xdr:rowOff>
    </xdr:to>
    <xdr:sp macro="" textlink="">
      <xdr:nvSpPr>
        <xdr:cNvPr id="778" name="楕円 777">
          <a:extLst>
            <a:ext uri="{FF2B5EF4-FFF2-40B4-BE49-F238E27FC236}">
              <a16:creationId xmlns:a16="http://schemas.microsoft.com/office/drawing/2014/main" id="{69470F29-12DA-489A-BB46-1BCB247E4730}"/>
            </a:ext>
          </a:extLst>
        </xdr:cNvPr>
        <xdr:cNvSpPr/>
      </xdr:nvSpPr>
      <xdr:spPr>
        <a:xfrm>
          <a:off x="14541500" y="1789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119635</xdr:rowOff>
    </xdr:from>
    <xdr:to>
      <xdr:col>81</xdr:col>
      <xdr:colOff>50800</xdr:colOff>
      <xdr:row>104</xdr:row>
      <xdr:rowOff>163068</xdr:rowOff>
    </xdr:to>
    <xdr:cxnSp macro="">
      <xdr:nvCxnSpPr>
        <xdr:cNvPr id="779" name="直線コネクタ 778">
          <a:extLst>
            <a:ext uri="{FF2B5EF4-FFF2-40B4-BE49-F238E27FC236}">
              <a16:creationId xmlns:a16="http://schemas.microsoft.com/office/drawing/2014/main" id="{14C20983-DC86-419A-A9FE-19D9E22661FA}"/>
            </a:ext>
          </a:extLst>
        </xdr:cNvPr>
        <xdr:cNvCxnSpPr/>
      </xdr:nvCxnSpPr>
      <xdr:spPr>
        <a:xfrm>
          <a:off x="14592300" y="17950435"/>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32258</xdr:rowOff>
    </xdr:from>
    <xdr:to>
      <xdr:col>72</xdr:col>
      <xdr:colOff>38100</xdr:colOff>
      <xdr:row>104</xdr:row>
      <xdr:rowOff>133858</xdr:rowOff>
    </xdr:to>
    <xdr:sp macro="" textlink="">
      <xdr:nvSpPr>
        <xdr:cNvPr id="780" name="楕円 779">
          <a:extLst>
            <a:ext uri="{FF2B5EF4-FFF2-40B4-BE49-F238E27FC236}">
              <a16:creationId xmlns:a16="http://schemas.microsoft.com/office/drawing/2014/main" id="{403C3DD1-C11E-46A0-86BE-357317A4DA0A}"/>
            </a:ext>
          </a:extLst>
        </xdr:cNvPr>
        <xdr:cNvSpPr/>
      </xdr:nvSpPr>
      <xdr:spPr>
        <a:xfrm>
          <a:off x="13652500" y="1786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83058</xdr:rowOff>
    </xdr:from>
    <xdr:to>
      <xdr:col>76</xdr:col>
      <xdr:colOff>114300</xdr:colOff>
      <xdr:row>104</xdr:row>
      <xdr:rowOff>119635</xdr:rowOff>
    </xdr:to>
    <xdr:cxnSp macro="">
      <xdr:nvCxnSpPr>
        <xdr:cNvPr id="781" name="直線コネクタ 780">
          <a:extLst>
            <a:ext uri="{FF2B5EF4-FFF2-40B4-BE49-F238E27FC236}">
              <a16:creationId xmlns:a16="http://schemas.microsoft.com/office/drawing/2014/main" id="{55270426-8AF8-48AB-8CEA-E2F560DC14D8}"/>
            </a:ext>
          </a:extLst>
        </xdr:cNvPr>
        <xdr:cNvCxnSpPr/>
      </xdr:nvCxnSpPr>
      <xdr:spPr>
        <a:xfrm>
          <a:off x="13703300" y="17913858"/>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148844</xdr:rowOff>
    </xdr:from>
    <xdr:to>
      <xdr:col>67</xdr:col>
      <xdr:colOff>101600</xdr:colOff>
      <xdr:row>104</xdr:row>
      <xdr:rowOff>78994</xdr:rowOff>
    </xdr:to>
    <xdr:sp macro="" textlink="">
      <xdr:nvSpPr>
        <xdr:cNvPr id="782" name="楕円 781">
          <a:extLst>
            <a:ext uri="{FF2B5EF4-FFF2-40B4-BE49-F238E27FC236}">
              <a16:creationId xmlns:a16="http://schemas.microsoft.com/office/drawing/2014/main" id="{733711FD-3F90-4ED2-8E0D-84F43FAFF11D}"/>
            </a:ext>
          </a:extLst>
        </xdr:cNvPr>
        <xdr:cNvSpPr/>
      </xdr:nvSpPr>
      <xdr:spPr>
        <a:xfrm>
          <a:off x="12763500" y="1780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28194</xdr:rowOff>
    </xdr:from>
    <xdr:to>
      <xdr:col>71</xdr:col>
      <xdr:colOff>177800</xdr:colOff>
      <xdr:row>104</xdr:row>
      <xdr:rowOff>83058</xdr:rowOff>
    </xdr:to>
    <xdr:cxnSp macro="">
      <xdr:nvCxnSpPr>
        <xdr:cNvPr id="783" name="直線コネクタ 782">
          <a:extLst>
            <a:ext uri="{FF2B5EF4-FFF2-40B4-BE49-F238E27FC236}">
              <a16:creationId xmlns:a16="http://schemas.microsoft.com/office/drawing/2014/main" id="{520A54DA-FD35-4950-9261-5D8A7FBB3F1D}"/>
            </a:ext>
          </a:extLst>
        </xdr:cNvPr>
        <xdr:cNvCxnSpPr/>
      </xdr:nvCxnSpPr>
      <xdr:spPr>
        <a:xfrm>
          <a:off x="12814300" y="1785899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784" name="n_1aveValue【公民館】&#10;有形固定資産減価償却率">
          <a:extLst>
            <a:ext uri="{FF2B5EF4-FFF2-40B4-BE49-F238E27FC236}">
              <a16:creationId xmlns:a16="http://schemas.microsoft.com/office/drawing/2014/main" id="{D5D2BBAE-721A-40EB-BDE6-7415FAB8AD2B}"/>
            </a:ext>
          </a:extLst>
        </xdr:cNvPr>
        <xdr:cNvSpPr txBox="1"/>
      </xdr:nvSpPr>
      <xdr:spPr>
        <a:xfrm>
          <a:off x="15266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134383</xdr:rowOff>
    </xdr:from>
    <xdr:ext cx="405111" cy="259045"/>
    <xdr:sp macro="" textlink="">
      <xdr:nvSpPr>
        <xdr:cNvPr id="785" name="n_2aveValue【公民館】&#10;有形固定資産減価償却率">
          <a:extLst>
            <a:ext uri="{FF2B5EF4-FFF2-40B4-BE49-F238E27FC236}">
              <a16:creationId xmlns:a16="http://schemas.microsoft.com/office/drawing/2014/main" id="{852F471D-7EDB-4B5A-B35E-BF589DBF14E5}"/>
            </a:ext>
          </a:extLst>
        </xdr:cNvPr>
        <xdr:cNvSpPr txBox="1"/>
      </xdr:nvSpPr>
      <xdr:spPr>
        <a:xfrm>
          <a:off x="14389744" y="1762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120666</xdr:rowOff>
    </xdr:from>
    <xdr:ext cx="405111" cy="259045"/>
    <xdr:sp macro="" textlink="">
      <xdr:nvSpPr>
        <xdr:cNvPr id="786" name="n_3aveValue【公民館】&#10;有形固定資産減価償却率">
          <a:extLst>
            <a:ext uri="{FF2B5EF4-FFF2-40B4-BE49-F238E27FC236}">
              <a16:creationId xmlns:a16="http://schemas.microsoft.com/office/drawing/2014/main" id="{BDACFB5F-03CF-4803-8582-953D9DE19B36}"/>
            </a:ext>
          </a:extLst>
        </xdr:cNvPr>
        <xdr:cNvSpPr txBox="1"/>
      </xdr:nvSpPr>
      <xdr:spPr>
        <a:xfrm>
          <a:off x="13500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61231</xdr:rowOff>
    </xdr:from>
    <xdr:ext cx="405111" cy="259045"/>
    <xdr:sp macro="" textlink="">
      <xdr:nvSpPr>
        <xdr:cNvPr id="787" name="n_4aveValue【公民館】&#10;有形固定資産減価償却率">
          <a:extLst>
            <a:ext uri="{FF2B5EF4-FFF2-40B4-BE49-F238E27FC236}">
              <a16:creationId xmlns:a16="http://schemas.microsoft.com/office/drawing/2014/main" id="{A1B1D939-0AFC-470F-AAB7-AFED432820F7}"/>
            </a:ext>
          </a:extLst>
        </xdr:cNvPr>
        <xdr:cNvSpPr txBox="1"/>
      </xdr:nvSpPr>
      <xdr:spPr>
        <a:xfrm>
          <a:off x="12611744" y="17549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33545</xdr:rowOff>
    </xdr:from>
    <xdr:ext cx="405111" cy="259045"/>
    <xdr:sp macro="" textlink="">
      <xdr:nvSpPr>
        <xdr:cNvPr id="788" name="n_1mainValue【公民館】&#10;有形固定資産減価償却率">
          <a:extLst>
            <a:ext uri="{FF2B5EF4-FFF2-40B4-BE49-F238E27FC236}">
              <a16:creationId xmlns:a16="http://schemas.microsoft.com/office/drawing/2014/main" id="{0E631B13-EE5C-47A2-8619-3252694925A8}"/>
            </a:ext>
          </a:extLst>
        </xdr:cNvPr>
        <xdr:cNvSpPr txBox="1"/>
      </xdr:nvSpPr>
      <xdr:spPr>
        <a:xfrm>
          <a:off x="15266044" y="1803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161562</xdr:rowOff>
    </xdr:from>
    <xdr:ext cx="405111" cy="259045"/>
    <xdr:sp macro="" textlink="">
      <xdr:nvSpPr>
        <xdr:cNvPr id="789" name="n_2mainValue【公民館】&#10;有形固定資産減価償却率">
          <a:extLst>
            <a:ext uri="{FF2B5EF4-FFF2-40B4-BE49-F238E27FC236}">
              <a16:creationId xmlns:a16="http://schemas.microsoft.com/office/drawing/2014/main" id="{ADC54FB8-F242-4CC4-BF7F-8E824F70F094}"/>
            </a:ext>
          </a:extLst>
        </xdr:cNvPr>
        <xdr:cNvSpPr txBox="1"/>
      </xdr:nvSpPr>
      <xdr:spPr>
        <a:xfrm>
          <a:off x="14389744" y="1799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124985</xdr:rowOff>
    </xdr:from>
    <xdr:ext cx="405111" cy="259045"/>
    <xdr:sp macro="" textlink="">
      <xdr:nvSpPr>
        <xdr:cNvPr id="790" name="n_3mainValue【公民館】&#10;有形固定資産減価償却率">
          <a:extLst>
            <a:ext uri="{FF2B5EF4-FFF2-40B4-BE49-F238E27FC236}">
              <a16:creationId xmlns:a16="http://schemas.microsoft.com/office/drawing/2014/main" id="{B1D662EA-5E55-45EC-971B-CDB074A6B1B3}"/>
            </a:ext>
          </a:extLst>
        </xdr:cNvPr>
        <xdr:cNvSpPr txBox="1"/>
      </xdr:nvSpPr>
      <xdr:spPr>
        <a:xfrm>
          <a:off x="13500744" y="1795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70121</xdr:rowOff>
    </xdr:from>
    <xdr:ext cx="405111" cy="259045"/>
    <xdr:sp macro="" textlink="">
      <xdr:nvSpPr>
        <xdr:cNvPr id="791" name="n_4mainValue【公民館】&#10;有形固定資産減価償却率">
          <a:extLst>
            <a:ext uri="{FF2B5EF4-FFF2-40B4-BE49-F238E27FC236}">
              <a16:creationId xmlns:a16="http://schemas.microsoft.com/office/drawing/2014/main" id="{E8B39883-D403-44E2-84D3-FF94A2568F66}"/>
            </a:ext>
          </a:extLst>
        </xdr:cNvPr>
        <xdr:cNvSpPr txBox="1"/>
      </xdr:nvSpPr>
      <xdr:spPr>
        <a:xfrm>
          <a:off x="12611744" y="1790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19F811EF-1259-484A-B3D7-B6A611C610D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4BD07610-F446-4B43-87B2-DC4E5AFE225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D242C134-229B-43EC-A8CC-B2B1FBAC96F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67F01B90-F11F-4D9D-B339-926AB4D14CE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02BCA66B-7DFF-487E-883A-446E6482090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B2C0AB33-B345-46CE-B196-EC64C2C73BE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7D9021CC-E123-434C-83B3-99640B02CC9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921BB34B-8785-4BD9-B653-581334E84AE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E94870C0-DBEC-4C53-98BF-DF68883B2C1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CF5F56D9-398B-4CDF-9F78-83BAE641786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2" name="テキスト ボックス 801">
          <a:extLst>
            <a:ext uri="{FF2B5EF4-FFF2-40B4-BE49-F238E27FC236}">
              <a16:creationId xmlns:a16="http://schemas.microsoft.com/office/drawing/2014/main" id="{C51731BE-4D04-41A0-8A28-9075F48812BE}"/>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03" name="直線コネクタ 802">
          <a:extLst>
            <a:ext uri="{FF2B5EF4-FFF2-40B4-BE49-F238E27FC236}">
              <a16:creationId xmlns:a16="http://schemas.microsoft.com/office/drawing/2014/main" id="{CC3C3675-3CE2-4608-84D6-1AF2496AA44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4" name="テキスト ボックス 803">
          <a:extLst>
            <a:ext uri="{FF2B5EF4-FFF2-40B4-BE49-F238E27FC236}">
              <a16:creationId xmlns:a16="http://schemas.microsoft.com/office/drawing/2014/main" id="{641B7DAB-AB70-4B6B-9DDB-20FBD1F5173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5" name="直線コネクタ 804">
          <a:extLst>
            <a:ext uri="{FF2B5EF4-FFF2-40B4-BE49-F238E27FC236}">
              <a16:creationId xmlns:a16="http://schemas.microsoft.com/office/drawing/2014/main" id="{4C99A5D3-F24C-478E-9C85-1BBAB026789F}"/>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6" name="テキスト ボックス 805">
          <a:extLst>
            <a:ext uri="{FF2B5EF4-FFF2-40B4-BE49-F238E27FC236}">
              <a16:creationId xmlns:a16="http://schemas.microsoft.com/office/drawing/2014/main" id="{35DEAA05-1DA7-44BD-815A-BD297E5B305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7" name="直線コネクタ 806">
          <a:extLst>
            <a:ext uri="{FF2B5EF4-FFF2-40B4-BE49-F238E27FC236}">
              <a16:creationId xmlns:a16="http://schemas.microsoft.com/office/drawing/2014/main" id="{803D9582-0B17-4CC5-A8D6-B432106B0E6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8" name="テキスト ボックス 807">
          <a:extLst>
            <a:ext uri="{FF2B5EF4-FFF2-40B4-BE49-F238E27FC236}">
              <a16:creationId xmlns:a16="http://schemas.microsoft.com/office/drawing/2014/main" id="{200050B6-3433-4460-A562-53AFA282A08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9" name="直線コネクタ 808">
          <a:extLst>
            <a:ext uri="{FF2B5EF4-FFF2-40B4-BE49-F238E27FC236}">
              <a16:creationId xmlns:a16="http://schemas.microsoft.com/office/drawing/2014/main" id="{70A6CDB6-0ED6-480B-AB19-3B87F58BAC97}"/>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0" name="テキスト ボックス 809">
          <a:extLst>
            <a:ext uri="{FF2B5EF4-FFF2-40B4-BE49-F238E27FC236}">
              <a16:creationId xmlns:a16="http://schemas.microsoft.com/office/drawing/2014/main" id="{28876ADF-F539-469A-AD64-846D4241F99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1" name="直線コネクタ 810">
          <a:extLst>
            <a:ext uri="{FF2B5EF4-FFF2-40B4-BE49-F238E27FC236}">
              <a16:creationId xmlns:a16="http://schemas.microsoft.com/office/drawing/2014/main" id="{D08F7732-7D96-459C-BAF5-20F3BDD6C26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2" name="テキスト ボックス 811">
          <a:extLst>
            <a:ext uri="{FF2B5EF4-FFF2-40B4-BE49-F238E27FC236}">
              <a16:creationId xmlns:a16="http://schemas.microsoft.com/office/drawing/2014/main" id="{C6907C03-E0F1-483D-A509-F78CCAF4E79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3" name="直線コネクタ 812">
          <a:extLst>
            <a:ext uri="{FF2B5EF4-FFF2-40B4-BE49-F238E27FC236}">
              <a16:creationId xmlns:a16="http://schemas.microsoft.com/office/drawing/2014/main" id="{9CEA96B3-6333-4102-B1AB-C3EAA6A26C9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4" name="テキスト ボックス 813">
          <a:extLst>
            <a:ext uri="{FF2B5EF4-FFF2-40B4-BE49-F238E27FC236}">
              <a16:creationId xmlns:a16="http://schemas.microsoft.com/office/drawing/2014/main" id="{FCE023B7-7E72-43D5-BC16-E6D3571A5EB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3ABDBC78-7A2E-4857-98AB-1CAAB8B46E6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233A7DE4-4C54-4E60-861D-4E3736BF9EE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a:extLst>
            <a:ext uri="{FF2B5EF4-FFF2-40B4-BE49-F238E27FC236}">
              <a16:creationId xmlns:a16="http://schemas.microsoft.com/office/drawing/2014/main" id="{2457630F-B24F-4A42-AF25-F6A4932A027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149679</xdr:rowOff>
    </xdr:from>
    <xdr:to>
      <xdr:col>116</xdr:col>
      <xdr:colOff>62864</xdr:colOff>
      <xdr:row>109</xdr:row>
      <xdr:rowOff>24493</xdr:rowOff>
    </xdr:to>
    <xdr:cxnSp macro="">
      <xdr:nvCxnSpPr>
        <xdr:cNvPr id="818" name="直線コネクタ 817">
          <a:extLst>
            <a:ext uri="{FF2B5EF4-FFF2-40B4-BE49-F238E27FC236}">
              <a16:creationId xmlns:a16="http://schemas.microsoft.com/office/drawing/2014/main" id="{15B9E6E1-DFA6-4DB8-90DA-FA1AB487334D}"/>
            </a:ext>
          </a:extLst>
        </xdr:cNvPr>
        <xdr:cNvCxnSpPr/>
      </xdr:nvCxnSpPr>
      <xdr:spPr>
        <a:xfrm flipV="1">
          <a:off x="22160864" y="17123229"/>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28320</xdr:rowOff>
    </xdr:from>
    <xdr:ext cx="469744" cy="259045"/>
    <xdr:sp macro="" textlink="">
      <xdr:nvSpPr>
        <xdr:cNvPr id="819" name="【公民館】&#10;一人当たり面積最小値テキスト">
          <a:extLst>
            <a:ext uri="{FF2B5EF4-FFF2-40B4-BE49-F238E27FC236}">
              <a16:creationId xmlns:a16="http://schemas.microsoft.com/office/drawing/2014/main" id="{D7941205-19DD-40AD-923D-195835F1A64F}"/>
            </a:ext>
          </a:extLst>
        </xdr:cNvPr>
        <xdr:cNvSpPr txBox="1"/>
      </xdr:nvSpPr>
      <xdr:spPr>
        <a:xfrm>
          <a:off x="22199600" y="1871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24493</xdr:rowOff>
    </xdr:from>
    <xdr:to>
      <xdr:col>116</xdr:col>
      <xdr:colOff>152400</xdr:colOff>
      <xdr:row>109</xdr:row>
      <xdr:rowOff>24493</xdr:rowOff>
    </xdr:to>
    <xdr:cxnSp macro="">
      <xdr:nvCxnSpPr>
        <xdr:cNvPr id="820" name="直線コネクタ 819">
          <a:extLst>
            <a:ext uri="{FF2B5EF4-FFF2-40B4-BE49-F238E27FC236}">
              <a16:creationId xmlns:a16="http://schemas.microsoft.com/office/drawing/2014/main" id="{84EEDB78-18C7-4350-B64B-9BC1BF884580}"/>
            </a:ext>
          </a:extLst>
        </xdr:cNvPr>
        <xdr:cNvCxnSpPr/>
      </xdr:nvCxnSpPr>
      <xdr:spPr>
        <a:xfrm>
          <a:off x="22072600" y="1871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96356</xdr:rowOff>
    </xdr:from>
    <xdr:ext cx="469744" cy="259045"/>
    <xdr:sp macro="" textlink="">
      <xdr:nvSpPr>
        <xdr:cNvPr id="821" name="【公民館】&#10;一人当たり面積最大値テキスト">
          <a:extLst>
            <a:ext uri="{FF2B5EF4-FFF2-40B4-BE49-F238E27FC236}">
              <a16:creationId xmlns:a16="http://schemas.microsoft.com/office/drawing/2014/main" id="{71891FBE-BBE4-4D1C-B69D-F91FF73B69E6}"/>
            </a:ext>
          </a:extLst>
        </xdr:cNvPr>
        <xdr:cNvSpPr txBox="1"/>
      </xdr:nvSpPr>
      <xdr:spPr>
        <a:xfrm>
          <a:off x="22199600" y="1689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149679</xdr:rowOff>
    </xdr:from>
    <xdr:to>
      <xdr:col>116</xdr:col>
      <xdr:colOff>152400</xdr:colOff>
      <xdr:row>99</xdr:row>
      <xdr:rowOff>149679</xdr:rowOff>
    </xdr:to>
    <xdr:cxnSp macro="">
      <xdr:nvCxnSpPr>
        <xdr:cNvPr id="822" name="直線コネクタ 821">
          <a:extLst>
            <a:ext uri="{FF2B5EF4-FFF2-40B4-BE49-F238E27FC236}">
              <a16:creationId xmlns:a16="http://schemas.microsoft.com/office/drawing/2014/main" id="{10B3A265-3AEB-4A48-B75D-F0217C224B4A}"/>
            </a:ext>
          </a:extLst>
        </xdr:cNvPr>
        <xdr:cNvCxnSpPr/>
      </xdr:nvCxnSpPr>
      <xdr:spPr>
        <a:xfrm>
          <a:off x="22072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127198</xdr:rowOff>
    </xdr:from>
    <xdr:ext cx="469744" cy="259045"/>
    <xdr:sp macro="" textlink="">
      <xdr:nvSpPr>
        <xdr:cNvPr id="823" name="【公民館】&#10;一人当たり面積平均値テキスト">
          <a:extLst>
            <a:ext uri="{FF2B5EF4-FFF2-40B4-BE49-F238E27FC236}">
              <a16:creationId xmlns:a16="http://schemas.microsoft.com/office/drawing/2014/main" id="{6E4FB073-C470-4375-9AA7-32D952DA900A}"/>
            </a:ext>
          </a:extLst>
        </xdr:cNvPr>
        <xdr:cNvSpPr txBox="1"/>
      </xdr:nvSpPr>
      <xdr:spPr>
        <a:xfrm>
          <a:off x="22199600" y="17957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104321</xdr:rowOff>
    </xdr:from>
    <xdr:to>
      <xdr:col>116</xdr:col>
      <xdr:colOff>114300</xdr:colOff>
      <xdr:row>106</xdr:row>
      <xdr:rowOff>34471</xdr:rowOff>
    </xdr:to>
    <xdr:sp macro="" textlink="">
      <xdr:nvSpPr>
        <xdr:cNvPr id="824" name="フローチャート: 判断 823">
          <a:extLst>
            <a:ext uri="{FF2B5EF4-FFF2-40B4-BE49-F238E27FC236}">
              <a16:creationId xmlns:a16="http://schemas.microsoft.com/office/drawing/2014/main" id="{5D18DC09-DBAA-4114-BA3E-061F29C21403}"/>
            </a:ext>
          </a:extLst>
        </xdr:cNvPr>
        <xdr:cNvSpPr/>
      </xdr:nvSpPr>
      <xdr:spPr>
        <a:xfrm>
          <a:off x="22110700" y="1810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126093</xdr:rowOff>
    </xdr:from>
    <xdr:to>
      <xdr:col>112</xdr:col>
      <xdr:colOff>38100</xdr:colOff>
      <xdr:row>106</xdr:row>
      <xdr:rowOff>56243</xdr:rowOff>
    </xdr:to>
    <xdr:sp macro="" textlink="">
      <xdr:nvSpPr>
        <xdr:cNvPr id="825" name="フローチャート: 判断 824">
          <a:extLst>
            <a:ext uri="{FF2B5EF4-FFF2-40B4-BE49-F238E27FC236}">
              <a16:creationId xmlns:a16="http://schemas.microsoft.com/office/drawing/2014/main" id="{0ED2F92C-274E-49FB-97EA-D8352E2892CF}"/>
            </a:ext>
          </a:extLst>
        </xdr:cNvPr>
        <xdr:cNvSpPr/>
      </xdr:nvSpPr>
      <xdr:spPr>
        <a:xfrm>
          <a:off x="21272500" y="1812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115207</xdr:rowOff>
    </xdr:from>
    <xdr:to>
      <xdr:col>107</xdr:col>
      <xdr:colOff>101600</xdr:colOff>
      <xdr:row>106</xdr:row>
      <xdr:rowOff>45357</xdr:rowOff>
    </xdr:to>
    <xdr:sp macro="" textlink="">
      <xdr:nvSpPr>
        <xdr:cNvPr id="826" name="フローチャート: 判断 825">
          <a:extLst>
            <a:ext uri="{FF2B5EF4-FFF2-40B4-BE49-F238E27FC236}">
              <a16:creationId xmlns:a16="http://schemas.microsoft.com/office/drawing/2014/main" id="{7727C107-9418-4C89-B51A-F61343D42D17}"/>
            </a:ext>
          </a:extLst>
        </xdr:cNvPr>
        <xdr:cNvSpPr/>
      </xdr:nvSpPr>
      <xdr:spPr>
        <a:xfrm>
          <a:off x="20383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136979</xdr:rowOff>
    </xdr:from>
    <xdr:to>
      <xdr:col>102</xdr:col>
      <xdr:colOff>165100</xdr:colOff>
      <xdr:row>106</xdr:row>
      <xdr:rowOff>67129</xdr:rowOff>
    </xdr:to>
    <xdr:sp macro="" textlink="">
      <xdr:nvSpPr>
        <xdr:cNvPr id="827" name="フローチャート: 判断 826">
          <a:extLst>
            <a:ext uri="{FF2B5EF4-FFF2-40B4-BE49-F238E27FC236}">
              <a16:creationId xmlns:a16="http://schemas.microsoft.com/office/drawing/2014/main" id="{89C59E78-8B0A-43FC-AA18-AA2451BACC28}"/>
            </a:ext>
          </a:extLst>
        </xdr:cNvPr>
        <xdr:cNvSpPr/>
      </xdr:nvSpPr>
      <xdr:spPr>
        <a:xfrm>
          <a:off x="19494500" y="1813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166914</xdr:rowOff>
    </xdr:from>
    <xdr:to>
      <xdr:col>98</xdr:col>
      <xdr:colOff>38100</xdr:colOff>
      <xdr:row>105</xdr:row>
      <xdr:rowOff>97064</xdr:rowOff>
    </xdr:to>
    <xdr:sp macro="" textlink="">
      <xdr:nvSpPr>
        <xdr:cNvPr id="828" name="フローチャート: 判断 827">
          <a:extLst>
            <a:ext uri="{FF2B5EF4-FFF2-40B4-BE49-F238E27FC236}">
              <a16:creationId xmlns:a16="http://schemas.microsoft.com/office/drawing/2014/main" id="{7BE4A8EA-3FB7-4FDC-9B5E-7C493DD3A708}"/>
            </a:ext>
          </a:extLst>
        </xdr:cNvPr>
        <xdr:cNvSpPr/>
      </xdr:nvSpPr>
      <xdr:spPr>
        <a:xfrm>
          <a:off x="18605500" y="1799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B972ABD3-DA82-4C9C-87B6-9D14EB1732F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12E8F3BB-A29C-4D38-90B4-E58F8273A9B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19D65A2B-6B11-42E6-8309-8547DC47C0E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6174C5A-2778-4161-8907-E95B917866F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215DC851-0E88-4EA1-8508-929B8D59A59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907</xdr:rowOff>
    </xdr:from>
    <xdr:to>
      <xdr:col>116</xdr:col>
      <xdr:colOff>114300</xdr:colOff>
      <xdr:row>107</xdr:row>
      <xdr:rowOff>102507</xdr:rowOff>
    </xdr:to>
    <xdr:sp macro="" textlink="">
      <xdr:nvSpPr>
        <xdr:cNvPr id="834" name="楕円 833">
          <a:extLst>
            <a:ext uri="{FF2B5EF4-FFF2-40B4-BE49-F238E27FC236}">
              <a16:creationId xmlns:a16="http://schemas.microsoft.com/office/drawing/2014/main" id="{3A5102EC-8F55-430D-92E4-2503B326EA45}"/>
            </a:ext>
          </a:extLst>
        </xdr:cNvPr>
        <xdr:cNvSpPr/>
      </xdr:nvSpPr>
      <xdr:spPr>
        <a:xfrm>
          <a:off x="221107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150784</xdr:rowOff>
    </xdr:from>
    <xdr:ext cx="469744" cy="259045"/>
    <xdr:sp macro="" textlink="">
      <xdr:nvSpPr>
        <xdr:cNvPr id="835" name="【公民館】&#10;一人当たり面積該当値テキスト">
          <a:extLst>
            <a:ext uri="{FF2B5EF4-FFF2-40B4-BE49-F238E27FC236}">
              <a16:creationId xmlns:a16="http://schemas.microsoft.com/office/drawing/2014/main" id="{68D79C0E-ED15-4AF4-9C39-D87E9225F949}"/>
            </a:ext>
          </a:extLst>
        </xdr:cNvPr>
        <xdr:cNvSpPr txBox="1"/>
      </xdr:nvSpPr>
      <xdr:spPr>
        <a:xfrm>
          <a:off x="22199600"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907</xdr:rowOff>
    </xdr:from>
    <xdr:to>
      <xdr:col>112</xdr:col>
      <xdr:colOff>38100</xdr:colOff>
      <xdr:row>107</xdr:row>
      <xdr:rowOff>102507</xdr:rowOff>
    </xdr:to>
    <xdr:sp macro="" textlink="">
      <xdr:nvSpPr>
        <xdr:cNvPr id="836" name="楕円 835">
          <a:extLst>
            <a:ext uri="{FF2B5EF4-FFF2-40B4-BE49-F238E27FC236}">
              <a16:creationId xmlns:a16="http://schemas.microsoft.com/office/drawing/2014/main" id="{96877D1E-3468-495E-997F-35BDD31A1A7F}"/>
            </a:ext>
          </a:extLst>
        </xdr:cNvPr>
        <xdr:cNvSpPr/>
      </xdr:nvSpPr>
      <xdr:spPr>
        <a:xfrm>
          <a:off x="21272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51707</xdr:rowOff>
    </xdr:from>
    <xdr:to>
      <xdr:col>116</xdr:col>
      <xdr:colOff>63500</xdr:colOff>
      <xdr:row>107</xdr:row>
      <xdr:rowOff>51707</xdr:rowOff>
    </xdr:to>
    <xdr:cxnSp macro="">
      <xdr:nvCxnSpPr>
        <xdr:cNvPr id="837" name="直線コネクタ 836">
          <a:extLst>
            <a:ext uri="{FF2B5EF4-FFF2-40B4-BE49-F238E27FC236}">
              <a16:creationId xmlns:a16="http://schemas.microsoft.com/office/drawing/2014/main" id="{A200A955-417F-4114-8F83-D43D87B70959}"/>
            </a:ext>
          </a:extLst>
        </xdr:cNvPr>
        <xdr:cNvCxnSpPr/>
      </xdr:nvCxnSpPr>
      <xdr:spPr>
        <a:xfrm>
          <a:off x="21323300" y="183968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907</xdr:rowOff>
    </xdr:from>
    <xdr:to>
      <xdr:col>107</xdr:col>
      <xdr:colOff>101600</xdr:colOff>
      <xdr:row>107</xdr:row>
      <xdr:rowOff>102507</xdr:rowOff>
    </xdr:to>
    <xdr:sp macro="" textlink="">
      <xdr:nvSpPr>
        <xdr:cNvPr id="838" name="楕円 837">
          <a:extLst>
            <a:ext uri="{FF2B5EF4-FFF2-40B4-BE49-F238E27FC236}">
              <a16:creationId xmlns:a16="http://schemas.microsoft.com/office/drawing/2014/main" id="{80613686-1DE6-4315-AD91-FCF4F4A9B723}"/>
            </a:ext>
          </a:extLst>
        </xdr:cNvPr>
        <xdr:cNvSpPr/>
      </xdr:nvSpPr>
      <xdr:spPr>
        <a:xfrm>
          <a:off x="20383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51707</xdr:rowOff>
    </xdr:from>
    <xdr:to>
      <xdr:col>111</xdr:col>
      <xdr:colOff>177800</xdr:colOff>
      <xdr:row>107</xdr:row>
      <xdr:rowOff>51707</xdr:rowOff>
    </xdr:to>
    <xdr:cxnSp macro="">
      <xdr:nvCxnSpPr>
        <xdr:cNvPr id="839" name="直線コネクタ 838">
          <a:extLst>
            <a:ext uri="{FF2B5EF4-FFF2-40B4-BE49-F238E27FC236}">
              <a16:creationId xmlns:a16="http://schemas.microsoft.com/office/drawing/2014/main" id="{92144868-F7CA-4C0F-9635-C9273891807B}"/>
            </a:ext>
          </a:extLst>
        </xdr:cNvPr>
        <xdr:cNvCxnSpPr/>
      </xdr:nvCxnSpPr>
      <xdr:spPr>
        <a:xfrm>
          <a:off x="20434300" y="18396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11793</xdr:rowOff>
    </xdr:from>
    <xdr:to>
      <xdr:col>102</xdr:col>
      <xdr:colOff>165100</xdr:colOff>
      <xdr:row>107</xdr:row>
      <xdr:rowOff>113393</xdr:rowOff>
    </xdr:to>
    <xdr:sp macro="" textlink="">
      <xdr:nvSpPr>
        <xdr:cNvPr id="840" name="楕円 839">
          <a:extLst>
            <a:ext uri="{FF2B5EF4-FFF2-40B4-BE49-F238E27FC236}">
              <a16:creationId xmlns:a16="http://schemas.microsoft.com/office/drawing/2014/main" id="{5E48D520-D629-4F41-BF06-80B06005417C}"/>
            </a:ext>
          </a:extLst>
        </xdr:cNvPr>
        <xdr:cNvSpPr/>
      </xdr:nvSpPr>
      <xdr:spPr>
        <a:xfrm>
          <a:off x="19494500" y="1835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51707</xdr:rowOff>
    </xdr:from>
    <xdr:to>
      <xdr:col>107</xdr:col>
      <xdr:colOff>50800</xdr:colOff>
      <xdr:row>107</xdr:row>
      <xdr:rowOff>62593</xdr:rowOff>
    </xdr:to>
    <xdr:cxnSp macro="">
      <xdr:nvCxnSpPr>
        <xdr:cNvPr id="841" name="直線コネクタ 840">
          <a:extLst>
            <a:ext uri="{FF2B5EF4-FFF2-40B4-BE49-F238E27FC236}">
              <a16:creationId xmlns:a16="http://schemas.microsoft.com/office/drawing/2014/main" id="{0907D6C4-2438-4499-86FF-65EACD87205A}"/>
            </a:ext>
          </a:extLst>
        </xdr:cNvPr>
        <xdr:cNvCxnSpPr/>
      </xdr:nvCxnSpPr>
      <xdr:spPr>
        <a:xfrm flipV="1">
          <a:off x="19545300" y="183968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11793</xdr:rowOff>
    </xdr:from>
    <xdr:to>
      <xdr:col>98</xdr:col>
      <xdr:colOff>38100</xdr:colOff>
      <xdr:row>107</xdr:row>
      <xdr:rowOff>113393</xdr:rowOff>
    </xdr:to>
    <xdr:sp macro="" textlink="">
      <xdr:nvSpPr>
        <xdr:cNvPr id="842" name="楕円 841">
          <a:extLst>
            <a:ext uri="{FF2B5EF4-FFF2-40B4-BE49-F238E27FC236}">
              <a16:creationId xmlns:a16="http://schemas.microsoft.com/office/drawing/2014/main" id="{15EC5F23-35B7-4585-AF62-D93837778363}"/>
            </a:ext>
          </a:extLst>
        </xdr:cNvPr>
        <xdr:cNvSpPr/>
      </xdr:nvSpPr>
      <xdr:spPr>
        <a:xfrm>
          <a:off x="18605500" y="1835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62593</xdr:rowOff>
    </xdr:from>
    <xdr:to>
      <xdr:col>102</xdr:col>
      <xdr:colOff>114300</xdr:colOff>
      <xdr:row>107</xdr:row>
      <xdr:rowOff>62593</xdr:rowOff>
    </xdr:to>
    <xdr:cxnSp macro="">
      <xdr:nvCxnSpPr>
        <xdr:cNvPr id="843" name="直線コネクタ 842">
          <a:extLst>
            <a:ext uri="{FF2B5EF4-FFF2-40B4-BE49-F238E27FC236}">
              <a16:creationId xmlns:a16="http://schemas.microsoft.com/office/drawing/2014/main" id="{16AA6A23-E793-4EAC-85A4-22C73B13077A}"/>
            </a:ext>
          </a:extLst>
        </xdr:cNvPr>
        <xdr:cNvCxnSpPr/>
      </xdr:nvCxnSpPr>
      <xdr:spPr>
        <a:xfrm>
          <a:off x="18656300" y="184077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72770</xdr:rowOff>
    </xdr:from>
    <xdr:ext cx="469744" cy="259045"/>
    <xdr:sp macro="" textlink="">
      <xdr:nvSpPr>
        <xdr:cNvPr id="844" name="n_1aveValue【公民館】&#10;一人当たり面積">
          <a:extLst>
            <a:ext uri="{FF2B5EF4-FFF2-40B4-BE49-F238E27FC236}">
              <a16:creationId xmlns:a16="http://schemas.microsoft.com/office/drawing/2014/main" id="{0EC917ED-6506-4CD0-A614-206C3C427F59}"/>
            </a:ext>
          </a:extLst>
        </xdr:cNvPr>
        <xdr:cNvSpPr txBox="1"/>
      </xdr:nvSpPr>
      <xdr:spPr>
        <a:xfrm>
          <a:off x="21075727" y="1790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61884</xdr:rowOff>
    </xdr:from>
    <xdr:ext cx="469744" cy="259045"/>
    <xdr:sp macro="" textlink="">
      <xdr:nvSpPr>
        <xdr:cNvPr id="845" name="n_2aveValue【公民館】&#10;一人当たり面積">
          <a:extLst>
            <a:ext uri="{FF2B5EF4-FFF2-40B4-BE49-F238E27FC236}">
              <a16:creationId xmlns:a16="http://schemas.microsoft.com/office/drawing/2014/main" id="{05D779A4-C817-4E29-8C37-D9EE02C10AA5}"/>
            </a:ext>
          </a:extLst>
        </xdr:cNvPr>
        <xdr:cNvSpPr txBox="1"/>
      </xdr:nvSpPr>
      <xdr:spPr>
        <a:xfrm>
          <a:off x="20199427" y="1789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83656</xdr:rowOff>
    </xdr:from>
    <xdr:ext cx="469744" cy="259045"/>
    <xdr:sp macro="" textlink="">
      <xdr:nvSpPr>
        <xdr:cNvPr id="846" name="n_3aveValue【公民館】&#10;一人当たり面積">
          <a:extLst>
            <a:ext uri="{FF2B5EF4-FFF2-40B4-BE49-F238E27FC236}">
              <a16:creationId xmlns:a16="http://schemas.microsoft.com/office/drawing/2014/main" id="{16DDF9CB-BE2A-499A-A435-759C03DE337D}"/>
            </a:ext>
          </a:extLst>
        </xdr:cNvPr>
        <xdr:cNvSpPr txBox="1"/>
      </xdr:nvSpPr>
      <xdr:spPr>
        <a:xfrm>
          <a:off x="19310427" y="1791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113591</xdr:rowOff>
    </xdr:from>
    <xdr:ext cx="469744" cy="259045"/>
    <xdr:sp macro="" textlink="">
      <xdr:nvSpPr>
        <xdr:cNvPr id="847" name="n_4aveValue【公民館】&#10;一人当たり面積">
          <a:extLst>
            <a:ext uri="{FF2B5EF4-FFF2-40B4-BE49-F238E27FC236}">
              <a16:creationId xmlns:a16="http://schemas.microsoft.com/office/drawing/2014/main" id="{1C5D374D-8070-49C1-B3CF-B1FDC6DFBEE0}"/>
            </a:ext>
          </a:extLst>
        </xdr:cNvPr>
        <xdr:cNvSpPr txBox="1"/>
      </xdr:nvSpPr>
      <xdr:spPr>
        <a:xfrm>
          <a:off x="18421427" y="1777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93634</xdr:rowOff>
    </xdr:from>
    <xdr:ext cx="469744" cy="259045"/>
    <xdr:sp macro="" textlink="">
      <xdr:nvSpPr>
        <xdr:cNvPr id="848" name="n_1mainValue【公民館】&#10;一人当たり面積">
          <a:extLst>
            <a:ext uri="{FF2B5EF4-FFF2-40B4-BE49-F238E27FC236}">
              <a16:creationId xmlns:a16="http://schemas.microsoft.com/office/drawing/2014/main" id="{41E7FBC7-E1A9-4EF3-AB26-6607A03517F5}"/>
            </a:ext>
          </a:extLst>
        </xdr:cNvPr>
        <xdr:cNvSpPr txBox="1"/>
      </xdr:nvSpPr>
      <xdr:spPr>
        <a:xfrm>
          <a:off x="21075727" y="184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93634</xdr:rowOff>
    </xdr:from>
    <xdr:ext cx="469744" cy="259045"/>
    <xdr:sp macro="" textlink="">
      <xdr:nvSpPr>
        <xdr:cNvPr id="849" name="n_2mainValue【公民館】&#10;一人当たり面積">
          <a:extLst>
            <a:ext uri="{FF2B5EF4-FFF2-40B4-BE49-F238E27FC236}">
              <a16:creationId xmlns:a16="http://schemas.microsoft.com/office/drawing/2014/main" id="{0318E47D-F416-4698-B016-EBFBC615D41A}"/>
            </a:ext>
          </a:extLst>
        </xdr:cNvPr>
        <xdr:cNvSpPr txBox="1"/>
      </xdr:nvSpPr>
      <xdr:spPr>
        <a:xfrm>
          <a:off x="20199427" y="184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104520</xdr:rowOff>
    </xdr:from>
    <xdr:ext cx="469744" cy="259045"/>
    <xdr:sp macro="" textlink="">
      <xdr:nvSpPr>
        <xdr:cNvPr id="850" name="n_3mainValue【公民館】&#10;一人当たり面積">
          <a:extLst>
            <a:ext uri="{FF2B5EF4-FFF2-40B4-BE49-F238E27FC236}">
              <a16:creationId xmlns:a16="http://schemas.microsoft.com/office/drawing/2014/main" id="{052B80DA-3CAF-4F46-880B-22A33160102E}"/>
            </a:ext>
          </a:extLst>
        </xdr:cNvPr>
        <xdr:cNvSpPr txBox="1"/>
      </xdr:nvSpPr>
      <xdr:spPr>
        <a:xfrm>
          <a:off x="19310427" y="1844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104520</xdr:rowOff>
    </xdr:from>
    <xdr:ext cx="469744" cy="259045"/>
    <xdr:sp macro="" textlink="">
      <xdr:nvSpPr>
        <xdr:cNvPr id="851" name="n_4mainValue【公民館】&#10;一人当たり面積">
          <a:extLst>
            <a:ext uri="{FF2B5EF4-FFF2-40B4-BE49-F238E27FC236}">
              <a16:creationId xmlns:a16="http://schemas.microsoft.com/office/drawing/2014/main" id="{FDE98D0E-C194-4750-B593-E79FD26191A3}"/>
            </a:ext>
          </a:extLst>
        </xdr:cNvPr>
        <xdr:cNvSpPr txBox="1"/>
      </xdr:nvSpPr>
      <xdr:spPr>
        <a:xfrm>
          <a:off x="18421427" y="1844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E1C13BD7-BCE2-404F-A78D-D038EAE9DE5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B3FFDD14-C44F-409E-867E-F265BAB00EF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65546083-4226-413C-9F99-53527781E50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公民館について、有形固定資産減価償却率が類似団体内平均値を上回っているが、これは昭和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年代～昭和</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年代に建設された公民館の減価償却が進んでいるからである。</a:t>
          </a:r>
          <a:endParaRPr lang="ja-JP" altLang="ja-JP" sz="1400">
            <a:effectLst/>
          </a:endParaRPr>
        </a:p>
        <a:p>
          <a:r>
            <a:rPr kumimoji="1" lang="ja-JP" altLang="ja-JP" sz="1100">
              <a:solidFill>
                <a:schemeClr val="dk1"/>
              </a:solidFill>
              <a:effectLst/>
              <a:latin typeface="+mn-lt"/>
              <a:ea typeface="+mn-ea"/>
              <a:cs typeface="+mn-cs"/>
            </a:rPr>
            <a:t>　今後は古い公民館の建替えを予定しており、数値は若干改善することが見込まれるが、依然として公民館の老朽化が進んでいるため、大規模改修や建替等が必要となる可能性がある。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A964EA2-7046-40DC-BD9A-D49DA64A9BE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7051D1E-5820-4F87-9E0E-34D6B553341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ADA70F9-3208-4036-87BC-D185D0F7A48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23DCF5A-8937-4343-A0A4-22AA7BDE2BA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兵庫県加古川市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D648573-AF3D-4CA0-83FE-B11F2D19962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AB030F5-6C58-4710-859A-7FACF177E41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1142C3E-6249-4586-8D43-A941FAB6B07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B576200-AF07-43BF-AF51-C818404A438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5E3348C-C7C7-4CEF-B4A5-5392FBE9B8D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6A0683D-CD28-46EA-8BBD-C7D8062EC04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264,364
261,411
138.48
86,588,266
85,964,646
248,397
49,291,690
73,702,229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545CCF3-1402-48A7-8183-E3CF1B38075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0EEB39C-7697-463D-9AD4-C6560219A2C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59A94C0-2B74-4261-B55A-38C3A7A212F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DD9E5A9-1C49-4EA6-890F-87AF281C02A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485BB07-C453-4AD2-8484-423B5FD53C1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DD3A068-4BF2-4AF2-A5F5-475BC81060E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A25E399-A499-405C-BB40-2E768DA3837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182D6E9-28EA-4CAD-9523-DE33A29746A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C603D7A-E8F3-44FF-9F83-5D741868F91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5BFF67D-9F1D-471A-BB82-ED030C8D46B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5BFD328-CD56-4831-9ECE-4E6DB68211B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8CC05AB-42A2-4671-B585-1B42582EE67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16DA3A5-5A52-4B45-BF73-B2B1E70C6B9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D729034-48C8-4B28-8118-C30692C11D5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4CD5BD-5F52-4685-9A8B-BFCA3516C7E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685C57B-734B-44A4-B8DD-372295FE4E2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C6F789C-4F2E-4B68-9D22-81A8278A582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B950A14-A50F-43B3-8940-FE27148B765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7826DE9-D21C-45D8-AF1A-C006CD49550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9DCEC127-437F-4FEB-9039-70DBE751B4E1}"/>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A7F5F13-07A7-45F8-BAD2-66AD24166A0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C5B5DAD-3679-475A-AA09-41806958624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C4F6203-F63A-4111-8CFD-48DE941DE13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691A5A1-640E-402A-92D0-6774D42F699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89320C6-4727-4548-8A68-AC4311189D7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BC617A2-8FE8-4B2D-BF4A-515C5780798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46320CE-B3F8-4822-A4BE-24A315BA76A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D84EB90-A939-43D3-B5E6-59859A93620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F4104EB-B2DC-4C2A-8B47-33EDB39150B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8B97DC7-BEB8-4CC8-9EF8-FF5885956FA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7DF1067-4A20-469C-97CF-6132CD13BDF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AF80C3B-0D87-4ACD-A7A9-834588916EA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AA49D5A-E416-472F-A89C-AEBF8C3D242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2F01947-F79E-4857-8A44-B423A9FC0E52}"/>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D7A4263-479B-4A2D-962B-D8D697CFE32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8447D95-921B-40FE-BD32-7C57507F7B9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39C36B7-DF1C-46D5-AE9C-2B0A10043343}"/>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1B6C96D-330D-4CBD-92E1-D651D8FF15FF}"/>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97938DA-307C-465F-B1F1-68BDC583BAC7}"/>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BF41F07-AFFB-4879-84C1-4A70472FD07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A166D75-70C2-47D1-99B3-F4161B80A0A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2516D87-CE0B-4DC3-BF53-F2E13BBDC26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2589190-7885-42E6-81F2-EEDD61E4747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B166DB8-66F7-499F-B880-FF999BEAF2C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C5A1A19-5A47-48E6-AD36-2C4F4C2C7BC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703F03C-7D3A-46C6-B937-085B5F27EBE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76200</xdr:rowOff>
    </xdr:to>
    <xdr:cxnSp macro="">
      <xdr:nvCxnSpPr>
        <xdr:cNvPr id="58" name="直線コネクタ 57">
          <a:extLst>
            <a:ext uri="{FF2B5EF4-FFF2-40B4-BE49-F238E27FC236}">
              <a16:creationId xmlns:a16="http://schemas.microsoft.com/office/drawing/2014/main" id="{E6337F7B-62EB-4755-B4EA-8A45E1FC4E86}"/>
            </a:ext>
          </a:extLst>
        </xdr:cNvPr>
        <xdr:cNvCxnSpPr/>
      </xdr:nvCxnSpPr>
      <xdr:spPr>
        <a:xfrm flipV="1">
          <a:off x="4634865" y="5758543"/>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80027</xdr:rowOff>
    </xdr:from>
    <xdr:ext cx="405111" cy="259045"/>
    <xdr:sp macro="" textlink="">
      <xdr:nvSpPr>
        <xdr:cNvPr id="59" name="【図書館】&#10;有形固定資産減価償却率最小値テキスト">
          <a:extLst>
            <a:ext uri="{FF2B5EF4-FFF2-40B4-BE49-F238E27FC236}">
              <a16:creationId xmlns:a16="http://schemas.microsoft.com/office/drawing/2014/main" id="{D4DFF46B-5BF6-45C2-9E3D-118883DD93B9}"/>
            </a:ext>
          </a:extLst>
        </xdr:cNvPr>
        <xdr:cNvSpPr txBox="1"/>
      </xdr:nvSpPr>
      <xdr:spPr>
        <a:xfrm>
          <a:off x="4673600"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76200</xdr:rowOff>
    </xdr:from>
    <xdr:to>
      <xdr:col>24</xdr:col>
      <xdr:colOff>152400</xdr:colOff>
      <xdr:row>42</xdr:row>
      <xdr:rowOff>76200</xdr:rowOff>
    </xdr:to>
    <xdr:cxnSp macro="">
      <xdr:nvCxnSpPr>
        <xdr:cNvPr id="60" name="直線コネクタ 59">
          <a:extLst>
            <a:ext uri="{FF2B5EF4-FFF2-40B4-BE49-F238E27FC236}">
              <a16:creationId xmlns:a16="http://schemas.microsoft.com/office/drawing/2014/main" id="{960D5D0A-C2EF-42BF-AFE5-E07F5347C356}"/>
            </a:ext>
          </a:extLst>
        </xdr:cNvPr>
        <xdr:cNvCxnSpPr/>
      </xdr:nvCxnSpPr>
      <xdr:spPr>
        <a:xfrm>
          <a:off x="4546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id="{99E8DFF8-8B6A-49D3-85C8-F425888CFD5D}"/>
            </a:ext>
          </a:extLst>
        </xdr:cNvPr>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2A59739B-6973-44A0-94A3-2058E72BC01D}"/>
            </a:ext>
          </a:extLst>
        </xdr:cNvPr>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66238</xdr:rowOff>
    </xdr:from>
    <xdr:ext cx="405111" cy="259045"/>
    <xdr:sp macro="" textlink="">
      <xdr:nvSpPr>
        <xdr:cNvPr id="63" name="【図書館】&#10;有形固定資産減価償却率平均値テキスト">
          <a:extLst>
            <a:ext uri="{FF2B5EF4-FFF2-40B4-BE49-F238E27FC236}">
              <a16:creationId xmlns:a16="http://schemas.microsoft.com/office/drawing/2014/main" id="{D0D5C4EB-D069-483E-A84A-0749AC8804E5}"/>
            </a:ext>
          </a:extLst>
        </xdr:cNvPr>
        <xdr:cNvSpPr txBox="1"/>
      </xdr:nvSpPr>
      <xdr:spPr>
        <a:xfrm>
          <a:off x="4673600" y="6238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43361</xdr:rowOff>
    </xdr:from>
    <xdr:to>
      <xdr:col>24</xdr:col>
      <xdr:colOff>114300</xdr:colOff>
      <xdr:row>37</xdr:row>
      <xdr:rowOff>144961</xdr:rowOff>
    </xdr:to>
    <xdr:sp macro="" textlink="">
      <xdr:nvSpPr>
        <xdr:cNvPr id="64" name="フローチャート: 判断 63">
          <a:extLst>
            <a:ext uri="{FF2B5EF4-FFF2-40B4-BE49-F238E27FC236}">
              <a16:creationId xmlns:a16="http://schemas.microsoft.com/office/drawing/2014/main" id="{B7D5278A-860D-46F2-B64F-2E003304AB5A}"/>
            </a:ext>
          </a:extLst>
        </xdr:cNvPr>
        <xdr:cNvSpPr/>
      </xdr:nvSpPr>
      <xdr:spPr>
        <a:xfrm>
          <a:off x="45847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58057</xdr:rowOff>
    </xdr:from>
    <xdr:to>
      <xdr:col>20</xdr:col>
      <xdr:colOff>38100</xdr:colOff>
      <xdr:row>37</xdr:row>
      <xdr:rowOff>159657</xdr:rowOff>
    </xdr:to>
    <xdr:sp macro="" textlink="">
      <xdr:nvSpPr>
        <xdr:cNvPr id="65" name="フローチャート: 判断 64">
          <a:extLst>
            <a:ext uri="{FF2B5EF4-FFF2-40B4-BE49-F238E27FC236}">
              <a16:creationId xmlns:a16="http://schemas.microsoft.com/office/drawing/2014/main" id="{E1073385-6471-4F7B-A44F-DA1EA11B969D}"/>
            </a:ext>
          </a:extLst>
        </xdr:cNvPr>
        <xdr:cNvSpPr/>
      </xdr:nvSpPr>
      <xdr:spPr>
        <a:xfrm>
          <a:off x="3746500" y="640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152763</xdr:rowOff>
    </xdr:from>
    <xdr:to>
      <xdr:col>15</xdr:col>
      <xdr:colOff>101600</xdr:colOff>
      <xdr:row>37</xdr:row>
      <xdr:rowOff>82913</xdr:rowOff>
    </xdr:to>
    <xdr:sp macro="" textlink="">
      <xdr:nvSpPr>
        <xdr:cNvPr id="66" name="フローチャート: 判断 65">
          <a:extLst>
            <a:ext uri="{FF2B5EF4-FFF2-40B4-BE49-F238E27FC236}">
              <a16:creationId xmlns:a16="http://schemas.microsoft.com/office/drawing/2014/main" id="{1F8AD8DC-4005-4D42-87F7-63050CD814B9}"/>
            </a:ext>
          </a:extLst>
        </xdr:cNvPr>
        <xdr:cNvSpPr/>
      </xdr:nvSpPr>
      <xdr:spPr>
        <a:xfrm>
          <a:off x="28575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121739</xdr:rowOff>
    </xdr:from>
    <xdr:to>
      <xdr:col>10</xdr:col>
      <xdr:colOff>165100</xdr:colOff>
      <xdr:row>37</xdr:row>
      <xdr:rowOff>51889</xdr:rowOff>
    </xdr:to>
    <xdr:sp macro="" textlink="">
      <xdr:nvSpPr>
        <xdr:cNvPr id="67" name="フローチャート: 判断 66">
          <a:extLst>
            <a:ext uri="{FF2B5EF4-FFF2-40B4-BE49-F238E27FC236}">
              <a16:creationId xmlns:a16="http://schemas.microsoft.com/office/drawing/2014/main" id="{31332F70-E4FB-4063-A4F5-607D87F50FAC}"/>
            </a:ext>
          </a:extLst>
        </xdr:cNvPr>
        <xdr:cNvSpPr/>
      </xdr:nvSpPr>
      <xdr:spPr>
        <a:xfrm>
          <a:off x="1968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141333</xdr:rowOff>
    </xdr:from>
    <xdr:to>
      <xdr:col>6</xdr:col>
      <xdr:colOff>38100</xdr:colOff>
      <xdr:row>37</xdr:row>
      <xdr:rowOff>71483</xdr:rowOff>
    </xdr:to>
    <xdr:sp macro="" textlink="">
      <xdr:nvSpPr>
        <xdr:cNvPr id="68" name="フローチャート: 判断 67">
          <a:extLst>
            <a:ext uri="{FF2B5EF4-FFF2-40B4-BE49-F238E27FC236}">
              <a16:creationId xmlns:a16="http://schemas.microsoft.com/office/drawing/2014/main" id="{16791976-A73C-4AB9-8037-8590F936B56D}"/>
            </a:ext>
          </a:extLst>
        </xdr:cNvPr>
        <xdr:cNvSpPr/>
      </xdr:nvSpPr>
      <xdr:spPr>
        <a:xfrm>
          <a:off x="1079500" y="631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811E54C-7B64-4AEE-BDD1-ED635E74B9F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A70241C-461A-4439-A8DB-16716963FD8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BDF92D0-8F48-430D-821E-B04AD8EFE71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8BF5E63-F9E5-4C9A-9ECF-75BAE08F9DA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FA8DA2C-E9D5-4F03-9C8F-9411F728A61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138067</xdr:rowOff>
    </xdr:from>
    <xdr:to>
      <xdr:col>24</xdr:col>
      <xdr:colOff>114300</xdr:colOff>
      <xdr:row>39</xdr:row>
      <xdr:rowOff>68217</xdr:rowOff>
    </xdr:to>
    <xdr:sp macro="" textlink="">
      <xdr:nvSpPr>
        <xdr:cNvPr id="74" name="楕円 73">
          <a:extLst>
            <a:ext uri="{FF2B5EF4-FFF2-40B4-BE49-F238E27FC236}">
              <a16:creationId xmlns:a16="http://schemas.microsoft.com/office/drawing/2014/main" id="{7C568C7D-708C-4E7B-8289-96736C65F5C0}"/>
            </a:ext>
          </a:extLst>
        </xdr:cNvPr>
        <xdr:cNvSpPr/>
      </xdr:nvSpPr>
      <xdr:spPr>
        <a:xfrm>
          <a:off x="4584700" y="665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116494</xdr:rowOff>
    </xdr:from>
    <xdr:ext cx="405111" cy="259045"/>
    <xdr:sp macro="" textlink="">
      <xdr:nvSpPr>
        <xdr:cNvPr id="75" name="【図書館】&#10;有形固定資産減価償却率該当値テキスト">
          <a:extLst>
            <a:ext uri="{FF2B5EF4-FFF2-40B4-BE49-F238E27FC236}">
              <a16:creationId xmlns:a16="http://schemas.microsoft.com/office/drawing/2014/main" id="{43016225-1C05-4E45-956F-9103DBCE5829}"/>
            </a:ext>
          </a:extLst>
        </xdr:cNvPr>
        <xdr:cNvSpPr txBox="1"/>
      </xdr:nvSpPr>
      <xdr:spPr>
        <a:xfrm>
          <a:off x="4673600"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103777</xdr:rowOff>
    </xdr:from>
    <xdr:to>
      <xdr:col>20</xdr:col>
      <xdr:colOff>38100</xdr:colOff>
      <xdr:row>39</xdr:row>
      <xdr:rowOff>33927</xdr:rowOff>
    </xdr:to>
    <xdr:sp macro="" textlink="">
      <xdr:nvSpPr>
        <xdr:cNvPr id="76" name="楕円 75">
          <a:extLst>
            <a:ext uri="{FF2B5EF4-FFF2-40B4-BE49-F238E27FC236}">
              <a16:creationId xmlns:a16="http://schemas.microsoft.com/office/drawing/2014/main" id="{FCC7A819-3DC6-432D-A826-618155797969}"/>
            </a:ext>
          </a:extLst>
        </xdr:cNvPr>
        <xdr:cNvSpPr/>
      </xdr:nvSpPr>
      <xdr:spPr>
        <a:xfrm>
          <a:off x="37465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154577</xdr:rowOff>
    </xdr:from>
    <xdr:to>
      <xdr:col>24</xdr:col>
      <xdr:colOff>63500</xdr:colOff>
      <xdr:row>39</xdr:row>
      <xdr:rowOff>17417</xdr:rowOff>
    </xdr:to>
    <xdr:cxnSp macro="">
      <xdr:nvCxnSpPr>
        <xdr:cNvPr id="77" name="直線コネクタ 76">
          <a:extLst>
            <a:ext uri="{FF2B5EF4-FFF2-40B4-BE49-F238E27FC236}">
              <a16:creationId xmlns:a16="http://schemas.microsoft.com/office/drawing/2014/main" id="{E1DB3C77-1B4F-4D7E-879F-31962584D8BD}"/>
            </a:ext>
          </a:extLst>
        </xdr:cNvPr>
        <xdr:cNvCxnSpPr/>
      </xdr:nvCxnSpPr>
      <xdr:spPr>
        <a:xfrm>
          <a:off x="3797300" y="666967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71120</xdr:rowOff>
    </xdr:from>
    <xdr:to>
      <xdr:col>15</xdr:col>
      <xdr:colOff>101600</xdr:colOff>
      <xdr:row>39</xdr:row>
      <xdr:rowOff>1270</xdr:rowOff>
    </xdr:to>
    <xdr:sp macro="" textlink="">
      <xdr:nvSpPr>
        <xdr:cNvPr id="78" name="楕円 77">
          <a:extLst>
            <a:ext uri="{FF2B5EF4-FFF2-40B4-BE49-F238E27FC236}">
              <a16:creationId xmlns:a16="http://schemas.microsoft.com/office/drawing/2014/main" id="{4C1E426F-094A-4D8E-B99A-EE26A39D5226}"/>
            </a:ext>
          </a:extLst>
        </xdr:cNvPr>
        <xdr:cNvSpPr/>
      </xdr:nvSpPr>
      <xdr:spPr>
        <a:xfrm>
          <a:off x="2857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121920</xdr:rowOff>
    </xdr:from>
    <xdr:to>
      <xdr:col>19</xdr:col>
      <xdr:colOff>177800</xdr:colOff>
      <xdr:row>38</xdr:row>
      <xdr:rowOff>154577</xdr:rowOff>
    </xdr:to>
    <xdr:cxnSp macro="">
      <xdr:nvCxnSpPr>
        <xdr:cNvPr id="79" name="直線コネクタ 78">
          <a:extLst>
            <a:ext uri="{FF2B5EF4-FFF2-40B4-BE49-F238E27FC236}">
              <a16:creationId xmlns:a16="http://schemas.microsoft.com/office/drawing/2014/main" id="{6B96E1E5-6759-4B84-8367-191D75B6A58C}"/>
            </a:ext>
          </a:extLst>
        </xdr:cNvPr>
        <xdr:cNvCxnSpPr/>
      </xdr:nvCxnSpPr>
      <xdr:spPr>
        <a:xfrm>
          <a:off x="2908300" y="663702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36830</xdr:rowOff>
    </xdr:from>
    <xdr:to>
      <xdr:col>10</xdr:col>
      <xdr:colOff>165100</xdr:colOff>
      <xdr:row>38</xdr:row>
      <xdr:rowOff>138430</xdr:rowOff>
    </xdr:to>
    <xdr:sp macro="" textlink="">
      <xdr:nvSpPr>
        <xdr:cNvPr id="80" name="楕円 79">
          <a:extLst>
            <a:ext uri="{FF2B5EF4-FFF2-40B4-BE49-F238E27FC236}">
              <a16:creationId xmlns:a16="http://schemas.microsoft.com/office/drawing/2014/main" id="{61EA660C-8AD2-4084-8286-9B5F3894712D}"/>
            </a:ext>
          </a:extLst>
        </xdr:cNvPr>
        <xdr:cNvSpPr/>
      </xdr:nvSpPr>
      <xdr:spPr>
        <a:xfrm>
          <a:off x="1968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87630</xdr:rowOff>
    </xdr:from>
    <xdr:to>
      <xdr:col>15</xdr:col>
      <xdr:colOff>50800</xdr:colOff>
      <xdr:row>38</xdr:row>
      <xdr:rowOff>121920</xdr:rowOff>
    </xdr:to>
    <xdr:cxnSp macro="">
      <xdr:nvCxnSpPr>
        <xdr:cNvPr id="81" name="直線コネクタ 80">
          <a:extLst>
            <a:ext uri="{FF2B5EF4-FFF2-40B4-BE49-F238E27FC236}">
              <a16:creationId xmlns:a16="http://schemas.microsoft.com/office/drawing/2014/main" id="{6A931747-CAEB-4B9D-99F2-5B5DB3D5921B}"/>
            </a:ext>
          </a:extLst>
        </xdr:cNvPr>
        <xdr:cNvCxnSpPr/>
      </xdr:nvCxnSpPr>
      <xdr:spPr>
        <a:xfrm>
          <a:off x="2019300" y="66027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136434</xdr:rowOff>
    </xdr:from>
    <xdr:to>
      <xdr:col>6</xdr:col>
      <xdr:colOff>38100</xdr:colOff>
      <xdr:row>39</xdr:row>
      <xdr:rowOff>66584</xdr:rowOff>
    </xdr:to>
    <xdr:sp macro="" textlink="">
      <xdr:nvSpPr>
        <xdr:cNvPr id="82" name="楕円 81">
          <a:extLst>
            <a:ext uri="{FF2B5EF4-FFF2-40B4-BE49-F238E27FC236}">
              <a16:creationId xmlns:a16="http://schemas.microsoft.com/office/drawing/2014/main" id="{71BD6B1B-F064-4456-8C8C-63D39D61ABC3}"/>
            </a:ext>
          </a:extLst>
        </xdr:cNvPr>
        <xdr:cNvSpPr/>
      </xdr:nvSpPr>
      <xdr:spPr>
        <a:xfrm>
          <a:off x="10795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87630</xdr:rowOff>
    </xdr:from>
    <xdr:to>
      <xdr:col>10</xdr:col>
      <xdr:colOff>114300</xdr:colOff>
      <xdr:row>39</xdr:row>
      <xdr:rowOff>15784</xdr:rowOff>
    </xdr:to>
    <xdr:cxnSp macro="">
      <xdr:nvCxnSpPr>
        <xdr:cNvPr id="83" name="直線コネクタ 82">
          <a:extLst>
            <a:ext uri="{FF2B5EF4-FFF2-40B4-BE49-F238E27FC236}">
              <a16:creationId xmlns:a16="http://schemas.microsoft.com/office/drawing/2014/main" id="{BCAA512B-5DEF-435B-A389-CB1E9316E1C9}"/>
            </a:ext>
          </a:extLst>
        </xdr:cNvPr>
        <xdr:cNvCxnSpPr/>
      </xdr:nvCxnSpPr>
      <xdr:spPr>
        <a:xfrm flipV="1">
          <a:off x="1130300" y="6602730"/>
          <a:ext cx="889000" cy="9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4734</xdr:rowOff>
    </xdr:from>
    <xdr:ext cx="405111" cy="259045"/>
    <xdr:sp macro="" textlink="">
      <xdr:nvSpPr>
        <xdr:cNvPr id="84" name="n_1aveValue【図書館】&#10;有形固定資産減価償却率">
          <a:extLst>
            <a:ext uri="{FF2B5EF4-FFF2-40B4-BE49-F238E27FC236}">
              <a16:creationId xmlns:a16="http://schemas.microsoft.com/office/drawing/2014/main" id="{5CC3ECEC-5FFD-4ECC-9A29-7E44F9E24C6F}"/>
            </a:ext>
          </a:extLst>
        </xdr:cNvPr>
        <xdr:cNvSpPr txBox="1"/>
      </xdr:nvSpPr>
      <xdr:spPr>
        <a:xfrm>
          <a:off x="35820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99440</xdr:rowOff>
    </xdr:from>
    <xdr:ext cx="405111" cy="259045"/>
    <xdr:sp macro="" textlink="">
      <xdr:nvSpPr>
        <xdr:cNvPr id="85" name="n_2aveValue【図書館】&#10;有形固定資産減価償却率">
          <a:extLst>
            <a:ext uri="{FF2B5EF4-FFF2-40B4-BE49-F238E27FC236}">
              <a16:creationId xmlns:a16="http://schemas.microsoft.com/office/drawing/2014/main" id="{058F6035-79D6-495A-988D-556E773763F6}"/>
            </a:ext>
          </a:extLst>
        </xdr:cNvPr>
        <xdr:cNvSpPr txBox="1"/>
      </xdr:nvSpPr>
      <xdr:spPr>
        <a:xfrm>
          <a:off x="2705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68416</xdr:rowOff>
    </xdr:from>
    <xdr:ext cx="405111" cy="259045"/>
    <xdr:sp macro="" textlink="">
      <xdr:nvSpPr>
        <xdr:cNvPr id="86" name="n_3aveValue【図書館】&#10;有形固定資産減価償却率">
          <a:extLst>
            <a:ext uri="{FF2B5EF4-FFF2-40B4-BE49-F238E27FC236}">
              <a16:creationId xmlns:a16="http://schemas.microsoft.com/office/drawing/2014/main" id="{625E4774-6D50-44C8-B629-0216F8F2730D}"/>
            </a:ext>
          </a:extLst>
        </xdr:cNvPr>
        <xdr:cNvSpPr txBox="1"/>
      </xdr:nvSpPr>
      <xdr:spPr>
        <a:xfrm>
          <a:off x="1816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88010</xdr:rowOff>
    </xdr:from>
    <xdr:ext cx="405111" cy="259045"/>
    <xdr:sp macro="" textlink="">
      <xdr:nvSpPr>
        <xdr:cNvPr id="87" name="n_4aveValue【図書館】&#10;有形固定資産減価償却率">
          <a:extLst>
            <a:ext uri="{FF2B5EF4-FFF2-40B4-BE49-F238E27FC236}">
              <a16:creationId xmlns:a16="http://schemas.microsoft.com/office/drawing/2014/main" id="{8E4EBC37-B67F-460B-A393-CA78A59A5E8A}"/>
            </a:ext>
          </a:extLst>
        </xdr:cNvPr>
        <xdr:cNvSpPr txBox="1"/>
      </xdr:nvSpPr>
      <xdr:spPr>
        <a:xfrm>
          <a:off x="92774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25054</xdr:rowOff>
    </xdr:from>
    <xdr:ext cx="405111" cy="259045"/>
    <xdr:sp macro="" textlink="">
      <xdr:nvSpPr>
        <xdr:cNvPr id="88" name="n_1mainValue【図書館】&#10;有形固定資産減価償却率">
          <a:extLst>
            <a:ext uri="{FF2B5EF4-FFF2-40B4-BE49-F238E27FC236}">
              <a16:creationId xmlns:a16="http://schemas.microsoft.com/office/drawing/2014/main" id="{C9CF6AAE-9A1E-442E-9726-AC336B4B5B11}"/>
            </a:ext>
          </a:extLst>
        </xdr:cNvPr>
        <xdr:cNvSpPr txBox="1"/>
      </xdr:nvSpPr>
      <xdr:spPr>
        <a:xfrm>
          <a:off x="3582044"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163847</xdr:rowOff>
    </xdr:from>
    <xdr:ext cx="405111" cy="259045"/>
    <xdr:sp macro="" textlink="">
      <xdr:nvSpPr>
        <xdr:cNvPr id="89" name="n_2mainValue【図書館】&#10;有形固定資産減価償却率">
          <a:extLst>
            <a:ext uri="{FF2B5EF4-FFF2-40B4-BE49-F238E27FC236}">
              <a16:creationId xmlns:a16="http://schemas.microsoft.com/office/drawing/2014/main" id="{DBA56FEA-7191-4AB7-8E1E-5002E5184B0A}"/>
            </a:ext>
          </a:extLst>
        </xdr:cNvPr>
        <xdr:cNvSpPr txBox="1"/>
      </xdr:nvSpPr>
      <xdr:spPr>
        <a:xfrm>
          <a:off x="2705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129557</xdr:rowOff>
    </xdr:from>
    <xdr:ext cx="405111" cy="259045"/>
    <xdr:sp macro="" textlink="">
      <xdr:nvSpPr>
        <xdr:cNvPr id="90" name="n_3mainValue【図書館】&#10;有形固定資産減価償却率">
          <a:extLst>
            <a:ext uri="{FF2B5EF4-FFF2-40B4-BE49-F238E27FC236}">
              <a16:creationId xmlns:a16="http://schemas.microsoft.com/office/drawing/2014/main" id="{03B76291-7A32-4EDC-B0B4-8EA519556CDD}"/>
            </a:ext>
          </a:extLst>
        </xdr:cNvPr>
        <xdr:cNvSpPr txBox="1"/>
      </xdr:nvSpPr>
      <xdr:spPr>
        <a:xfrm>
          <a:off x="1816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57711</xdr:rowOff>
    </xdr:from>
    <xdr:ext cx="405111" cy="259045"/>
    <xdr:sp macro="" textlink="">
      <xdr:nvSpPr>
        <xdr:cNvPr id="91" name="n_4mainValue【図書館】&#10;有形固定資産減価償却率">
          <a:extLst>
            <a:ext uri="{FF2B5EF4-FFF2-40B4-BE49-F238E27FC236}">
              <a16:creationId xmlns:a16="http://schemas.microsoft.com/office/drawing/2014/main" id="{64C177F9-B80C-4A2B-8370-8B35F228FAAE}"/>
            </a:ext>
          </a:extLst>
        </xdr:cNvPr>
        <xdr:cNvSpPr txBox="1"/>
      </xdr:nvSpPr>
      <xdr:spPr>
        <a:xfrm>
          <a:off x="927744"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834D87C-B9D4-4FDE-8BBC-CC119FF5EFA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9BD7CE4-187C-4528-9A19-4DD58271F77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6B2B3E6D-13B1-4218-B76F-6281B2BAC5F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1BC58CD-8A24-44A2-AF3C-140314307EA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E2F663B0-649B-4D0D-A3F1-A79468A6DC2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897D39D-A3E4-4A96-BFF1-71D29E1EF35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B8A4DA8-B605-42BF-9149-7795FE15AC7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C4680F8-CB9E-46BF-A4D8-D5AB44D825F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2227E1A8-0AB1-4CCE-94E2-A6BE6F0928C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525AE15-CC69-4B92-9611-A4655286238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258C9C82-1E13-4DDE-B233-2544D2C5414F}"/>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DFE2828A-7708-4F76-BD34-D837F8FA53FE}"/>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55D46C2C-708C-4B5A-A3BE-4611329878D7}"/>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FFFDC248-3EB1-4A82-A866-720462F15099}"/>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A9FD2BA7-CCEC-4685-ADE5-00EBD4C7563D}"/>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EF94A812-B59A-4E83-822B-7A8769F5FA1C}"/>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B0C93377-0E9E-4B27-8F79-8B17026E5BF9}"/>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AF4E4D66-E72A-4B54-91E2-E6A1657A42C2}"/>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94CF8112-7D51-4F14-927C-F007821CC59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D0ADFF62-CF2C-4D33-BBB3-B456C75DA8C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DF2D1500-D84C-49F7-B7EA-891D1EACCCA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87630</xdr:rowOff>
    </xdr:from>
    <xdr:to>
      <xdr:col>54</xdr:col>
      <xdr:colOff>189865</xdr:colOff>
      <xdr:row>40</xdr:row>
      <xdr:rowOff>99060</xdr:rowOff>
    </xdr:to>
    <xdr:cxnSp macro="">
      <xdr:nvCxnSpPr>
        <xdr:cNvPr id="113" name="直線コネクタ 112">
          <a:extLst>
            <a:ext uri="{FF2B5EF4-FFF2-40B4-BE49-F238E27FC236}">
              <a16:creationId xmlns:a16="http://schemas.microsoft.com/office/drawing/2014/main" id="{D255AC06-CC62-4B5D-A453-2F3A6547005F}"/>
            </a:ext>
          </a:extLst>
        </xdr:cNvPr>
        <xdr:cNvCxnSpPr/>
      </xdr:nvCxnSpPr>
      <xdr:spPr>
        <a:xfrm flipV="1">
          <a:off x="10476865" y="57454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4" name="【図書館】&#10;一人当たり面積最小値テキスト">
          <a:extLst>
            <a:ext uri="{FF2B5EF4-FFF2-40B4-BE49-F238E27FC236}">
              <a16:creationId xmlns:a16="http://schemas.microsoft.com/office/drawing/2014/main" id="{B5DFB196-87F5-4D2F-91E6-EB4C3F6A1171}"/>
            </a:ext>
          </a:extLst>
        </xdr:cNvPr>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5" name="直線コネクタ 114">
          <a:extLst>
            <a:ext uri="{FF2B5EF4-FFF2-40B4-BE49-F238E27FC236}">
              <a16:creationId xmlns:a16="http://schemas.microsoft.com/office/drawing/2014/main" id="{0EA43ECC-9BF4-4260-AAE8-E5BFC64873D1}"/>
            </a:ext>
          </a:extLst>
        </xdr:cNvPr>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34307</xdr:rowOff>
    </xdr:from>
    <xdr:ext cx="469744" cy="259045"/>
    <xdr:sp macro="" textlink="">
      <xdr:nvSpPr>
        <xdr:cNvPr id="116" name="【図書館】&#10;一人当たり面積最大値テキスト">
          <a:extLst>
            <a:ext uri="{FF2B5EF4-FFF2-40B4-BE49-F238E27FC236}">
              <a16:creationId xmlns:a16="http://schemas.microsoft.com/office/drawing/2014/main" id="{0FF1604C-A546-4D2F-8DE3-2A349D6A2687}"/>
            </a:ext>
          </a:extLst>
        </xdr:cNvPr>
        <xdr:cNvSpPr txBox="1"/>
      </xdr:nvSpPr>
      <xdr:spPr>
        <a:xfrm>
          <a:off x="105156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87630</xdr:rowOff>
    </xdr:from>
    <xdr:to>
      <xdr:col>55</xdr:col>
      <xdr:colOff>88900</xdr:colOff>
      <xdr:row>33</xdr:row>
      <xdr:rowOff>87630</xdr:rowOff>
    </xdr:to>
    <xdr:cxnSp macro="">
      <xdr:nvCxnSpPr>
        <xdr:cNvPr id="117" name="直線コネクタ 116">
          <a:extLst>
            <a:ext uri="{FF2B5EF4-FFF2-40B4-BE49-F238E27FC236}">
              <a16:creationId xmlns:a16="http://schemas.microsoft.com/office/drawing/2014/main" id="{DF503A9C-61EF-4C5E-854A-FB691B7FA7BC}"/>
            </a:ext>
          </a:extLst>
        </xdr:cNvPr>
        <xdr:cNvCxnSpPr/>
      </xdr:nvCxnSpPr>
      <xdr:spPr>
        <a:xfrm>
          <a:off x="10388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105427</xdr:rowOff>
    </xdr:from>
    <xdr:ext cx="469744" cy="259045"/>
    <xdr:sp macro="" textlink="">
      <xdr:nvSpPr>
        <xdr:cNvPr id="118" name="【図書館】&#10;一人当たり面積平均値テキスト">
          <a:extLst>
            <a:ext uri="{FF2B5EF4-FFF2-40B4-BE49-F238E27FC236}">
              <a16:creationId xmlns:a16="http://schemas.microsoft.com/office/drawing/2014/main" id="{33992536-2252-42CA-87BB-3693BF1D6B08}"/>
            </a:ext>
          </a:extLst>
        </xdr:cNvPr>
        <xdr:cNvSpPr txBox="1"/>
      </xdr:nvSpPr>
      <xdr:spPr>
        <a:xfrm>
          <a:off x="10515600" y="627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19" name="フローチャート: 判断 118">
          <a:extLst>
            <a:ext uri="{FF2B5EF4-FFF2-40B4-BE49-F238E27FC236}">
              <a16:creationId xmlns:a16="http://schemas.microsoft.com/office/drawing/2014/main" id="{76DF74AF-01BC-407C-B734-B0D9E11F0361}"/>
            </a:ext>
          </a:extLst>
        </xdr:cNvPr>
        <xdr:cNvSpPr/>
      </xdr:nvSpPr>
      <xdr:spPr>
        <a:xfrm>
          <a:off x="10426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20" name="フローチャート: 判断 119">
          <a:extLst>
            <a:ext uri="{FF2B5EF4-FFF2-40B4-BE49-F238E27FC236}">
              <a16:creationId xmlns:a16="http://schemas.microsoft.com/office/drawing/2014/main" id="{0BDA9ED2-FDC3-4D7C-BA07-718F6D625809}"/>
            </a:ext>
          </a:extLst>
        </xdr:cNvPr>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21" name="フローチャート: 判断 120">
          <a:extLst>
            <a:ext uri="{FF2B5EF4-FFF2-40B4-BE49-F238E27FC236}">
              <a16:creationId xmlns:a16="http://schemas.microsoft.com/office/drawing/2014/main" id="{17E9CBB3-A1FE-4BA6-895F-931B16E6D538}"/>
            </a:ext>
          </a:extLst>
        </xdr:cNvPr>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151130</xdr:rowOff>
    </xdr:from>
    <xdr:to>
      <xdr:col>41</xdr:col>
      <xdr:colOff>101600</xdr:colOff>
      <xdr:row>38</xdr:row>
      <xdr:rowOff>81280</xdr:rowOff>
    </xdr:to>
    <xdr:sp macro="" textlink="">
      <xdr:nvSpPr>
        <xdr:cNvPr id="122" name="フローチャート: 判断 121">
          <a:extLst>
            <a:ext uri="{FF2B5EF4-FFF2-40B4-BE49-F238E27FC236}">
              <a16:creationId xmlns:a16="http://schemas.microsoft.com/office/drawing/2014/main" id="{0813D4CB-B8BB-4B6A-9CB7-F4361C71E1F9}"/>
            </a:ext>
          </a:extLst>
        </xdr:cNvPr>
        <xdr:cNvSpPr/>
      </xdr:nvSpPr>
      <xdr:spPr>
        <a:xfrm>
          <a:off x="781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3" name="フローチャート: 判断 122">
          <a:extLst>
            <a:ext uri="{FF2B5EF4-FFF2-40B4-BE49-F238E27FC236}">
              <a16:creationId xmlns:a16="http://schemas.microsoft.com/office/drawing/2014/main" id="{911DB31B-E65F-4CCA-BDD7-CE7BC3764663}"/>
            </a:ext>
          </a:extLst>
        </xdr:cNvPr>
        <xdr:cNvSpPr/>
      </xdr:nvSpPr>
      <xdr:spPr>
        <a:xfrm>
          <a:off x="6921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3843EFB-C6BA-46ED-8BFA-4A258DA8F97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273B3AB-B6CD-49F2-8FBA-296EBDA1803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6C6271D-4BB9-4FB7-ADBE-F4C39988B3A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D2A1ED7-82A6-4573-AB7B-EF58CBC8BD0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8C16231-E676-410E-A686-4EDBC38A4B7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29" name="楕円 128">
          <a:extLst>
            <a:ext uri="{FF2B5EF4-FFF2-40B4-BE49-F238E27FC236}">
              <a16:creationId xmlns:a16="http://schemas.microsoft.com/office/drawing/2014/main" id="{3995661E-2A36-4539-A8BE-863275C571A4}"/>
            </a:ext>
          </a:extLst>
        </xdr:cNvPr>
        <xdr:cNvSpPr/>
      </xdr:nvSpPr>
      <xdr:spPr>
        <a:xfrm>
          <a:off x="10426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118127</xdr:rowOff>
    </xdr:from>
    <xdr:ext cx="469744" cy="259045"/>
    <xdr:sp macro="" textlink="">
      <xdr:nvSpPr>
        <xdr:cNvPr id="130" name="【図書館】&#10;一人当たり面積該当値テキスト">
          <a:extLst>
            <a:ext uri="{FF2B5EF4-FFF2-40B4-BE49-F238E27FC236}">
              <a16:creationId xmlns:a16="http://schemas.microsoft.com/office/drawing/2014/main" id="{31BE94DF-A217-4C32-B2F1-12ACE259D070}"/>
            </a:ext>
          </a:extLst>
        </xdr:cNvPr>
        <xdr:cNvSpPr txBox="1"/>
      </xdr:nvSpPr>
      <xdr:spPr>
        <a:xfrm>
          <a:off x="10515600"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139700</xdr:rowOff>
    </xdr:from>
    <xdr:to>
      <xdr:col>50</xdr:col>
      <xdr:colOff>165100</xdr:colOff>
      <xdr:row>39</xdr:row>
      <xdr:rowOff>69850</xdr:rowOff>
    </xdr:to>
    <xdr:sp macro="" textlink="">
      <xdr:nvSpPr>
        <xdr:cNvPr id="131" name="楕円 130">
          <a:extLst>
            <a:ext uri="{FF2B5EF4-FFF2-40B4-BE49-F238E27FC236}">
              <a16:creationId xmlns:a16="http://schemas.microsoft.com/office/drawing/2014/main" id="{6992AEA5-73DE-45EA-A90E-FDA22027B5A4}"/>
            </a:ext>
          </a:extLst>
        </xdr:cNvPr>
        <xdr:cNvSpPr/>
      </xdr:nvSpPr>
      <xdr:spPr>
        <a:xfrm>
          <a:off x="958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19050</xdr:rowOff>
    </xdr:from>
    <xdr:to>
      <xdr:col>55</xdr:col>
      <xdr:colOff>0</xdr:colOff>
      <xdr:row>39</xdr:row>
      <xdr:rowOff>19050</xdr:rowOff>
    </xdr:to>
    <xdr:cxnSp macro="">
      <xdr:nvCxnSpPr>
        <xdr:cNvPr id="132" name="直線コネクタ 131">
          <a:extLst>
            <a:ext uri="{FF2B5EF4-FFF2-40B4-BE49-F238E27FC236}">
              <a16:creationId xmlns:a16="http://schemas.microsoft.com/office/drawing/2014/main" id="{1C31EDFE-2AC7-436F-8E88-92481C680C2A}"/>
            </a:ext>
          </a:extLst>
        </xdr:cNvPr>
        <xdr:cNvCxnSpPr/>
      </xdr:nvCxnSpPr>
      <xdr:spPr>
        <a:xfrm>
          <a:off x="9639300" y="670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33" name="楕円 132">
          <a:extLst>
            <a:ext uri="{FF2B5EF4-FFF2-40B4-BE49-F238E27FC236}">
              <a16:creationId xmlns:a16="http://schemas.microsoft.com/office/drawing/2014/main" id="{AD0CE2FC-7B1E-4054-A8EC-E1181FA01EFE}"/>
            </a:ext>
          </a:extLst>
        </xdr:cNvPr>
        <xdr:cNvSpPr/>
      </xdr:nvSpPr>
      <xdr:spPr>
        <a:xfrm>
          <a:off x="8699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19050</xdr:rowOff>
    </xdr:from>
    <xdr:to>
      <xdr:col>50</xdr:col>
      <xdr:colOff>114300</xdr:colOff>
      <xdr:row>39</xdr:row>
      <xdr:rowOff>19050</xdr:rowOff>
    </xdr:to>
    <xdr:cxnSp macro="">
      <xdr:nvCxnSpPr>
        <xdr:cNvPr id="134" name="直線コネクタ 133">
          <a:extLst>
            <a:ext uri="{FF2B5EF4-FFF2-40B4-BE49-F238E27FC236}">
              <a16:creationId xmlns:a16="http://schemas.microsoft.com/office/drawing/2014/main" id="{06644C88-2A68-456D-8DA5-386F47E5FD6C}"/>
            </a:ext>
          </a:extLst>
        </xdr:cNvPr>
        <xdr:cNvCxnSpPr/>
      </xdr:nvCxnSpPr>
      <xdr:spPr>
        <a:xfrm>
          <a:off x="8750300" y="670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139700</xdr:rowOff>
    </xdr:from>
    <xdr:to>
      <xdr:col>41</xdr:col>
      <xdr:colOff>101600</xdr:colOff>
      <xdr:row>39</xdr:row>
      <xdr:rowOff>69850</xdr:rowOff>
    </xdr:to>
    <xdr:sp macro="" textlink="">
      <xdr:nvSpPr>
        <xdr:cNvPr id="135" name="楕円 134">
          <a:extLst>
            <a:ext uri="{FF2B5EF4-FFF2-40B4-BE49-F238E27FC236}">
              <a16:creationId xmlns:a16="http://schemas.microsoft.com/office/drawing/2014/main" id="{D90BCC42-3334-4BE1-817D-D59E53AC85D5}"/>
            </a:ext>
          </a:extLst>
        </xdr:cNvPr>
        <xdr:cNvSpPr/>
      </xdr:nvSpPr>
      <xdr:spPr>
        <a:xfrm>
          <a:off x="7810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19050</xdr:rowOff>
    </xdr:from>
    <xdr:to>
      <xdr:col>45</xdr:col>
      <xdr:colOff>177800</xdr:colOff>
      <xdr:row>39</xdr:row>
      <xdr:rowOff>19050</xdr:rowOff>
    </xdr:to>
    <xdr:cxnSp macro="">
      <xdr:nvCxnSpPr>
        <xdr:cNvPr id="136" name="直線コネクタ 135">
          <a:extLst>
            <a:ext uri="{FF2B5EF4-FFF2-40B4-BE49-F238E27FC236}">
              <a16:creationId xmlns:a16="http://schemas.microsoft.com/office/drawing/2014/main" id="{E23032C8-E52F-4444-BD61-41CC9F068C0E}"/>
            </a:ext>
          </a:extLst>
        </xdr:cNvPr>
        <xdr:cNvCxnSpPr/>
      </xdr:nvCxnSpPr>
      <xdr:spPr>
        <a:xfrm>
          <a:off x="7861300" y="670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139700</xdr:rowOff>
    </xdr:from>
    <xdr:to>
      <xdr:col>36</xdr:col>
      <xdr:colOff>165100</xdr:colOff>
      <xdr:row>39</xdr:row>
      <xdr:rowOff>69850</xdr:rowOff>
    </xdr:to>
    <xdr:sp macro="" textlink="">
      <xdr:nvSpPr>
        <xdr:cNvPr id="137" name="楕円 136">
          <a:extLst>
            <a:ext uri="{FF2B5EF4-FFF2-40B4-BE49-F238E27FC236}">
              <a16:creationId xmlns:a16="http://schemas.microsoft.com/office/drawing/2014/main" id="{05CF3941-3AF3-4EF6-9CC9-A156E8348E7D}"/>
            </a:ext>
          </a:extLst>
        </xdr:cNvPr>
        <xdr:cNvSpPr/>
      </xdr:nvSpPr>
      <xdr:spPr>
        <a:xfrm>
          <a:off x="6921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19050</xdr:rowOff>
    </xdr:from>
    <xdr:to>
      <xdr:col>41</xdr:col>
      <xdr:colOff>50800</xdr:colOff>
      <xdr:row>39</xdr:row>
      <xdr:rowOff>19050</xdr:rowOff>
    </xdr:to>
    <xdr:cxnSp macro="">
      <xdr:nvCxnSpPr>
        <xdr:cNvPr id="138" name="直線コネクタ 137">
          <a:extLst>
            <a:ext uri="{FF2B5EF4-FFF2-40B4-BE49-F238E27FC236}">
              <a16:creationId xmlns:a16="http://schemas.microsoft.com/office/drawing/2014/main" id="{991B553F-DECA-4AA1-8135-44EF525B06B5}"/>
            </a:ext>
          </a:extLst>
        </xdr:cNvPr>
        <xdr:cNvCxnSpPr/>
      </xdr:nvCxnSpPr>
      <xdr:spPr>
        <a:xfrm>
          <a:off x="6972300" y="670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74947</xdr:rowOff>
    </xdr:from>
    <xdr:ext cx="469744" cy="259045"/>
    <xdr:sp macro="" textlink="">
      <xdr:nvSpPr>
        <xdr:cNvPr id="139" name="n_1aveValue【図書館】&#10;一人当たり面積">
          <a:extLst>
            <a:ext uri="{FF2B5EF4-FFF2-40B4-BE49-F238E27FC236}">
              <a16:creationId xmlns:a16="http://schemas.microsoft.com/office/drawing/2014/main" id="{5DCF960E-1605-464B-AF5C-3F56022211D0}"/>
            </a:ext>
          </a:extLst>
        </xdr:cNvPr>
        <xdr:cNvSpPr txBox="1"/>
      </xdr:nvSpPr>
      <xdr:spPr>
        <a:xfrm>
          <a:off x="9391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74947</xdr:rowOff>
    </xdr:from>
    <xdr:ext cx="469744" cy="259045"/>
    <xdr:sp macro="" textlink="">
      <xdr:nvSpPr>
        <xdr:cNvPr id="140" name="n_2aveValue【図書館】&#10;一人当たり面積">
          <a:extLst>
            <a:ext uri="{FF2B5EF4-FFF2-40B4-BE49-F238E27FC236}">
              <a16:creationId xmlns:a16="http://schemas.microsoft.com/office/drawing/2014/main" id="{5BF1AE9D-9B58-4F18-96EA-0182681B1E21}"/>
            </a:ext>
          </a:extLst>
        </xdr:cNvPr>
        <xdr:cNvSpPr txBox="1"/>
      </xdr:nvSpPr>
      <xdr:spPr>
        <a:xfrm>
          <a:off x="8515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97807</xdr:rowOff>
    </xdr:from>
    <xdr:ext cx="469744" cy="259045"/>
    <xdr:sp macro="" textlink="">
      <xdr:nvSpPr>
        <xdr:cNvPr id="141" name="n_3aveValue【図書館】&#10;一人当たり面積">
          <a:extLst>
            <a:ext uri="{FF2B5EF4-FFF2-40B4-BE49-F238E27FC236}">
              <a16:creationId xmlns:a16="http://schemas.microsoft.com/office/drawing/2014/main" id="{63E4D564-FDB5-46EB-A9E6-05C7A36A57D3}"/>
            </a:ext>
          </a:extLst>
        </xdr:cNvPr>
        <xdr:cNvSpPr txBox="1"/>
      </xdr:nvSpPr>
      <xdr:spPr>
        <a:xfrm>
          <a:off x="76264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143527</xdr:rowOff>
    </xdr:from>
    <xdr:ext cx="469744" cy="259045"/>
    <xdr:sp macro="" textlink="">
      <xdr:nvSpPr>
        <xdr:cNvPr id="142" name="n_4aveValue【図書館】&#10;一人当たり面積">
          <a:extLst>
            <a:ext uri="{FF2B5EF4-FFF2-40B4-BE49-F238E27FC236}">
              <a16:creationId xmlns:a16="http://schemas.microsoft.com/office/drawing/2014/main" id="{BF19BFF2-E929-4C8B-8CBC-F6D9F4F297EC}"/>
            </a:ext>
          </a:extLst>
        </xdr:cNvPr>
        <xdr:cNvSpPr txBox="1"/>
      </xdr:nvSpPr>
      <xdr:spPr>
        <a:xfrm>
          <a:off x="6737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60977</xdr:rowOff>
    </xdr:from>
    <xdr:ext cx="469744" cy="259045"/>
    <xdr:sp macro="" textlink="">
      <xdr:nvSpPr>
        <xdr:cNvPr id="143" name="n_1mainValue【図書館】&#10;一人当たり面積">
          <a:extLst>
            <a:ext uri="{FF2B5EF4-FFF2-40B4-BE49-F238E27FC236}">
              <a16:creationId xmlns:a16="http://schemas.microsoft.com/office/drawing/2014/main" id="{287F9423-2235-43ED-8135-42923F98B712}"/>
            </a:ext>
          </a:extLst>
        </xdr:cNvPr>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4" name="n_2mainValue【図書館】&#10;一人当たり面積">
          <a:extLst>
            <a:ext uri="{FF2B5EF4-FFF2-40B4-BE49-F238E27FC236}">
              <a16:creationId xmlns:a16="http://schemas.microsoft.com/office/drawing/2014/main" id="{DF499499-8DC7-4720-ACC3-014C73406ED8}"/>
            </a:ext>
          </a:extLst>
        </xdr:cNvPr>
        <xdr:cNvSpPr txBox="1"/>
      </xdr:nvSpPr>
      <xdr:spPr>
        <a:xfrm>
          <a:off x="8515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60977</xdr:rowOff>
    </xdr:from>
    <xdr:ext cx="469744" cy="259045"/>
    <xdr:sp macro="" textlink="">
      <xdr:nvSpPr>
        <xdr:cNvPr id="145" name="n_3mainValue【図書館】&#10;一人当たり面積">
          <a:extLst>
            <a:ext uri="{FF2B5EF4-FFF2-40B4-BE49-F238E27FC236}">
              <a16:creationId xmlns:a16="http://schemas.microsoft.com/office/drawing/2014/main" id="{6346BD27-0802-4440-8B83-956DB5244687}"/>
            </a:ext>
          </a:extLst>
        </xdr:cNvPr>
        <xdr:cNvSpPr txBox="1"/>
      </xdr:nvSpPr>
      <xdr:spPr>
        <a:xfrm>
          <a:off x="7626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60977</xdr:rowOff>
    </xdr:from>
    <xdr:ext cx="469744" cy="259045"/>
    <xdr:sp macro="" textlink="">
      <xdr:nvSpPr>
        <xdr:cNvPr id="146" name="n_4mainValue【図書館】&#10;一人当たり面積">
          <a:extLst>
            <a:ext uri="{FF2B5EF4-FFF2-40B4-BE49-F238E27FC236}">
              <a16:creationId xmlns:a16="http://schemas.microsoft.com/office/drawing/2014/main" id="{5E31B2A1-15C2-4697-8AF7-82C5FF7DFACD}"/>
            </a:ext>
          </a:extLst>
        </xdr:cNvPr>
        <xdr:cNvSpPr txBox="1"/>
      </xdr:nvSpPr>
      <xdr:spPr>
        <a:xfrm>
          <a:off x="6737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9A0F998E-4E1B-4A43-94C4-37BB6517E0E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73ECFEEB-8FE1-49E8-9630-EE1EC775347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C0AEB68D-FD35-4479-915F-8FF404B6B0D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EC1DDCC9-7F63-421F-A00A-B9E84D16D1C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98E03D6D-A99A-480A-9777-9883683B002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CB309C4D-8FC6-4955-A4B0-00024B5FF1D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2D6EA20E-49C5-4851-8EA9-8CFD0228140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BD1F79D0-B9BE-4D43-915F-75A4F45A79A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A01414CE-271C-4208-9455-A69FC36246C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956F66B6-66A3-4D74-B73E-859D2C30035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30FF20B0-16C9-4266-BE2C-29F69723536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B2FA5CC2-4C90-490F-B000-88D625F5E55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D78FBBF0-1646-483F-B442-C00020BB62C9}"/>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862D2A9C-1950-490F-BBDD-6774B6A2432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9A7987D2-CC68-43AE-AC37-79FDC6AB8D3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BB35C0F9-2545-45C3-B8BE-17AB5830A4F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57A272B9-2A11-40A3-B3DE-239A3AE3FFF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5178CE45-2CEA-4A5F-BFAD-35847767FF8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686E8174-AC64-45E5-8C26-0296A47CE64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C9656B82-FC26-4546-BA98-56F0B9F5BA6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59D6F687-022D-43BF-A51C-4F8C8887FEDE}"/>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94D3C608-67E2-455D-A7CE-D523F352121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AE80BA58-1BE0-4CB0-9F18-FBD9437B2B1C}"/>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EF8E314C-1FA8-4CE8-807B-05577271EDD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142875</xdr:rowOff>
    </xdr:from>
    <xdr:to>
      <xdr:col>24</xdr:col>
      <xdr:colOff>62865</xdr:colOff>
      <xdr:row>63</xdr:row>
      <xdr:rowOff>34290</xdr:rowOff>
    </xdr:to>
    <xdr:cxnSp macro="">
      <xdr:nvCxnSpPr>
        <xdr:cNvPr id="171" name="直線コネクタ 170">
          <a:extLst>
            <a:ext uri="{FF2B5EF4-FFF2-40B4-BE49-F238E27FC236}">
              <a16:creationId xmlns:a16="http://schemas.microsoft.com/office/drawing/2014/main" id="{B205257C-E327-413B-B281-98EDD10BC1C4}"/>
            </a:ext>
          </a:extLst>
        </xdr:cNvPr>
        <xdr:cNvCxnSpPr/>
      </xdr:nvCxnSpPr>
      <xdr:spPr>
        <a:xfrm flipV="1">
          <a:off x="4634865" y="9572625"/>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156B3543-2CE2-431F-990F-CE078332901D}"/>
            </a:ext>
          </a:extLst>
        </xdr:cNvPr>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73" name="直線コネクタ 172">
          <a:extLst>
            <a:ext uri="{FF2B5EF4-FFF2-40B4-BE49-F238E27FC236}">
              <a16:creationId xmlns:a16="http://schemas.microsoft.com/office/drawing/2014/main" id="{DC5D5325-5400-42B1-930A-F33BB9AA3450}"/>
            </a:ext>
          </a:extLst>
        </xdr:cNvPr>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89552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A95C3049-1D68-46DF-9200-82F88C2CBAA6}"/>
            </a:ext>
          </a:extLst>
        </xdr:cNvPr>
        <xdr:cNvSpPr txBox="1"/>
      </xdr:nvSpPr>
      <xdr:spPr>
        <a:xfrm>
          <a:off x="4673600" y="934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142875</xdr:rowOff>
    </xdr:from>
    <xdr:to>
      <xdr:col>24</xdr:col>
      <xdr:colOff>152400</xdr:colOff>
      <xdr:row>55</xdr:row>
      <xdr:rowOff>142875</xdr:rowOff>
    </xdr:to>
    <xdr:cxnSp macro="">
      <xdr:nvCxnSpPr>
        <xdr:cNvPr id="175" name="直線コネクタ 174">
          <a:extLst>
            <a:ext uri="{FF2B5EF4-FFF2-40B4-BE49-F238E27FC236}">
              <a16:creationId xmlns:a16="http://schemas.microsoft.com/office/drawing/2014/main" id="{799FC2A9-EE58-4B91-8B43-B8B64B7E9A86}"/>
            </a:ext>
          </a:extLst>
        </xdr:cNvPr>
        <xdr:cNvCxnSpPr/>
      </xdr:nvCxnSpPr>
      <xdr:spPr>
        <a:xfrm>
          <a:off x="4546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3827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97ACB0E9-2D93-4390-ADD4-80CA282F7051}"/>
            </a:ext>
          </a:extLst>
        </xdr:cNvPr>
        <xdr:cNvSpPr txBox="1"/>
      </xdr:nvSpPr>
      <xdr:spPr>
        <a:xfrm>
          <a:off x="4673600" y="10119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25400</xdr:rowOff>
    </xdr:from>
    <xdr:to>
      <xdr:col>24</xdr:col>
      <xdr:colOff>114300</xdr:colOff>
      <xdr:row>59</xdr:row>
      <xdr:rowOff>127000</xdr:rowOff>
    </xdr:to>
    <xdr:sp macro="" textlink="">
      <xdr:nvSpPr>
        <xdr:cNvPr id="177" name="フローチャート: 判断 176">
          <a:extLst>
            <a:ext uri="{FF2B5EF4-FFF2-40B4-BE49-F238E27FC236}">
              <a16:creationId xmlns:a16="http://schemas.microsoft.com/office/drawing/2014/main" id="{AFC193AF-7DD5-43CA-829B-0AC673928CA5}"/>
            </a:ext>
          </a:extLst>
        </xdr:cNvPr>
        <xdr:cNvSpPr/>
      </xdr:nvSpPr>
      <xdr:spPr>
        <a:xfrm>
          <a:off x="45847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128270</xdr:rowOff>
    </xdr:from>
    <xdr:to>
      <xdr:col>20</xdr:col>
      <xdr:colOff>38100</xdr:colOff>
      <xdr:row>59</xdr:row>
      <xdr:rowOff>58420</xdr:rowOff>
    </xdr:to>
    <xdr:sp macro="" textlink="">
      <xdr:nvSpPr>
        <xdr:cNvPr id="178" name="フローチャート: 判断 177">
          <a:extLst>
            <a:ext uri="{FF2B5EF4-FFF2-40B4-BE49-F238E27FC236}">
              <a16:creationId xmlns:a16="http://schemas.microsoft.com/office/drawing/2014/main" id="{63F9DBB8-4983-4F41-BB7D-274F59BBAAD7}"/>
            </a:ext>
          </a:extLst>
        </xdr:cNvPr>
        <xdr:cNvSpPr/>
      </xdr:nvSpPr>
      <xdr:spPr>
        <a:xfrm>
          <a:off x="3746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135890</xdr:rowOff>
    </xdr:from>
    <xdr:to>
      <xdr:col>15</xdr:col>
      <xdr:colOff>101600</xdr:colOff>
      <xdr:row>59</xdr:row>
      <xdr:rowOff>66040</xdr:rowOff>
    </xdr:to>
    <xdr:sp macro="" textlink="">
      <xdr:nvSpPr>
        <xdr:cNvPr id="179" name="フローチャート: 判断 178">
          <a:extLst>
            <a:ext uri="{FF2B5EF4-FFF2-40B4-BE49-F238E27FC236}">
              <a16:creationId xmlns:a16="http://schemas.microsoft.com/office/drawing/2014/main" id="{1CC8055C-F789-43AD-B83B-8874B076EF92}"/>
            </a:ext>
          </a:extLst>
        </xdr:cNvPr>
        <xdr:cNvSpPr/>
      </xdr:nvSpPr>
      <xdr:spPr>
        <a:xfrm>
          <a:off x="2857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128270</xdr:rowOff>
    </xdr:from>
    <xdr:to>
      <xdr:col>10</xdr:col>
      <xdr:colOff>165100</xdr:colOff>
      <xdr:row>59</xdr:row>
      <xdr:rowOff>58420</xdr:rowOff>
    </xdr:to>
    <xdr:sp macro="" textlink="">
      <xdr:nvSpPr>
        <xdr:cNvPr id="180" name="フローチャート: 判断 179">
          <a:extLst>
            <a:ext uri="{FF2B5EF4-FFF2-40B4-BE49-F238E27FC236}">
              <a16:creationId xmlns:a16="http://schemas.microsoft.com/office/drawing/2014/main" id="{3AF9016E-384E-4372-98A7-E4FC7A1E541C}"/>
            </a:ext>
          </a:extLst>
        </xdr:cNvPr>
        <xdr:cNvSpPr/>
      </xdr:nvSpPr>
      <xdr:spPr>
        <a:xfrm>
          <a:off x="1968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92075</xdr:rowOff>
    </xdr:from>
    <xdr:to>
      <xdr:col>6</xdr:col>
      <xdr:colOff>38100</xdr:colOff>
      <xdr:row>59</xdr:row>
      <xdr:rowOff>22225</xdr:rowOff>
    </xdr:to>
    <xdr:sp macro="" textlink="">
      <xdr:nvSpPr>
        <xdr:cNvPr id="181" name="フローチャート: 判断 180">
          <a:extLst>
            <a:ext uri="{FF2B5EF4-FFF2-40B4-BE49-F238E27FC236}">
              <a16:creationId xmlns:a16="http://schemas.microsoft.com/office/drawing/2014/main" id="{FA3F409F-AC64-416D-8EAA-A22BD88F7D4D}"/>
            </a:ext>
          </a:extLst>
        </xdr:cNvPr>
        <xdr:cNvSpPr/>
      </xdr:nvSpPr>
      <xdr:spPr>
        <a:xfrm>
          <a:off x="1079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DC04786-B49B-4F7D-A557-62060A0B8AD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2098515-1F2A-4881-A592-ED5F8F4FA2B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40233C2-72A8-4025-A00B-0B0B17BA3A5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27489D1-71E9-4618-A9E2-F51DF534104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7237E7C-732D-4133-9927-B705AA14654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120650</xdr:rowOff>
    </xdr:from>
    <xdr:to>
      <xdr:col>24</xdr:col>
      <xdr:colOff>114300</xdr:colOff>
      <xdr:row>59</xdr:row>
      <xdr:rowOff>50800</xdr:rowOff>
    </xdr:to>
    <xdr:sp macro="" textlink="">
      <xdr:nvSpPr>
        <xdr:cNvPr id="187" name="楕円 186">
          <a:extLst>
            <a:ext uri="{FF2B5EF4-FFF2-40B4-BE49-F238E27FC236}">
              <a16:creationId xmlns:a16="http://schemas.microsoft.com/office/drawing/2014/main" id="{1687DC1D-2370-44FA-8D34-D34FFC081AF9}"/>
            </a:ext>
          </a:extLst>
        </xdr:cNvPr>
        <xdr:cNvSpPr/>
      </xdr:nvSpPr>
      <xdr:spPr>
        <a:xfrm>
          <a:off x="45847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143527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32C185BB-FFDB-4DAE-BEAD-6636E4F0192D}"/>
            </a:ext>
          </a:extLst>
        </xdr:cNvPr>
        <xdr:cNvSpPr txBox="1"/>
      </xdr:nvSpPr>
      <xdr:spPr>
        <a:xfrm>
          <a:off x="4673600"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74930</xdr:rowOff>
    </xdr:from>
    <xdr:to>
      <xdr:col>20</xdr:col>
      <xdr:colOff>38100</xdr:colOff>
      <xdr:row>59</xdr:row>
      <xdr:rowOff>5080</xdr:rowOff>
    </xdr:to>
    <xdr:sp macro="" textlink="">
      <xdr:nvSpPr>
        <xdr:cNvPr id="189" name="楕円 188">
          <a:extLst>
            <a:ext uri="{FF2B5EF4-FFF2-40B4-BE49-F238E27FC236}">
              <a16:creationId xmlns:a16="http://schemas.microsoft.com/office/drawing/2014/main" id="{7F564431-DD6D-4D1C-96C8-210600648EE6}"/>
            </a:ext>
          </a:extLst>
        </xdr:cNvPr>
        <xdr:cNvSpPr/>
      </xdr:nvSpPr>
      <xdr:spPr>
        <a:xfrm>
          <a:off x="3746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125730</xdr:rowOff>
    </xdr:from>
    <xdr:to>
      <xdr:col>24</xdr:col>
      <xdr:colOff>63500</xdr:colOff>
      <xdr:row>59</xdr:row>
      <xdr:rowOff>0</xdr:rowOff>
    </xdr:to>
    <xdr:cxnSp macro="">
      <xdr:nvCxnSpPr>
        <xdr:cNvPr id="190" name="直線コネクタ 189">
          <a:extLst>
            <a:ext uri="{FF2B5EF4-FFF2-40B4-BE49-F238E27FC236}">
              <a16:creationId xmlns:a16="http://schemas.microsoft.com/office/drawing/2014/main" id="{CF328810-776E-4BFA-AB1F-A023A7D5838D}"/>
            </a:ext>
          </a:extLst>
        </xdr:cNvPr>
        <xdr:cNvCxnSpPr/>
      </xdr:nvCxnSpPr>
      <xdr:spPr>
        <a:xfrm>
          <a:off x="3797300" y="100698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29210</xdr:rowOff>
    </xdr:from>
    <xdr:to>
      <xdr:col>15</xdr:col>
      <xdr:colOff>101600</xdr:colOff>
      <xdr:row>58</xdr:row>
      <xdr:rowOff>130810</xdr:rowOff>
    </xdr:to>
    <xdr:sp macro="" textlink="">
      <xdr:nvSpPr>
        <xdr:cNvPr id="191" name="楕円 190">
          <a:extLst>
            <a:ext uri="{FF2B5EF4-FFF2-40B4-BE49-F238E27FC236}">
              <a16:creationId xmlns:a16="http://schemas.microsoft.com/office/drawing/2014/main" id="{2C065255-68E4-40F2-8326-49770568F54B}"/>
            </a:ext>
          </a:extLst>
        </xdr:cNvPr>
        <xdr:cNvSpPr/>
      </xdr:nvSpPr>
      <xdr:spPr>
        <a:xfrm>
          <a:off x="2857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80010</xdr:rowOff>
    </xdr:from>
    <xdr:to>
      <xdr:col>19</xdr:col>
      <xdr:colOff>177800</xdr:colOff>
      <xdr:row>58</xdr:row>
      <xdr:rowOff>125730</xdr:rowOff>
    </xdr:to>
    <xdr:cxnSp macro="">
      <xdr:nvCxnSpPr>
        <xdr:cNvPr id="192" name="直線コネクタ 191">
          <a:extLst>
            <a:ext uri="{FF2B5EF4-FFF2-40B4-BE49-F238E27FC236}">
              <a16:creationId xmlns:a16="http://schemas.microsoft.com/office/drawing/2014/main" id="{51A331C2-B7AE-459A-ACCD-CFBF7236CC98}"/>
            </a:ext>
          </a:extLst>
        </xdr:cNvPr>
        <xdr:cNvCxnSpPr/>
      </xdr:nvCxnSpPr>
      <xdr:spPr>
        <a:xfrm>
          <a:off x="2908300" y="100241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153035</xdr:rowOff>
    </xdr:from>
    <xdr:to>
      <xdr:col>10</xdr:col>
      <xdr:colOff>165100</xdr:colOff>
      <xdr:row>58</xdr:row>
      <xdr:rowOff>83185</xdr:rowOff>
    </xdr:to>
    <xdr:sp macro="" textlink="">
      <xdr:nvSpPr>
        <xdr:cNvPr id="193" name="楕円 192">
          <a:extLst>
            <a:ext uri="{FF2B5EF4-FFF2-40B4-BE49-F238E27FC236}">
              <a16:creationId xmlns:a16="http://schemas.microsoft.com/office/drawing/2014/main" id="{EA248AA1-E468-40E1-ADBE-72D819AE3BA7}"/>
            </a:ext>
          </a:extLst>
        </xdr:cNvPr>
        <xdr:cNvSpPr/>
      </xdr:nvSpPr>
      <xdr:spPr>
        <a:xfrm>
          <a:off x="1968500" y="99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32385</xdr:rowOff>
    </xdr:from>
    <xdr:to>
      <xdr:col>15</xdr:col>
      <xdr:colOff>50800</xdr:colOff>
      <xdr:row>58</xdr:row>
      <xdr:rowOff>80010</xdr:rowOff>
    </xdr:to>
    <xdr:cxnSp macro="">
      <xdr:nvCxnSpPr>
        <xdr:cNvPr id="194" name="直線コネクタ 193">
          <a:extLst>
            <a:ext uri="{FF2B5EF4-FFF2-40B4-BE49-F238E27FC236}">
              <a16:creationId xmlns:a16="http://schemas.microsoft.com/office/drawing/2014/main" id="{B4359342-3F8D-4998-A0F0-0CDF089C0CDB}"/>
            </a:ext>
          </a:extLst>
        </xdr:cNvPr>
        <xdr:cNvCxnSpPr/>
      </xdr:nvCxnSpPr>
      <xdr:spPr>
        <a:xfrm>
          <a:off x="2019300" y="997648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107315</xdr:rowOff>
    </xdr:from>
    <xdr:to>
      <xdr:col>6</xdr:col>
      <xdr:colOff>38100</xdr:colOff>
      <xdr:row>58</xdr:row>
      <xdr:rowOff>37465</xdr:rowOff>
    </xdr:to>
    <xdr:sp macro="" textlink="">
      <xdr:nvSpPr>
        <xdr:cNvPr id="195" name="楕円 194">
          <a:extLst>
            <a:ext uri="{FF2B5EF4-FFF2-40B4-BE49-F238E27FC236}">
              <a16:creationId xmlns:a16="http://schemas.microsoft.com/office/drawing/2014/main" id="{B1CEB2F6-8460-4DD0-9E07-A79D0A069184}"/>
            </a:ext>
          </a:extLst>
        </xdr:cNvPr>
        <xdr:cNvSpPr/>
      </xdr:nvSpPr>
      <xdr:spPr>
        <a:xfrm>
          <a:off x="1079500" y="987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158115</xdr:rowOff>
    </xdr:from>
    <xdr:to>
      <xdr:col>10</xdr:col>
      <xdr:colOff>114300</xdr:colOff>
      <xdr:row>58</xdr:row>
      <xdr:rowOff>32385</xdr:rowOff>
    </xdr:to>
    <xdr:cxnSp macro="">
      <xdr:nvCxnSpPr>
        <xdr:cNvPr id="196" name="直線コネクタ 195">
          <a:extLst>
            <a:ext uri="{FF2B5EF4-FFF2-40B4-BE49-F238E27FC236}">
              <a16:creationId xmlns:a16="http://schemas.microsoft.com/office/drawing/2014/main" id="{E4F3B1BC-9879-46E5-8736-0664A6DCC4D2}"/>
            </a:ext>
          </a:extLst>
        </xdr:cNvPr>
        <xdr:cNvCxnSpPr/>
      </xdr:nvCxnSpPr>
      <xdr:spPr>
        <a:xfrm>
          <a:off x="1130300" y="993076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49547</xdr:rowOff>
    </xdr:from>
    <xdr:ext cx="405111" cy="259045"/>
    <xdr:sp macro="" textlink="">
      <xdr:nvSpPr>
        <xdr:cNvPr id="197" name="n_1aveValue【体育館・プール】&#10;有形固定資産減価償却率">
          <a:extLst>
            <a:ext uri="{FF2B5EF4-FFF2-40B4-BE49-F238E27FC236}">
              <a16:creationId xmlns:a16="http://schemas.microsoft.com/office/drawing/2014/main" id="{7D4D7EC1-D2F8-4F4B-95CA-DCE185882D4F}"/>
            </a:ext>
          </a:extLst>
        </xdr:cNvPr>
        <xdr:cNvSpPr txBox="1"/>
      </xdr:nvSpPr>
      <xdr:spPr>
        <a:xfrm>
          <a:off x="358204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57167</xdr:rowOff>
    </xdr:from>
    <xdr:ext cx="405111" cy="259045"/>
    <xdr:sp macro="" textlink="">
      <xdr:nvSpPr>
        <xdr:cNvPr id="198" name="n_2aveValue【体育館・プール】&#10;有形固定資産減価償却率">
          <a:extLst>
            <a:ext uri="{FF2B5EF4-FFF2-40B4-BE49-F238E27FC236}">
              <a16:creationId xmlns:a16="http://schemas.microsoft.com/office/drawing/2014/main" id="{C0DD7661-CEF2-42BD-819F-6FD171924052}"/>
            </a:ext>
          </a:extLst>
        </xdr:cNvPr>
        <xdr:cNvSpPr txBox="1"/>
      </xdr:nvSpPr>
      <xdr:spPr>
        <a:xfrm>
          <a:off x="2705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49547</xdr:rowOff>
    </xdr:from>
    <xdr:ext cx="405111" cy="259045"/>
    <xdr:sp macro="" textlink="">
      <xdr:nvSpPr>
        <xdr:cNvPr id="199" name="n_3aveValue【体育館・プール】&#10;有形固定資産減価償却率">
          <a:extLst>
            <a:ext uri="{FF2B5EF4-FFF2-40B4-BE49-F238E27FC236}">
              <a16:creationId xmlns:a16="http://schemas.microsoft.com/office/drawing/2014/main" id="{2ADF1167-D7EA-4100-95B9-CCCA539D12CD}"/>
            </a:ext>
          </a:extLst>
        </xdr:cNvPr>
        <xdr:cNvSpPr txBox="1"/>
      </xdr:nvSpPr>
      <xdr:spPr>
        <a:xfrm>
          <a:off x="181674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13352</xdr:rowOff>
    </xdr:from>
    <xdr:ext cx="405111" cy="259045"/>
    <xdr:sp macro="" textlink="">
      <xdr:nvSpPr>
        <xdr:cNvPr id="200" name="n_4aveValue【体育館・プール】&#10;有形固定資産減価償却率">
          <a:extLst>
            <a:ext uri="{FF2B5EF4-FFF2-40B4-BE49-F238E27FC236}">
              <a16:creationId xmlns:a16="http://schemas.microsoft.com/office/drawing/2014/main" id="{A257C231-917A-4196-800D-57213AC4F744}"/>
            </a:ext>
          </a:extLst>
        </xdr:cNvPr>
        <xdr:cNvSpPr txBox="1"/>
      </xdr:nvSpPr>
      <xdr:spPr>
        <a:xfrm>
          <a:off x="927744" y="1012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21607</xdr:rowOff>
    </xdr:from>
    <xdr:ext cx="405111" cy="259045"/>
    <xdr:sp macro="" textlink="">
      <xdr:nvSpPr>
        <xdr:cNvPr id="201" name="n_1mainValue【体育館・プール】&#10;有形固定資産減価償却率">
          <a:extLst>
            <a:ext uri="{FF2B5EF4-FFF2-40B4-BE49-F238E27FC236}">
              <a16:creationId xmlns:a16="http://schemas.microsoft.com/office/drawing/2014/main" id="{44E83CCD-45AB-4281-A245-397FE4DDC5A8}"/>
            </a:ext>
          </a:extLst>
        </xdr:cNvPr>
        <xdr:cNvSpPr txBox="1"/>
      </xdr:nvSpPr>
      <xdr:spPr>
        <a:xfrm>
          <a:off x="35820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147337</xdr:rowOff>
    </xdr:from>
    <xdr:ext cx="405111" cy="259045"/>
    <xdr:sp macro="" textlink="">
      <xdr:nvSpPr>
        <xdr:cNvPr id="202" name="n_2mainValue【体育館・プール】&#10;有形固定資産減価償却率">
          <a:extLst>
            <a:ext uri="{FF2B5EF4-FFF2-40B4-BE49-F238E27FC236}">
              <a16:creationId xmlns:a16="http://schemas.microsoft.com/office/drawing/2014/main" id="{9468D901-95C5-46D5-A0E3-B1B7EE9F0B5A}"/>
            </a:ext>
          </a:extLst>
        </xdr:cNvPr>
        <xdr:cNvSpPr txBox="1"/>
      </xdr:nvSpPr>
      <xdr:spPr>
        <a:xfrm>
          <a:off x="2705744" y="974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99712</xdr:rowOff>
    </xdr:from>
    <xdr:ext cx="405111" cy="259045"/>
    <xdr:sp macro="" textlink="">
      <xdr:nvSpPr>
        <xdr:cNvPr id="203" name="n_3mainValue【体育館・プール】&#10;有形固定資産減価償却率">
          <a:extLst>
            <a:ext uri="{FF2B5EF4-FFF2-40B4-BE49-F238E27FC236}">
              <a16:creationId xmlns:a16="http://schemas.microsoft.com/office/drawing/2014/main" id="{D0A943AF-FEC4-42EA-ACA6-4B4486AD86D4}"/>
            </a:ext>
          </a:extLst>
        </xdr:cNvPr>
        <xdr:cNvSpPr txBox="1"/>
      </xdr:nvSpPr>
      <xdr:spPr>
        <a:xfrm>
          <a:off x="1816744" y="970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53992</xdr:rowOff>
    </xdr:from>
    <xdr:ext cx="405111" cy="259045"/>
    <xdr:sp macro="" textlink="">
      <xdr:nvSpPr>
        <xdr:cNvPr id="204" name="n_4mainValue【体育館・プール】&#10;有形固定資産減価償却率">
          <a:extLst>
            <a:ext uri="{FF2B5EF4-FFF2-40B4-BE49-F238E27FC236}">
              <a16:creationId xmlns:a16="http://schemas.microsoft.com/office/drawing/2014/main" id="{981616E4-0E15-463C-A9A0-E49850AE3191}"/>
            </a:ext>
          </a:extLst>
        </xdr:cNvPr>
        <xdr:cNvSpPr txBox="1"/>
      </xdr:nvSpPr>
      <xdr:spPr>
        <a:xfrm>
          <a:off x="927744" y="965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D309D63E-0271-41AB-BB46-AF39E0F4228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6F881DC0-EF5C-492D-BBD0-40A9B561ECE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7A294ED3-2901-4F92-BD14-1EC5744F588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FF23166D-9E81-4673-A1B3-3D8C79D245A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DE797147-03EA-4AB8-9225-35F980A6CD6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38E2CDD5-2FF5-4549-8787-34A61405A8C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F181F941-C73F-4C88-8F71-5C0F96E59BC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F8A6B2F5-00FB-4F43-AAF5-10174342F5E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58469E06-8CFA-4EB6-8E2E-7B2F3A9C2B1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85BDFC45-301C-40C4-B0C0-14ECDE31EE7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512B17EA-E8CC-4269-948A-D8E37FB2AB2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F3CA3A39-5C67-4978-8065-1728A0BB09D3}"/>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5D345C15-1749-4A3E-85F0-5DBBBB8C9EC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25B4E3AA-40C1-4B43-B002-9614F5D7661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40D28556-D8E3-4621-A2E1-7207951D90B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99CC6960-2E11-4990-ABBC-7AEF83E9702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170112C1-F402-4189-A523-F16938DF0FB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39E707E3-942A-427C-8B71-A66226C9B85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ECD4B2A5-2259-49EF-A808-622E09231D5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12EDE3FE-C170-4367-A431-95162DDC4A5F}"/>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3B3B3AC1-46DD-4F3C-8AD9-11261F31750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A74857C3-8964-49BB-BA3D-0B3042E5B01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9AF59085-941E-4363-8039-B5D835B4E39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137160</xdr:rowOff>
    </xdr:from>
    <xdr:to>
      <xdr:col>54</xdr:col>
      <xdr:colOff>189865</xdr:colOff>
      <xdr:row>63</xdr:row>
      <xdr:rowOff>7620</xdr:rowOff>
    </xdr:to>
    <xdr:cxnSp macro="">
      <xdr:nvCxnSpPr>
        <xdr:cNvPr id="228" name="直線コネクタ 227">
          <a:extLst>
            <a:ext uri="{FF2B5EF4-FFF2-40B4-BE49-F238E27FC236}">
              <a16:creationId xmlns:a16="http://schemas.microsoft.com/office/drawing/2014/main" id="{C74A6F5F-FDF6-4F39-8051-4279E1C7C88F}"/>
            </a:ext>
          </a:extLst>
        </xdr:cNvPr>
        <xdr:cNvCxnSpPr/>
      </xdr:nvCxnSpPr>
      <xdr:spPr>
        <a:xfrm flipV="1">
          <a:off x="10476865" y="9738360"/>
          <a:ext cx="0" cy="1070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11447</xdr:rowOff>
    </xdr:from>
    <xdr:ext cx="469744" cy="259045"/>
    <xdr:sp macro="" textlink="">
      <xdr:nvSpPr>
        <xdr:cNvPr id="229" name="【体育館・プール】&#10;一人当たり面積最小値テキスト">
          <a:extLst>
            <a:ext uri="{FF2B5EF4-FFF2-40B4-BE49-F238E27FC236}">
              <a16:creationId xmlns:a16="http://schemas.microsoft.com/office/drawing/2014/main" id="{ABD8EBA2-5CDA-40CC-A5BE-71FBCFF8EE63}"/>
            </a:ext>
          </a:extLst>
        </xdr:cNvPr>
        <xdr:cNvSpPr txBox="1"/>
      </xdr:nvSpPr>
      <xdr:spPr>
        <a:xfrm>
          <a:off x="10515600"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7620</xdr:rowOff>
    </xdr:from>
    <xdr:to>
      <xdr:col>55</xdr:col>
      <xdr:colOff>88900</xdr:colOff>
      <xdr:row>63</xdr:row>
      <xdr:rowOff>7620</xdr:rowOff>
    </xdr:to>
    <xdr:cxnSp macro="">
      <xdr:nvCxnSpPr>
        <xdr:cNvPr id="230" name="直線コネクタ 229">
          <a:extLst>
            <a:ext uri="{FF2B5EF4-FFF2-40B4-BE49-F238E27FC236}">
              <a16:creationId xmlns:a16="http://schemas.microsoft.com/office/drawing/2014/main" id="{996A8077-0E95-40B4-8E1D-405CB243130E}"/>
            </a:ext>
          </a:extLst>
        </xdr:cNvPr>
        <xdr:cNvCxnSpPr/>
      </xdr:nvCxnSpPr>
      <xdr:spPr>
        <a:xfrm>
          <a:off x="10388600" y="1080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83837</xdr:rowOff>
    </xdr:from>
    <xdr:ext cx="469744" cy="259045"/>
    <xdr:sp macro="" textlink="">
      <xdr:nvSpPr>
        <xdr:cNvPr id="231" name="【体育館・プール】&#10;一人当たり面積最大値テキスト">
          <a:extLst>
            <a:ext uri="{FF2B5EF4-FFF2-40B4-BE49-F238E27FC236}">
              <a16:creationId xmlns:a16="http://schemas.microsoft.com/office/drawing/2014/main" id="{C27E446E-4DCE-48B3-A60D-BACD8D71DBA1}"/>
            </a:ext>
          </a:extLst>
        </xdr:cNvPr>
        <xdr:cNvSpPr txBox="1"/>
      </xdr:nvSpPr>
      <xdr:spPr>
        <a:xfrm>
          <a:off x="10515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137160</xdr:rowOff>
    </xdr:from>
    <xdr:to>
      <xdr:col>55</xdr:col>
      <xdr:colOff>88900</xdr:colOff>
      <xdr:row>56</xdr:row>
      <xdr:rowOff>137160</xdr:rowOff>
    </xdr:to>
    <xdr:cxnSp macro="">
      <xdr:nvCxnSpPr>
        <xdr:cNvPr id="232" name="直線コネクタ 231">
          <a:extLst>
            <a:ext uri="{FF2B5EF4-FFF2-40B4-BE49-F238E27FC236}">
              <a16:creationId xmlns:a16="http://schemas.microsoft.com/office/drawing/2014/main" id="{231F4C3F-27CD-45F0-869D-BF0607208B7C}"/>
            </a:ext>
          </a:extLst>
        </xdr:cNvPr>
        <xdr:cNvCxnSpPr/>
      </xdr:nvCxnSpPr>
      <xdr:spPr>
        <a:xfrm>
          <a:off x="10388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90187</xdr:rowOff>
    </xdr:from>
    <xdr:ext cx="469744" cy="259045"/>
    <xdr:sp macro="" textlink="">
      <xdr:nvSpPr>
        <xdr:cNvPr id="233" name="【体育館・プール】&#10;一人当たり面積平均値テキスト">
          <a:extLst>
            <a:ext uri="{FF2B5EF4-FFF2-40B4-BE49-F238E27FC236}">
              <a16:creationId xmlns:a16="http://schemas.microsoft.com/office/drawing/2014/main" id="{C226BF99-A611-4D3F-8887-E2F69ECAA458}"/>
            </a:ext>
          </a:extLst>
        </xdr:cNvPr>
        <xdr:cNvSpPr txBox="1"/>
      </xdr:nvSpPr>
      <xdr:spPr>
        <a:xfrm>
          <a:off x="10515600" y="1037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67310</xdr:rowOff>
    </xdr:from>
    <xdr:to>
      <xdr:col>55</xdr:col>
      <xdr:colOff>50800</xdr:colOff>
      <xdr:row>61</xdr:row>
      <xdr:rowOff>168910</xdr:rowOff>
    </xdr:to>
    <xdr:sp macro="" textlink="">
      <xdr:nvSpPr>
        <xdr:cNvPr id="234" name="フローチャート: 判断 233">
          <a:extLst>
            <a:ext uri="{FF2B5EF4-FFF2-40B4-BE49-F238E27FC236}">
              <a16:creationId xmlns:a16="http://schemas.microsoft.com/office/drawing/2014/main" id="{DECEA006-5BE3-42A2-9EDD-C551505FBBD9}"/>
            </a:ext>
          </a:extLst>
        </xdr:cNvPr>
        <xdr:cNvSpPr/>
      </xdr:nvSpPr>
      <xdr:spPr>
        <a:xfrm>
          <a:off x="104267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35" name="フローチャート: 判断 234">
          <a:extLst>
            <a:ext uri="{FF2B5EF4-FFF2-40B4-BE49-F238E27FC236}">
              <a16:creationId xmlns:a16="http://schemas.microsoft.com/office/drawing/2014/main" id="{AA679BC6-B744-427D-BD55-07DF9497E95E}"/>
            </a:ext>
          </a:extLst>
        </xdr:cNvPr>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63500</xdr:rowOff>
    </xdr:from>
    <xdr:to>
      <xdr:col>46</xdr:col>
      <xdr:colOff>38100</xdr:colOff>
      <xdr:row>61</xdr:row>
      <xdr:rowOff>165100</xdr:rowOff>
    </xdr:to>
    <xdr:sp macro="" textlink="">
      <xdr:nvSpPr>
        <xdr:cNvPr id="236" name="フローチャート: 判断 235">
          <a:extLst>
            <a:ext uri="{FF2B5EF4-FFF2-40B4-BE49-F238E27FC236}">
              <a16:creationId xmlns:a16="http://schemas.microsoft.com/office/drawing/2014/main" id="{38233BEB-C8D7-4397-8F15-5EDFC2204B94}"/>
            </a:ext>
          </a:extLst>
        </xdr:cNvPr>
        <xdr:cNvSpPr/>
      </xdr:nvSpPr>
      <xdr:spPr>
        <a:xfrm>
          <a:off x="86995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86360</xdr:rowOff>
    </xdr:from>
    <xdr:to>
      <xdr:col>41</xdr:col>
      <xdr:colOff>101600</xdr:colOff>
      <xdr:row>62</xdr:row>
      <xdr:rowOff>16510</xdr:rowOff>
    </xdr:to>
    <xdr:sp macro="" textlink="">
      <xdr:nvSpPr>
        <xdr:cNvPr id="237" name="フローチャート: 判断 236">
          <a:extLst>
            <a:ext uri="{FF2B5EF4-FFF2-40B4-BE49-F238E27FC236}">
              <a16:creationId xmlns:a16="http://schemas.microsoft.com/office/drawing/2014/main" id="{F40435F0-B19A-45A2-A593-963776A9B7DF}"/>
            </a:ext>
          </a:extLst>
        </xdr:cNvPr>
        <xdr:cNvSpPr/>
      </xdr:nvSpPr>
      <xdr:spPr>
        <a:xfrm>
          <a:off x="7810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44450</xdr:rowOff>
    </xdr:from>
    <xdr:to>
      <xdr:col>36</xdr:col>
      <xdr:colOff>165100</xdr:colOff>
      <xdr:row>61</xdr:row>
      <xdr:rowOff>146050</xdr:rowOff>
    </xdr:to>
    <xdr:sp macro="" textlink="">
      <xdr:nvSpPr>
        <xdr:cNvPr id="238" name="フローチャート: 判断 237">
          <a:extLst>
            <a:ext uri="{FF2B5EF4-FFF2-40B4-BE49-F238E27FC236}">
              <a16:creationId xmlns:a16="http://schemas.microsoft.com/office/drawing/2014/main" id="{22B120C9-4D2A-4C8E-9ABD-311CE918DA58}"/>
            </a:ext>
          </a:extLst>
        </xdr:cNvPr>
        <xdr:cNvSpPr/>
      </xdr:nvSpPr>
      <xdr:spPr>
        <a:xfrm>
          <a:off x="6921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23933E6-DBA7-47C3-8C4F-CA6D17173FC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DA70741-489E-472E-9E57-161DB25B36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C16DE8E-4DC1-4E92-A860-E178F9664A0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83FDE19-1BFC-4249-AB24-0656585346E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B257A1B-074F-470D-8E55-CF16AEC1CD5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128270</xdr:rowOff>
    </xdr:from>
    <xdr:to>
      <xdr:col>55</xdr:col>
      <xdr:colOff>50800</xdr:colOff>
      <xdr:row>63</xdr:row>
      <xdr:rowOff>58420</xdr:rowOff>
    </xdr:to>
    <xdr:sp macro="" textlink="">
      <xdr:nvSpPr>
        <xdr:cNvPr id="244" name="楕円 243">
          <a:extLst>
            <a:ext uri="{FF2B5EF4-FFF2-40B4-BE49-F238E27FC236}">
              <a16:creationId xmlns:a16="http://schemas.microsoft.com/office/drawing/2014/main" id="{76937735-ED4D-4369-84CE-A9D8E4193C26}"/>
            </a:ext>
          </a:extLst>
        </xdr:cNvPr>
        <xdr:cNvSpPr/>
      </xdr:nvSpPr>
      <xdr:spPr>
        <a:xfrm>
          <a:off x="104267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43197</xdr:rowOff>
    </xdr:from>
    <xdr:ext cx="469744" cy="259045"/>
    <xdr:sp macro="" textlink="">
      <xdr:nvSpPr>
        <xdr:cNvPr id="245" name="【体育館・プール】&#10;一人当たり面積該当値テキスト">
          <a:extLst>
            <a:ext uri="{FF2B5EF4-FFF2-40B4-BE49-F238E27FC236}">
              <a16:creationId xmlns:a16="http://schemas.microsoft.com/office/drawing/2014/main" id="{062C8C4C-925F-449E-B228-A52571940CB2}"/>
            </a:ext>
          </a:extLst>
        </xdr:cNvPr>
        <xdr:cNvSpPr txBox="1"/>
      </xdr:nvSpPr>
      <xdr:spPr>
        <a:xfrm>
          <a:off x="10515600" y="1067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128270</xdr:rowOff>
    </xdr:from>
    <xdr:to>
      <xdr:col>50</xdr:col>
      <xdr:colOff>165100</xdr:colOff>
      <xdr:row>63</xdr:row>
      <xdr:rowOff>58420</xdr:rowOff>
    </xdr:to>
    <xdr:sp macro="" textlink="">
      <xdr:nvSpPr>
        <xdr:cNvPr id="246" name="楕円 245">
          <a:extLst>
            <a:ext uri="{FF2B5EF4-FFF2-40B4-BE49-F238E27FC236}">
              <a16:creationId xmlns:a16="http://schemas.microsoft.com/office/drawing/2014/main" id="{7154CDCB-65FB-4EE2-8E9F-377715CB5C55}"/>
            </a:ext>
          </a:extLst>
        </xdr:cNvPr>
        <xdr:cNvSpPr/>
      </xdr:nvSpPr>
      <xdr:spPr>
        <a:xfrm>
          <a:off x="9588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7620</xdr:rowOff>
    </xdr:from>
    <xdr:to>
      <xdr:col>55</xdr:col>
      <xdr:colOff>0</xdr:colOff>
      <xdr:row>63</xdr:row>
      <xdr:rowOff>7620</xdr:rowOff>
    </xdr:to>
    <xdr:cxnSp macro="">
      <xdr:nvCxnSpPr>
        <xdr:cNvPr id="247" name="直線コネクタ 246">
          <a:extLst>
            <a:ext uri="{FF2B5EF4-FFF2-40B4-BE49-F238E27FC236}">
              <a16:creationId xmlns:a16="http://schemas.microsoft.com/office/drawing/2014/main" id="{4D046312-4F82-4834-B61E-9DE2EDBDB3AC}"/>
            </a:ext>
          </a:extLst>
        </xdr:cNvPr>
        <xdr:cNvCxnSpPr/>
      </xdr:nvCxnSpPr>
      <xdr:spPr>
        <a:xfrm>
          <a:off x="9639300" y="108089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128270</xdr:rowOff>
    </xdr:from>
    <xdr:to>
      <xdr:col>46</xdr:col>
      <xdr:colOff>38100</xdr:colOff>
      <xdr:row>63</xdr:row>
      <xdr:rowOff>58420</xdr:rowOff>
    </xdr:to>
    <xdr:sp macro="" textlink="">
      <xdr:nvSpPr>
        <xdr:cNvPr id="248" name="楕円 247">
          <a:extLst>
            <a:ext uri="{FF2B5EF4-FFF2-40B4-BE49-F238E27FC236}">
              <a16:creationId xmlns:a16="http://schemas.microsoft.com/office/drawing/2014/main" id="{ED688A24-E999-4840-9841-F62382B8E043}"/>
            </a:ext>
          </a:extLst>
        </xdr:cNvPr>
        <xdr:cNvSpPr/>
      </xdr:nvSpPr>
      <xdr:spPr>
        <a:xfrm>
          <a:off x="8699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7620</xdr:rowOff>
    </xdr:from>
    <xdr:to>
      <xdr:col>50</xdr:col>
      <xdr:colOff>114300</xdr:colOff>
      <xdr:row>63</xdr:row>
      <xdr:rowOff>7620</xdr:rowOff>
    </xdr:to>
    <xdr:cxnSp macro="">
      <xdr:nvCxnSpPr>
        <xdr:cNvPr id="249" name="直線コネクタ 248">
          <a:extLst>
            <a:ext uri="{FF2B5EF4-FFF2-40B4-BE49-F238E27FC236}">
              <a16:creationId xmlns:a16="http://schemas.microsoft.com/office/drawing/2014/main" id="{758678EC-E244-4C36-8FDA-1C9035984325}"/>
            </a:ext>
          </a:extLst>
        </xdr:cNvPr>
        <xdr:cNvCxnSpPr/>
      </xdr:nvCxnSpPr>
      <xdr:spPr>
        <a:xfrm>
          <a:off x="8750300" y="108089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132080</xdr:rowOff>
    </xdr:from>
    <xdr:to>
      <xdr:col>41</xdr:col>
      <xdr:colOff>101600</xdr:colOff>
      <xdr:row>63</xdr:row>
      <xdr:rowOff>62230</xdr:rowOff>
    </xdr:to>
    <xdr:sp macro="" textlink="">
      <xdr:nvSpPr>
        <xdr:cNvPr id="250" name="楕円 249">
          <a:extLst>
            <a:ext uri="{FF2B5EF4-FFF2-40B4-BE49-F238E27FC236}">
              <a16:creationId xmlns:a16="http://schemas.microsoft.com/office/drawing/2014/main" id="{54C8EDDE-646E-47DC-AAEE-52CC40D00E48}"/>
            </a:ext>
          </a:extLst>
        </xdr:cNvPr>
        <xdr:cNvSpPr/>
      </xdr:nvSpPr>
      <xdr:spPr>
        <a:xfrm>
          <a:off x="7810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7620</xdr:rowOff>
    </xdr:from>
    <xdr:to>
      <xdr:col>45</xdr:col>
      <xdr:colOff>177800</xdr:colOff>
      <xdr:row>63</xdr:row>
      <xdr:rowOff>11430</xdr:rowOff>
    </xdr:to>
    <xdr:cxnSp macro="">
      <xdr:nvCxnSpPr>
        <xdr:cNvPr id="251" name="直線コネクタ 250">
          <a:extLst>
            <a:ext uri="{FF2B5EF4-FFF2-40B4-BE49-F238E27FC236}">
              <a16:creationId xmlns:a16="http://schemas.microsoft.com/office/drawing/2014/main" id="{DFD49BA3-315A-436C-843A-7D33C94A774E}"/>
            </a:ext>
          </a:extLst>
        </xdr:cNvPr>
        <xdr:cNvCxnSpPr/>
      </xdr:nvCxnSpPr>
      <xdr:spPr>
        <a:xfrm flipV="1">
          <a:off x="7861300" y="108089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132080</xdr:rowOff>
    </xdr:from>
    <xdr:to>
      <xdr:col>36</xdr:col>
      <xdr:colOff>165100</xdr:colOff>
      <xdr:row>63</xdr:row>
      <xdr:rowOff>62230</xdr:rowOff>
    </xdr:to>
    <xdr:sp macro="" textlink="">
      <xdr:nvSpPr>
        <xdr:cNvPr id="252" name="楕円 251">
          <a:extLst>
            <a:ext uri="{FF2B5EF4-FFF2-40B4-BE49-F238E27FC236}">
              <a16:creationId xmlns:a16="http://schemas.microsoft.com/office/drawing/2014/main" id="{45AB0328-77FD-4BEA-A685-5BB1DED3CA3E}"/>
            </a:ext>
          </a:extLst>
        </xdr:cNvPr>
        <xdr:cNvSpPr/>
      </xdr:nvSpPr>
      <xdr:spPr>
        <a:xfrm>
          <a:off x="6921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11430</xdr:rowOff>
    </xdr:from>
    <xdr:to>
      <xdr:col>41</xdr:col>
      <xdr:colOff>50800</xdr:colOff>
      <xdr:row>63</xdr:row>
      <xdr:rowOff>11430</xdr:rowOff>
    </xdr:to>
    <xdr:cxnSp macro="">
      <xdr:nvCxnSpPr>
        <xdr:cNvPr id="253" name="直線コネクタ 252">
          <a:extLst>
            <a:ext uri="{FF2B5EF4-FFF2-40B4-BE49-F238E27FC236}">
              <a16:creationId xmlns:a16="http://schemas.microsoft.com/office/drawing/2014/main" id="{45C04F97-05A1-4ADB-A052-829F11A3B070}"/>
            </a:ext>
          </a:extLst>
        </xdr:cNvPr>
        <xdr:cNvCxnSpPr/>
      </xdr:nvCxnSpPr>
      <xdr:spPr>
        <a:xfrm>
          <a:off x="6972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21607</xdr:rowOff>
    </xdr:from>
    <xdr:ext cx="469744" cy="259045"/>
    <xdr:sp macro="" textlink="">
      <xdr:nvSpPr>
        <xdr:cNvPr id="254" name="n_1aveValue【体育館・プール】&#10;一人当たり面積">
          <a:extLst>
            <a:ext uri="{FF2B5EF4-FFF2-40B4-BE49-F238E27FC236}">
              <a16:creationId xmlns:a16="http://schemas.microsoft.com/office/drawing/2014/main" id="{C6B55736-0507-4024-97ED-61DB7FC10E44}"/>
            </a:ext>
          </a:extLst>
        </xdr:cNvPr>
        <xdr:cNvSpPr txBox="1"/>
      </xdr:nvSpPr>
      <xdr:spPr>
        <a:xfrm>
          <a:off x="9391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10177</xdr:rowOff>
    </xdr:from>
    <xdr:ext cx="469744" cy="259045"/>
    <xdr:sp macro="" textlink="">
      <xdr:nvSpPr>
        <xdr:cNvPr id="255" name="n_2aveValue【体育館・プール】&#10;一人当たり面積">
          <a:extLst>
            <a:ext uri="{FF2B5EF4-FFF2-40B4-BE49-F238E27FC236}">
              <a16:creationId xmlns:a16="http://schemas.microsoft.com/office/drawing/2014/main" id="{C772A5C5-E895-4F50-B6AC-84A47712557A}"/>
            </a:ext>
          </a:extLst>
        </xdr:cNvPr>
        <xdr:cNvSpPr txBox="1"/>
      </xdr:nvSpPr>
      <xdr:spPr>
        <a:xfrm>
          <a:off x="85154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33037</xdr:rowOff>
    </xdr:from>
    <xdr:ext cx="469744" cy="259045"/>
    <xdr:sp macro="" textlink="">
      <xdr:nvSpPr>
        <xdr:cNvPr id="256" name="n_3aveValue【体育館・プール】&#10;一人当たり面積">
          <a:extLst>
            <a:ext uri="{FF2B5EF4-FFF2-40B4-BE49-F238E27FC236}">
              <a16:creationId xmlns:a16="http://schemas.microsoft.com/office/drawing/2014/main" id="{B49035CC-C57D-4BB0-AD19-942199B7F5F1}"/>
            </a:ext>
          </a:extLst>
        </xdr:cNvPr>
        <xdr:cNvSpPr txBox="1"/>
      </xdr:nvSpPr>
      <xdr:spPr>
        <a:xfrm>
          <a:off x="7626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162577</xdr:rowOff>
    </xdr:from>
    <xdr:ext cx="469744" cy="259045"/>
    <xdr:sp macro="" textlink="">
      <xdr:nvSpPr>
        <xdr:cNvPr id="257" name="n_4aveValue【体育館・プール】&#10;一人当たり面積">
          <a:extLst>
            <a:ext uri="{FF2B5EF4-FFF2-40B4-BE49-F238E27FC236}">
              <a16:creationId xmlns:a16="http://schemas.microsoft.com/office/drawing/2014/main" id="{6EDAA617-1985-4A2B-B14B-F14D13AE4727}"/>
            </a:ext>
          </a:extLst>
        </xdr:cNvPr>
        <xdr:cNvSpPr txBox="1"/>
      </xdr:nvSpPr>
      <xdr:spPr>
        <a:xfrm>
          <a:off x="67374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49547</xdr:rowOff>
    </xdr:from>
    <xdr:ext cx="469744" cy="259045"/>
    <xdr:sp macro="" textlink="">
      <xdr:nvSpPr>
        <xdr:cNvPr id="258" name="n_1mainValue【体育館・プール】&#10;一人当たり面積">
          <a:extLst>
            <a:ext uri="{FF2B5EF4-FFF2-40B4-BE49-F238E27FC236}">
              <a16:creationId xmlns:a16="http://schemas.microsoft.com/office/drawing/2014/main" id="{66D5B662-FC5B-4632-A00B-9454DDA2CECF}"/>
            </a:ext>
          </a:extLst>
        </xdr:cNvPr>
        <xdr:cNvSpPr txBox="1"/>
      </xdr:nvSpPr>
      <xdr:spPr>
        <a:xfrm>
          <a:off x="9391727" y="1085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49547</xdr:rowOff>
    </xdr:from>
    <xdr:ext cx="469744" cy="259045"/>
    <xdr:sp macro="" textlink="">
      <xdr:nvSpPr>
        <xdr:cNvPr id="259" name="n_2mainValue【体育館・プール】&#10;一人当たり面積">
          <a:extLst>
            <a:ext uri="{FF2B5EF4-FFF2-40B4-BE49-F238E27FC236}">
              <a16:creationId xmlns:a16="http://schemas.microsoft.com/office/drawing/2014/main" id="{F15B8B10-FFA2-4D54-9CF2-C321E2DDED4E}"/>
            </a:ext>
          </a:extLst>
        </xdr:cNvPr>
        <xdr:cNvSpPr txBox="1"/>
      </xdr:nvSpPr>
      <xdr:spPr>
        <a:xfrm>
          <a:off x="8515427" y="1085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53357</xdr:rowOff>
    </xdr:from>
    <xdr:ext cx="469744" cy="259045"/>
    <xdr:sp macro="" textlink="">
      <xdr:nvSpPr>
        <xdr:cNvPr id="260" name="n_3mainValue【体育館・プール】&#10;一人当たり面積">
          <a:extLst>
            <a:ext uri="{FF2B5EF4-FFF2-40B4-BE49-F238E27FC236}">
              <a16:creationId xmlns:a16="http://schemas.microsoft.com/office/drawing/2014/main" id="{F91AF87C-005F-48B9-AADA-D2E946B0B9D9}"/>
            </a:ext>
          </a:extLst>
        </xdr:cNvPr>
        <xdr:cNvSpPr txBox="1"/>
      </xdr:nvSpPr>
      <xdr:spPr>
        <a:xfrm>
          <a:off x="7626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53357</xdr:rowOff>
    </xdr:from>
    <xdr:ext cx="469744" cy="259045"/>
    <xdr:sp macro="" textlink="">
      <xdr:nvSpPr>
        <xdr:cNvPr id="261" name="n_4mainValue【体育館・プール】&#10;一人当たり面積">
          <a:extLst>
            <a:ext uri="{FF2B5EF4-FFF2-40B4-BE49-F238E27FC236}">
              <a16:creationId xmlns:a16="http://schemas.microsoft.com/office/drawing/2014/main" id="{02DBC1FE-6A69-4071-9EBB-BEE000C5D033}"/>
            </a:ext>
          </a:extLst>
        </xdr:cNvPr>
        <xdr:cNvSpPr txBox="1"/>
      </xdr:nvSpPr>
      <xdr:spPr>
        <a:xfrm>
          <a:off x="6737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A6F77AD9-A52F-4078-98C5-2909D35E690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C30AF712-92D4-46DA-BA5D-DDCF1E8579F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6EDD5277-63E0-43B1-B89C-D0C5BEC2393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81612937-0BA2-49F6-B68C-37BC5E90994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9CE0DB02-15BC-4F5C-AA3D-0B5972A7D6D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F936DDEF-3ADB-4338-BC9F-A6938D97079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25886597-C4D9-4353-AC8A-06CA62D9EBD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3C8F6E22-17FC-45D8-8598-1BF1E9AEB06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42DF6F2C-E557-4830-AC7C-2463519AB82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A945442F-F6B6-46C1-BAA4-E56733A30EC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2" name="テキスト ボックス 271">
          <a:extLst>
            <a:ext uri="{FF2B5EF4-FFF2-40B4-BE49-F238E27FC236}">
              <a16:creationId xmlns:a16="http://schemas.microsoft.com/office/drawing/2014/main" id="{3AA9DF11-641C-4ED8-8B5B-AB914DB2439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6E70C8E1-73AA-4E54-8B5D-BEEF07101241}"/>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4" name="テキスト ボックス 273">
          <a:extLst>
            <a:ext uri="{FF2B5EF4-FFF2-40B4-BE49-F238E27FC236}">
              <a16:creationId xmlns:a16="http://schemas.microsoft.com/office/drawing/2014/main" id="{2F01DB5A-5146-43DB-9F63-15C6254CDBD4}"/>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2098161E-157A-4B6C-A087-371C058D768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46810DFB-E705-4887-93DE-D794E6364308}"/>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DDA672A2-A8BE-4853-A23B-15337B959836}"/>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035BFE82-B79B-45D2-AA49-952B74CFA9C6}"/>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C9C09E9C-2078-4083-A670-FF212D33E13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B28C17FF-2151-491C-9B51-5604AAAFABD8}"/>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E77C0778-5B64-4B94-A2BE-BE2513494D34}"/>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60CC52E5-9116-47CB-82C1-2A995BEDC59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7FE86CCD-6C12-4492-966F-433B4A8E1D1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4" name="テキスト ボックス 283">
          <a:extLst>
            <a:ext uri="{FF2B5EF4-FFF2-40B4-BE49-F238E27FC236}">
              <a16:creationId xmlns:a16="http://schemas.microsoft.com/office/drawing/2014/main" id="{C2876100-A031-4787-B937-570454D79CC6}"/>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4491B34E-4028-484D-98DD-1B3E969ADF9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383BAE75-0D76-434D-80B7-738FB59E3AC6}"/>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3709EDDE-3CC5-468C-B4C6-F0E7788A41E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65858</xdr:rowOff>
    </xdr:from>
    <xdr:to>
      <xdr:col>24</xdr:col>
      <xdr:colOff>62865</xdr:colOff>
      <xdr:row>86</xdr:row>
      <xdr:rowOff>145869</xdr:rowOff>
    </xdr:to>
    <xdr:cxnSp macro="">
      <xdr:nvCxnSpPr>
        <xdr:cNvPr id="288" name="直線コネクタ 287">
          <a:extLst>
            <a:ext uri="{FF2B5EF4-FFF2-40B4-BE49-F238E27FC236}">
              <a16:creationId xmlns:a16="http://schemas.microsoft.com/office/drawing/2014/main" id="{75352A6A-3845-4637-BB40-A4DD3D6AF5A7}"/>
            </a:ext>
          </a:extLst>
        </xdr:cNvPr>
        <xdr:cNvCxnSpPr/>
      </xdr:nvCxnSpPr>
      <xdr:spPr>
        <a:xfrm flipV="1">
          <a:off x="4634865" y="13610408"/>
          <a:ext cx="0" cy="1280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149696</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6B730CD0-F357-46B5-8256-4F6C47BAB31C}"/>
            </a:ext>
          </a:extLst>
        </xdr:cNvPr>
        <xdr:cNvSpPr txBox="1"/>
      </xdr:nvSpPr>
      <xdr:spPr>
        <a:xfrm>
          <a:off x="4673600" y="1489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145869</xdr:rowOff>
    </xdr:from>
    <xdr:to>
      <xdr:col>24</xdr:col>
      <xdr:colOff>152400</xdr:colOff>
      <xdr:row>86</xdr:row>
      <xdr:rowOff>145869</xdr:rowOff>
    </xdr:to>
    <xdr:cxnSp macro="">
      <xdr:nvCxnSpPr>
        <xdr:cNvPr id="290" name="直線コネクタ 289">
          <a:extLst>
            <a:ext uri="{FF2B5EF4-FFF2-40B4-BE49-F238E27FC236}">
              <a16:creationId xmlns:a16="http://schemas.microsoft.com/office/drawing/2014/main" id="{121F32E4-E415-4A35-A3A8-29D027659AEA}"/>
            </a:ext>
          </a:extLst>
        </xdr:cNvPr>
        <xdr:cNvCxnSpPr/>
      </xdr:nvCxnSpPr>
      <xdr:spPr>
        <a:xfrm>
          <a:off x="4546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12535</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A888676C-D845-4D67-BF76-2E7FBA216958}"/>
            </a:ext>
          </a:extLst>
        </xdr:cNvPr>
        <xdr:cNvSpPr txBox="1"/>
      </xdr:nvSpPr>
      <xdr:spPr>
        <a:xfrm>
          <a:off x="4673600" y="13385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65858</xdr:rowOff>
    </xdr:from>
    <xdr:to>
      <xdr:col>24</xdr:col>
      <xdr:colOff>152400</xdr:colOff>
      <xdr:row>79</xdr:row>
      <xdr:rowOff>65858</xdr:rowOff>
    </xdr:to>
    <xdr:cxnSp macro="">
      <xdr:nvCxnSpPr>
        <xdr:cNvPr id="292" name="直線コネクタ 291">
          <a:extLst>
            <a:ext uri="{FF2B5EF4-FFF2-40B4-BE49-F238E27FC236}">
              <a16:creationId xmlns:a16="http://schemas.microsoft.com/office/drawing/2014/main" id="{ED523ACC-811D-40B4-8995-F939ECEB6ABA}"/>
            </a:ext>
          </a:extLst>
        </xdr:cNvPr>
        <xdr:cNvCxnSpPr/>
      </xdr:nvCxnSpPr>
      <xdr:spPr>
        <a:xfrm>
          <a:off x="4546600" y="1361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29408</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B25DCFE5-6112-4A46-BC05-9CCF2A9C1D7C}"/>
            </a:ext>
          </a:extLst>
        </xdr:cNvPr>
        <xdr:cNvSpPr txBox="1"/>
      </xdr:nvSpPr>
      <xdr:spPr>
        <a:xfrm>
          <a:off x="4673600" y="14259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50981</xdr:rowOff>
    </xdr:from>
    <xdr:to>
      <xdr:col>24</xdr:col>
      <xdr:colOff>114300</xdr:colOff>
      <xdr:row>83</xdr:row>
      <xdr:rowOff>152581</xdr:rowOff>
    </xdr:to>
    <xdr:sp macro="" textlink="">
      <xdr:nvSpPr>
        <xdr:cNvPr id="294" name="フローチャート: 判断 293">
          <a:extLst>
            <a:ext uri="{FF2B5EF4-FFF2-40B4-BE49-F238E27FC236}">
              <a16:creationId xmlns:a16="http://schemas.microsoft.com/office/drawing/2014/main" id="{38216D3E-3EF6-4959-A581-88B0867F8C7E}"/>
            </a:ext>
          </a:extLst>
        </xdr:cNvPr>
        <xdr:cNvSpPr/>
      </xdr:nvSpPr>
      <xdr:spPr>
        <a:xfrm>
          <a:off x="4584700" y="1428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170180</xdr:rowOff>
    </xdr:from>
    <xdr:to>
      <xdr:col>20</xdr:col>
      <xdr:colOff>38100</xdr:colOff>
      <xdr:row>83</xdr:row>
      <xdr:rowOff>100330</xdr:rowOff>
    </xdr:to>
    <xdr:sp macro="" textlink="">
      <xdr:nvSpPr>
        <xdr:cNvPr id="295" name="フローチャート: 判断 294">
          <a:extLst>
            <a:ext uri="{FF2B5EF4-FFF2-40B4-BE49-F238E27FC236}">
              <a16:creationId xmlns:a16="http://schemas.microsoft.com/office/drawing/2014/main" id="{056305A7-0E56-44EF-8150-27BA3E64BA74}"/>
            </a:ext>
          </a:extLst>
        </xdr:cNvPr>
        <xdr:cNvSpPr/>
      </xdr:nvSpPr>
      <xdr:spPr>
        <a:xfrm>
          <a:off x="3746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96" name="フローチャート: 判断 295">
          <a:extLst>
            <a:ext uri="{FF2B5EF4-FFF2-40B4-BE49-F238E27FC236}">
              <a16:creationId xmlns:a16="http://schemas.microsoft.com/office/drawing/2014/main" id="{A5760089-D1DA-4D3E-A501-80148FDC6406}"/>
            </a:ext>
          </a:extLst>
        </xdr:cNvPr>
        <xdr:cNvSpPr/>
      </xdr:nvSpPr>
      <xdr:spPr>
        <a:xfrm>
          <a:off x="2857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82006</xdr:rowOff>
    </xdr:from>
    <xdr:to>
      <xdr:col>10</xdr:col>
      <xdr:colOff>165100</xdr:colOff>
      <xdr:row>83</xdr:row>
      <xdr:rowOff>12156</xdr:rowOff>
    </xdr:to>
    <xdr:sp macro="" textlink="">
      <xdr:nvSpPr>
        <xdr:cNvPr id="297" name="フローチャート: 判断 296">
          <a:extLst>
            <a:ext uri="{FF2B5EF4-FFF2-40B4-BE49-F238E27FC236}">
              <a16:creationId xmlns:a16="http://schemas.microsoft.com/office/drawing/2014/main" id="{C2D51058-14E3-42BE-B069-15C90DB47CEC}"/>
            </a:ext>
          </a:extLst>
        </xdr:cNvPr>
        <xdr:cNvSpPr/>
      </xdr:nvSpPr>
      <xdr:spPr>
        <a:xfrm>
          <a:off x="1968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298" name="フローチャート: 判断 297">
          <a:extLst>
            <a:ext uri="{FF2B5EF4-FFF2-40B4-BE49-F238E27FC236}">
              <a16:creationId xmlns:a16="http://schemas.microsoft.com/office/drawing/2014/main" id="{96084A37-F063-4953-8AD6-BF8E5CC772DC}"/>
            </a:ext>
          </a:extLst>
        </xdr:cNvPr>
        <xdr:cNvSpPr/>
      </xdr:nvSpPr>
      <xdr:spPr>
        <a:xfrm>
          <a:off x="1079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1B50BCC-1D5A-493E-9E29-BDF16A0B220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88091AB-5300-48AE-BC74-67DF678A665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F8E739B-EFEA-42A4-89D2-109104934C7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BD5F505-38B3-402C-BAF6-4D003B5EB0E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AFCBD21-CCD9-4E25-986F-BFD05A628D9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15058</xdr:rowOff>
    </xdr:from>
    <xdr:to>
      <xdr:col>24</xdr:col>
      <xdr:colOff>114300</xdr:colOff>
      <xdr:row>79</xdr:row>
      <xdr:rowOff>116658</xdr:rowOff>
    </xdr:to>
    <xdr:sp macro="" textlink="">
      <xdr:nvSpPr>
        <xdr:cNvPr id="304" name="楕円 303">
          <a:extLst>
            <a:ext uri="{FF2B5EF4-FFF2-40B4-BE49-F238E27FC236}">
              <a16:creationId xmlns:a16="http://schemas.microsoft.com/office/drawing/2014/main" id="{58C2CCF2-695E-4BD7-B2EB-5366AB2E5303}"/>
            </a:ext>
          </a:extLst>
        </xdr:cNvPr>
        <xdr:cNvSpPr/>
      </xdr:nvSpPr>
      <xdr:spPr>
        <a:xfrm>
          <a:off x="4584700" y="1355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139535</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2191C3C8-42DA-4AE2-A9BA-8083D5E70F85}"/>
            </a:ext>
          </a:extLst>
        </xdr:cNvPr>
        <xdr:cNvSpPr txBox="1"/>
      </xdr:nvSpPr>
      <xdr:spPr>
        <a:xfrm>
          <a:off x="4673600" y="13512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104866</xdr:rowOff>
    </xdr:from>
    <xdr:to>
      <xdr:col>20</xdr:col>
      <xdr:colOff>38100</xdr:colOff>
      <xdr:row>79</xdr:row>
      <xdr:rowOff>35016</xdr:rowOff>
    </xdr:to>
    <xdr:sp macro="" textlink="">
      <xdr:nvSpPr>
        <xdr:cNvPr id="306" name="楕円 305">
          <a:extLst>
            <a:ext uri="{FF2B5EF4-FFF2-40B4-BE49-F238E27FC236}">
              <a16:creationId xmlns:a16="http://schemas.microsoft.com/office/drawing/2014/main" id="{701DE551-9A76-4304-9CC5-091928BD095B}"/>
            </a:ext>
          </a:extLst>
        </xdr:cNvPr>
        <xdr:cNvSpPr/>
      </xdr:nvSpPr>
      <xdr:spPr>
        <a:xfrm>
          <a:off x="3746500" y="1347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155666</xdr:rowOff>
    </xdr:from>
    <xdr:to>
      <xdr:col>24</xdr:col>
      <xdr:colOff>63500</xdr:colOff>
      <xdr:row>79</xdr:row>
      <xdr:rowOff>65858</xdr:rowOff>
    </xdr:to>
    <xdr:cxnSp macro="">
      <xdr:nvCxnSpPr>
        <xdr:cNvPr id="307" name="直線コネクタ 306">
          <a:extLst>
            <a:ext uri="{FF2B5EF4-FFF2-40B4-BE49-F238E27FC236}">
              <a16:creationId xmlns:a16="http://schemas.microsoft.com/office/drawing/2014/main" id="{76638A67-4E91-442A-8ECF-C116CABA442A}"/>
            </a:ext>
          </a:extLst>
        </xdr:cNvPr>
        <xdr:cNvCxnSpPr/>
      </xdr:nvCxnSpPr>
      <xdr:spPr>
        <a:xfrm>
          <a:off x="3797300" y="13528766"/>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124461</xdr:rowOff>
    </xdr:from>
    <xdr:to>
      <xdr:col>15</xdr:col>
      <xdr:colOff>101600</xdr:colOff>
      <xdr:row>79</xdr:row>
      <xdr:rowOff>54611</xdr:rowOff>
    </xdr:to>
    <xdr:sp macro="" textlink="">
      <xdr:nvSpPr>
        <xdr:cNvPr id="308" name="楕円 307">
          <a:extLst>
            <a:ext uri="{FF2B5EF4-FFF2-40B4-BE49-F238E27FC236}">
              <a16:creationId xmlns:a16="http://schemas.microsoft.com/office/drawing/2014/main" id="{F8680048-EE55-425A-9C8C-4B54100D13E8}"/>
            </a:ext>
          </a:extLst>
        </xdr:cNvPr>
        <xdr:cNvSpPr/>
      </xdr:nvSpPr>
      <xdr:spPr>
        <a:xfrm>
          <a:off x="2857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155666</xdr:rowOff>
    </xdr:from>
    <xdr:to>
      <xdr:col>19</xdr:col>
      <xdr:colOff>177800</xdr:colOff>
      <xdr:row>79</xdr:row>
      <xdr:rowOff>3811</xdr:rowOff>
    </xdr:to>
    <xdr:cxnSp macro="">
      <xdr:nvCxnSpPr>
        <xdr:cNvPr id="309" name="直線コネクタ 308">
          <a:extLst>
            <a:ext uri="{FF2B5EF4-FFF2-40B4-BE49-F238E27FC236}">
              <a16:creationId xmlns:a16="http://schemas.microsoft.com/office/drawing/2014/main" id="{B35D7452-AB90-49CE-A9EC-A0BF51DCC5A0}"/>
            </a:ext>
          </a:extLst>
        </xdr:cNvPr>
        <xdr:cNvCxnSpPr/>
      </xdr:nvCxnSpPr>
      <xdr:spPr>
        <a:xfrm flipV="1">
          <a:off x="2908300" y="13528766"/>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49349</xdr:rowOff>
    </xdr:from>
    <xdr:to>
      <xdr:col>10</xdr:col>
      <xdr:colOff>165100</xdr:colOff>
      <xdr:row>78</xdr:row>
      <xdr:rowOff>150949</xdr:rowOff>
    </xdr:to>
    <xdr:sp macro="" textlink="">
      <xdr:nvSpPr>
        <xdr:cNvPr id="310" name="楕円 309">
          <a:extLst>
            <a:ext uri="{FF2B5EF4-FFF2-40B4-BE49-F238E27FC236}">
              <a16:creationId xmlns:a16="http://schemas.microsoft.com/office/drawing/2014/main" id="{21281F06-5E33-454D-8C1C-A8266137B98F}"/>
            </a:ext>
          </a:extLst>
        </xdr:cNvPr>
        <xdr:cNvSpPr/>
      </xdr:nvSpPr>
      <xdr:spPr>
        <a:xfrm>
          <a:off x="1968500" y="1342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100149</xdr:rowOff>
    </xdr:from>
    <xdr:to>
      <xdr:col>15</xdr:col>
      <xdr:colOff>50800</xdr:colOff>
      <xdr:row>79</xdr:row>
      <xdr:rowOff>3811</xdr:rowOff>
    </xdr:to>
    <xdr:cxnSp macro="">
      <xdr:nvCxnSpPr>
        <xdr:cNvPr id="311" name="直線コネクタ 310">
          <a:extLst>
            <a:ext uri="{FF2B5EF4-FFF2-40B4-BE49-F238E27FC236}">
              <a16:creationId xmlns:a16="http://schemas.microsoft.com/office/drawing/2014/main" id="{75B3396A-5684-47AC-A476-A27C53C62A72}"/>
            </a:ext>
          </a:extLst>
        </xdr:cNvPr>
        <xdr:cNvCxnSpPr/>
      </xdr:nvCxnSpPr>
      <xdr:spPr>
        <a:xfrm>
          <a:off x="2019300" y="13473249"/>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142421</xdr:rowOff>
    </xdr:from>
    <xdr:to>
      <xdr:col>6</xdr:col>
      <xdr:colOff>38100</xdr:colOff>
      <xdr:row>78</xdr:row>
      <xdr:rowOff>72571</xdr:rowOff>
    </xdr:to>
    <xdr:sp macro="" textlink="">
      <xdr:nvSpPr>
        <xdr:cNvPr id="312" name="楕円 311">
          <a:extLst>
            <a:ext uri="{FF2B5EF4-FFF2-40B4-BE49-F238E27FC236}">
              <a16:creationId xmlns:a16="http://schemas.microsoft.com/office/drawing/2014/main" id="{AF4E0399-431A-4148-922D-02429C30D2F7}"/>
            </a:ext>
          </a:extLst>
        </xdr:cNvPr>
        <xdr:cNvSpPr/>
      </xdr:nvSpPr>
      <xdr:spPr>
        <a:xfrm>
          <a:off x="1079500" y="1334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21771</xdr:rowOff>
    </xdr:from>
    <xdr:to>
      <xdr:col>10</xdr:col>
      <xdr:colOff>114300</xdr:colOff>
      <xdr:row>78</xdr:row>
      <xdr:rowOff>100149</xdr:rowOff>
    </xdr:to>
    <xdr:cxnSp macro="">
      <xdr:nvCxnSpPr>
        <xdr:cNvPr id="313" name="直線コネクタ 312">
          <a:extLst>
            <a:ext uri="{FF2B5EF4-FFF2-40B4-BE49-F238E27FC236}">
              <a16:creationId xmlns:a16="http://schemas.microsoft.com/office/drawing/2014/main" id="{20F4360B-BEEA-4C7B-9BBC-BF9A4BEFA195}"/>
            </a:ext>
          </a:extLst>
        </xdr:cNvPr>
        <xdr:cNvCxnSpPr/>
      </xdr:nvCxnSpPr>
      <xdr:spPr>
        <a:xfrm>
          <a:off x="1130300" y="13394871"/>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91457</xdr:rowOff>
    </xdr:from>
    <xdr:ext cx="405111" cy="259045"/>
    <xdr:sp macro="" textlink="">
      <xdr:nvSpPr>
        <xdr:cNvPr id="314" name="n_1aveValue【福祉施設】&#10;有形固定資産減価償却率">
          <a:extLst>
            <a:ext uri="{FF2B5EF4-FFF2-40B4-BE49-F238E27FC236}">
              <a16:creationId xmlns:a16="http://schemas.microsoft.com/office/drawing/2014/main" id="{1B901C1F-69CE-4897-800D-C6E476F8B551}"/>
            </a:ext>
          </a:extLst>
        </xdr:cNvPr>
        <xdr:cNvSpPr txBox="1"/>
      </xdr:nvSpPr>
      <xdr:spPr>
        <a:xfrm>
          <a:off x="35820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62065</xdr:rowOff>
    </xdr:from>
    <xdr:ext cx="405111" cy="259045"/>
    <xdr:sp macro="" textlink="">
      <xdr:nvSpPr>
        <xdr:cNvPr id="315" name="n_2aveValue【福祉施設】&#10;有形固定資産減価償却率">
          <a:extLst>
            <a:ext uri="{FF2B5EF4-FFF2-40B4-BE49-F238E27FC236}">
              <a16:creationId xmlns:a16="http://schemas.microsoft.com/office/drawing/2014/main" id="{0189E860-9F18-400C-B3CE-FD51F672537C}"/>
            </a:ext>
          </a:extLst>
        </xdr:cNvPr>
        <xdr:cNvSpPr txBox="1"/>
      </xdr:nvSpPr>
      <xdr:spPr>
        <a:xfrm>
          <a:off x="2705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3283</xdr:rowOff>
    </xdr:from>
    <xdr:ext cx="405111" cy="259045"/>
    <xdr:sp macro="" textlink="">
      <xdr:nvSpPr>
        <xdr:cNvPr id="316" name="n_3aveValue【福祉施設】&#10;有形固定資産減価償却率">
          <a:extLst>
            <a:ext uri="{FF2B5EF4-FFF2-40B4-BE49-F238E27FC236}">
              <a16:creationId xmlns:a16="http://schemas.microsoft.com/office/drawing/2014/main" id="{F2F199A4-259D-44A0-8452-5A518FF834B5}"/>
            </a:ext>
          </a:extLst>
        </xdr:cNvPr>
        <xdr:cNvSpPr txBox="1"/>
      </xdr:nvSpPr>
      <xdr:spPr>
        <a:xfrm>
          <a:off x="1816744" y="1423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106153</xdr:rowOff>
    </xdr:from>
    <xdr:ext cx="405111" cy="259045"/>
    <xdr:sp macro="" textlink="">
      <xdr:nvSpPr>
        <xdr:cNvPr id="317" name="n_4aveValue【福祉施設】&#10;有形固定資産減価償却率">
          <a:extLst>
            <a:ext uri="{FF2B5EF4-FFF2-40B4-BE49-F238E27FC236}">
              <a16:creationId xmlns:a16="http://schemas.microsoft.com/office/drawing/2014/main" id="{722A50C3-98E3-47B3-932E-7A97C29E2BC7}"/>
            </a:ext>
          </a:extLst>
        </xdr:cNvPr>
        <xdr:cNvSpPr txBox="1"/>
      </xdr:nvSpPr>
      <xdr:spPr>
        <a:xfrm>
          <a:off x="927744"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51543</xdr:rowOff>
    </xdr:from>
    <xdr:ext cx="405111" cy="259045"/>
    <xdr:sp macro="" textlink="">
      <xdr:nvSpPr>
        <xdr:cNvPr id="318" name="n_1mainValue【福祉施設】&#10;有形固定資産減価償却率">
          <a:extLst>
            <a:ext uri="{FF2B5EF4-FFF2-40B4-BE49-F238E27FC236}">
              <a16:creationId xmlns:a16="http://schemas.microsoft.com/office/drawing/2014/main" id="{3BCCEED0-1406-4461-9F73-303034FED0C6}"/>
            </a:ext>
          </a:extLst>
        </xdr:cNvPr>
        <xdr:cNvSpPr txBox="1"/>
      </xdr:nvSpPr>
      <xdr:spPr>
        <a:xfrm>
          <a:off x="3582044" y="13253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71138</xdr:rowOff>
    </xdr:from>
    <xdr:ext cx="405111" cy="259045"/>
    <xdr:sp macro="" textlink="">
      <xdr:nvSpPr>
        <xdr:cNvPr id="319" name="n_2mainValue【福祉施設】&#10;有形固定資産減価償却率">
          <a:extLst>
            <a:ext uri="{FF2B5EF4-FFF2-40B4-BE49-F238E27FC236}">
              <a16:creationId xmlns:a16="http://schemas.microsoft.com/office/drawing/2014/main" id="{1DC2CC70-5327-47AD-AD93-8AA2614B17CC}"/>
            </a:ext>
          </a:extLst>
        </xdr:cNvPr>
        <xdr:cNvSpPr txBox="1"/>
      </xdr:nvSpPr>
      <xdr:spPr>
        <a:xfrm>
          <a:off x="2705744"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167476</xdr:rowOff>
    </xdr:from>
    <xdr:ext cx="405111" cy="259045"/>
    <xdr:sp macro="" textlink="">
      <xdr:nvSpPr>
        <xdr:cNvPr id="320" name="n_3mainValue【福祉施設】&#10;有形固定資産減価償却率">
          <a:extLst>
            <a:ext uri="{FF2B5EF4-FFF2-40B4-BE49-F238E27FC236}">
              <a16:creationId xmlns:a16="http://schemas.microsoft.com/office/drawing/2014/main" id="{68CA340C-FD8A-47C7-B8DD-C44B8C775AC8}"/>
            </a:ext>
          </a:extLst>
        </xdr:cNvPr>
        <xdr:cNvSpPr txBox="1"/>
      </xdr:nvSpPr>
      <xdr:spPr>
        <a:xfrm>
          <a:off x="1816744" y="13197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89098</xdr:rowOff>
    </xdr:from>
    <xdr:ext cx="405111" cy="259045"/>
    <xdr:sp macro="" textlink="">
      <xdr:nvSpPr>
        <xdr:cNvPr id="321" name="n_4mainValue【福祉施設】&#10;有形固定資産減価償却率">
          <a:extLst>
            <a:ext uri="{FF2B5EF4-FFF2-40B4-BE49-F238E27FC236}">
              <a16:creationId xmlns:a16="http://schemas.microsoft.com/office/drawing/2014/main" id="{FEAC0B46-D7FF-404B-B205-6F4C4A530118}"/>
            </a:ext>
          </a:extLst>
        </xdr:cNvPr>
        <xdr:cNvSpPr txBox="1"/>
      </xdr:nvSpPr>
      <xdr:spPr>
        <a:xfrm>
          <a:off x="927744" y="13119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3910A74A-87AD-470D-9449-20A155F69C4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BE091B16-FF44-4799-B884-2D93CC7FFF6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C86ADA09-AC53-4C4D-A62E-478E07276F9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38BA2AE4-B1D6-49E5-B716-825DEA4C767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B83114AB-5A59-4016-AF33-39F70E96748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453C6FB3-9A12-4B74-8930-22F0C9AB6A0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19BCF62B-52EB-4C95-BA59-1D6574EDA93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93B4E01-2C68-4F32-9CA5-1F53B238EE7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B007C3F3-8CFD-4B37-A6AD-890882F21D1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ECCE52A3-B2B0-4C06-822A-C9019BE8682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78BF0840-7A36-46C1-B540-31071FBBE15B}"/>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203C4BCB-FDC2-4D3B-90F0-B96063852F7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A1C88EA4-54A7-41F9-8932-96574448EA2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E50BBEC0-DEB1-478E-9BB9-BDCE4A7EB05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530E372B-0826-45B9-8F38-C62E7B8038E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994F9921-42A0-42E0-B5AB-D62F8B9C162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EBC8137B-8FB5-4E89-A1A9-43756532791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1F4FCA8C-EA6F-4704-9D52-68688C4A7E6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A9CDCEB7-5E63-4DC6-B1B5-770D296D399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CE125F1B-33D6-40E5-9D71-F082A1A842D5}"/>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2D800626-20B2-4B26-87B9-0D852BC89FA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57D8701A-C5F9-4302-B83E-C62E405B5D4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2712F4C8-844B-4385-8054-872EEA446AC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19050</xdr:rowOff>
    </xdr:from>
    <xdr:to>
      <xdr:col>54</xdr:col>
      <xdr:colOff>189865</xdr:colOff>
      <xdr:row>86</xdr:row>
      <xdr:rowOff>101600</xdr:rowOff>
    </xdr:to>
    <xdr:cxnSp macro="">
      <xdr:nvCxnSpPr>
        <xdr:cNvPr id="345" name="直線コネクタ 344">
          <a:extLst>
            <a:ext uri="{FF2B5EF4-FFF2-40B4-BE49-F238E27FC236}">
              <a16:creationId xmlns:a16="http://schemas.microsoft.com/office/drawing/2014/main" id="{BD4CD804-A97F-4ECB-BA6C-4A8F8839C300}"/>
            </a:ext>
          </a:extLst>
        </xdr:cNvPr>
        <xdr:cNvCxnSpPr/>
      </xdr:nvCxnSpPr>
      <xdr:spPr>
        <a:xfrm flipV="1">
          <a:off x="10476865" y="13220700"/>
          <a:ext cx="0"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105427</xdr:rowOff>
    </xdr:from>
    <xdr:ext cx="469744" cy="259045"/>
    <xdr:sp macro="" textlink="">
      <xdr:nvSpPr>
        <xdr:cNvPr id="346" name="【福祉施設】&#10;一人当たり面積最小値テキスト">
          <a:extLst>
            <a:ext uri="{FF2B5EF4-FFF2-40B4-BE49-F238E27FC236}">
              <a16:creationId xmlns:a16="http://schemas.microsoft.com/office/drawing/2014/main" id="{8352FD1F-E386-43D8-B61D-E16C0B03B976}"/>
            </a:ext>
          </a:extLst>
        </xdr:cNvPr>
        <xdr:cNvSpPr txBox="1"/>
      </xdr:nvSpPr>
      <xdr:spPr>
        <a:xfrm>
          <a:off x="10515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101600</xdr:rowOff>
    </xdr:from>
    <xdr:to>
      <xdr:col>55</xdr:col>
      <xdr:colOff>88900</xdr:colOff>
      <xdr:row>86</xdr:row>
      <xdr:rowOff>101600</xdr:rowOff>
    </xdr:to>
    <xdr:cxnSp macro="">
      <xdr:nvCxnSpPr>
        <xdr:cNvPr id="347" name="直線コネクタ 346">
          <a:extLst>
            <a:ext uri="{FF2B5EF4-FFF2-40B4-BE49-F238E27FC236}">
              <a16:creationId xmlns:a16="http://schemas.microsoft.com/office/drawing/2014/main" id="{84FF879C-4F5C-478A-9631-295CBDCA3046}"/>
            </a:ext>
          </a:extLst>
        </xdr:cNvPr>
        <xdr:cNvCxnSpPr/>
      </xdr:nvCxnSpPr>
      <xdr:spPr>
        <a:xfrm>
          <a:off x="10388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137177</xdr:rowOff>
    </xdr:from>
    <xdr:ext cx="469744" cy="259045"/>
    <xdr:sp macro="" textlink="">
      <xdr:nvSpPr>
        <xdr:cNvPr id="348" name="【福祉施設】&#10;一人当たり面積最大値テキスト">
          <a:extLst>
            <a:ext uri="{FF2B5EF4-FFF2-40B4-BE49-F238E27FC236}">
              <a16:creationId xmlns:a16="http://schemas.microsoft.com/office/drawing/2014/main" id="{E050C62A-F439-46CF-BAD0-563B66101A55}"/>
            </a:ext>
          </a:extLst>
        </xdr:cNvPr>
        <xdr:cNvSpPr txBox="1"/>
      </xdr:nvSpPr>
      <xdr:spPr>
        <a:xfrm>
          <a:off x="10515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19050</xdr:rowOff>
    </xdr:from>
    <xdr:to>
      <xdr:col>55</xdr:col>
      <xdr:colOff>88900</xdr:colOff>
      <xdr:row>77</xdr:row>
      <xdr:rowOff>19050</xdr:rowOff>
    </xdr:to>
    <xdr:cxnSp macro="">
      <xdr:nvCxnSpPr>
        <xdr:cNvPr id="349" name="直線コネクタ 348">
          <a:extLst>
            <a:ext uri="{FF2B5EF4-FFF2-40B4-BE49-F238E27FC236}">
              <a16:creationId xmlns:a16="http://schemas.microsoft.com/office/drawing/2014/main" id="{F5120501-D59F-4AF2-98EF-864751EBD628}"/>
            </a:ext>
          </a:extLst>
        </xdr:cNvPr>
        <xdr:cNvCxnSpPr/>
      </xdr:nvCxnSpPr>
      <xdr:spPr>
        <a:xfrm>
          <a:off x="10388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86377</xdr:rowOff>
    </xdr:from>
    <xdr:ext cx="469744" cy="259045"/>
    <xdr:sp macro="" textlink="">
      <xdr:nvSpPr>
        <xdr:cNvPr id="350" name="【福祉施設】&#10;一人当たり面積平均値テキスト">
          <a:extLst>
            <a:ext uri="{FF2B5EF4-FFF2-40B4-BE49-F238E27FC236}">
              <a16:creationId xmlns:a16="http://schemas.microsoft.com/office/drawing/2014/main" id="{3BFDF0EE-D580-48A3-A46E-11652F8B1C37}"/>
            </a:ext>
          </a:extLst>
        </xdr:cNvPr>
        <xdr:cNvSpPr txBox="1"/>
      </xdr:nvSpPr>
      <xdr:spPr>
        <a:xfrm>
          <a:off x="10515600" y="13973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63500</xdr:rowOff>
    </xdr:from>
    <xdr:to>
      <xdr:col>55</xdr:col>
      <xdr:colOff>50800</xdr:colOff>
      <xdr:row>82</xdr:row>
      <xdr:rowOff>165100</xdr:rowOff>
    </xdr:to>
    <xdr:sp macro="" textlink="">
      <xdr:nvSpPr>
        <xdr:cNvPr id="351" name="フローチャート: 判断 350">
          <a:extLst>
            <a:ext uri="{FF2B5EF4-FFF2-40B4-BE49-F238E27FC236}">
              <a16:creationId xmlns:a16="http://schemas.microsoft.com/office/drawing/2014/main" id="{CE4DE551-B53F-45A3-932C-1D42C9E9EB3F}"/>
            </a:ext>
          </a:extLst>
        </xdr:cNvPr>
        <xdr:cNvSpPr/>
      </xdr:nvSpPr>
      <xdr:spPr>
        <a:xfrm>
          <a:off x="10426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63500</xdr:rowOff>
    </xdr:from>
    <xdr:to>
      <xdr:col>50</xdr:col>
      <xdr:colOff>165100</xdr:colOff>
      <xdr:row>82</xdr:row>
      <xdr:rowOff>165100</xdr:rowOff>
    </xdr:to>
    <xdr:sp macro="" textlink="">
      <xdr:nvSpPr>
        <xdr:cNvPr id="352" name="フローチャート: 判断 351">
          <a:extLst>
            <a:ext uri="{FF2B5EF4-FFF2-40B4-BE49-F238E27FC236}">
              <a16:creationId xmlns:a16="http://schemas.microsoft.com/office/drawing/2014/main" id="{49BDC3C5-113A-4B6F-8EF8-7184B28ECEE0}"/>
            </a:ext>
          </a:extLst>
        </xdr:cNvPr>
        <xdr:cNvSpPr/>
      </xdr:nvSpPr>
      <xdr:spPr>
        <a:xfrm>
          <a:off x="9588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63500</xdr:rowOff>
    </xdr:from>
    <xdr:to>
      <xdr:col>46</xdr:col>
      <xdr:colOff>38100</xdr:colOff>
      <xdr:row>82</xdr:row>
      <xdr:rowOff>165100</xdr:rowOff>
    </xdr:to>
    <xdr:sp macro="" textlink="">
      <xdr:nvSpPr>
        <xdr:cNvPr id="353" name="フローチャート: 判断 352">
          <a:extLst>
            <a:ext uri="{FF2B5EF4-FFF2-40B4-BE49-F238E27FC236}">
              <a16:creationId xmlns:a16="http://schemas.microsoft.com/office/drawing/2014/main" id="{47E01D3C-7A87-407B-86B3-728917A9A047}"/>
            </a:ext>
          </a:extLst>
        </xdr:cNvPr>
        <xdr:cNvSpPr/>
      </xdr:nvSpPr>
      <xdr:spPr>
        <a:xfrm>
          <a:off x="8699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50800</xdr:rowOff>
    </xdr:from>
    <xdr:to>
      <xdr:col>41</xdr:col>
      <xdr:colOff>101600</xdr:colOff>
      <xdr:row>82</xdr:row>
      <xdr:rowOff>152400</xdr:rowOff>
    </xdr:to>
    <xdr:sp macro="" textlink="">
      <xdr:nvSpPr>
        <xdr:cNvPr id="354" name="フローチャート: 判断 353">
          <a:extLst>
            <a:ext uri="{FF2B5EF4-FFF2-40B4-BE49-F238E27FC236}">
              <a16:creationId xmlns:a16="http://schemas.microsoft.com/office/drawing/2014/main" id="{3BC52C5E-9854-476B-802A-EAFF0503F0C6}"/>
            </a:ext>
          </a:extLst>
        </xdr:cNvPr>
        <xdr:cNvSpPr/>
      </xdr:nvSpPr>
      <xdr:spPr>
        <a:xfrm>
          <a:off x="78105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31750</xdr:rowOff>
    </xdr:from>
    <xdr:to>
      <xdr:col>36</xdr:col>
      <xdr:colOff>165100</xdr:colOff>
      <xdr:row>83</xdr:row>
      <xdr:rowOff>133350</xdr:rowOff>
    </xdr:to>
    <xdr:sp macro="" textlink="">
      <xdr:nvSpPr>
        <xdr:cNvPr id="355" name="フローチャート: 判断 354">
          <a:extLst>
            <a:ext uri="{FF2B5EF4-FFF2-40B4-BE49-F238E27FC236}">
              <a16:creationId xmlns:a16="http://schemas.microsoft.com/office/drawing/2014/main" id="{D5E764F1-09B3-4FB7-9B1B-AFC71DEABA93}"/>
            </a:ext>
          </a:extLst>
        </xdr:cNvPr>
        <xdr:cNvSpPr/>
      </xdr:nvSpPr>
      <xdr:spPr>
        <a:xfrm>
          <a:off x="6921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DDEFD3F-7C3E-43E5-ACB5-63049310C95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9DFF65C-D69B-4029-9E1F-FEF9102ADDB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8A23179-2088-4939-BCF3-69A6BFF9907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9FF9C0F-DCFE-4CB6-8619-FF5E98439F6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AFC65402-A58A-4804-9651-B036576AEA3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127000</xdr:rowOff>
    </xdr:from>
    <xdr:to>
      <xdr:col>55</xdr:col>
      <xdr:colOff>50800</xdr:colOff>
      <xdr:row>85</xdr:row>
      <xdr:rowOff>57150</xdr:rowOff>
    </xdr:to>
    <xdr:sp macro="" textlink="">
      <xdr:nvSpPr>
        <xdr:cNvPr id="361" name="楕円 360">
          <a:extLst>
            <a:ext uri="{FF2B5EF4-FFF2-40B4-BE49-F238E27FC236}">
              <a16:creationId xmlns:a16="http://schemas.microsoft.com/office/drawing/2014/main" id="{B949B1D1-E156-43EE-A487-9C378280DC03}"/>
            </a:ext>
          </a:extLst>
        </xdr:cNvPr>
        <xdr:cNvSpPr/>
      </xdr:nvSpPr>
      <xdr:spPr>
        <a:xfrm>
          <a:off x="104267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105427</xdr:rowOff>
    </xdr:from>
    <xdr:ext cx="469744" cy="259045"/>
    <xdr:sp macro="" textlink="">
      <xdr:nvSpPr>
        <xdr:cNvPr id="362" name="【福祉施設】&#10;一人当たり面積該当値テキスト">
          <a:extLst>
            <a:ext uri="{FF2B5EF4-FFF2-40B4-BE49-F238E27FC236}">
              <a16:creationId xmlns:a16="http://schemas.microsoft.com/office/drawing/2014/main" id="{34F84E8F-F910-4AEE-8B4D-41ADF1658E78}"/>
            </a:ext>
          </a:extLst>
        </xdr:cNvPr>
        <xdr:cNvSpPr txBox="1"/>
      </xdr:nvSpPr>
      <xdr:spPr>
        <a:xfrm>
          <a:off x="10515600" y="1450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127000</xdr:rowOff>
    </xdr:from>
    <xdr:to>
      <xdr:col>50</xdr:col>
      <xdr:colOff>165100</xdr:colOff>
      <xdr:row>85</xdr:row>
      <xdr:rowOff>57150</xdr:rowOff>
    </xdr:to>
    <xdr:sp macro="" textlink="">
      <xdr:nvSpPr>
        <xdr:cNvPr id="363" name="楕円 362">
          <a:extLst>
            <a:ext uri="{FF2B5EF4-FFF2-40B4-BE49-F238E27FC236}">
              <a16:creationId xmlns:a16="http://schemas.microsoft.com/office/drawing/2014/main" id="{CB0DF66B-236E-40D5-AC21-9BC9747C1E39}"/>
            </a:ext>
          </a:extLst>
        </xdr:cNvPr>
        <xdr:cNvSpPr/>
      </xdr:nvSpPr>
      <xdr:spPr>
        <a:xfrm>
          <a:off x="95885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6350</xdr:rowOff>
    </xdr:from>
    <xdr:to>
      <xdr:col>55</xdr:col>
      <xdr:colOff>0</xdr:colOff>
      <xdr:row>85</xdr:row>
      <xdr:rowOff>6350</xdr:rowOff>
    </xdr:to>
    <xdr:cxnSp macro="">
      <xdr:nvCxnSpPr>
        <xdr:cNvPr id="364" name="直線コネクタ 363">
          <a:extLst>
            <a:ext uri="{FF2B5EF4-FFF2-40B4-BE49-F238E27FC236}">
              <a16:creationId xmlns:a16="http://schemas.microsoft.com/office/drawing/2014/main" id="{690C4DC6-9DDF-4169-9C59-FA27C01A03C4}"/>
            </a:ext>
          </a:extLst>
        </xdr:cNvPr>
        <xdr:cNvCxnSpPr/>
      </xdr:nvCxnSpPr>
      <xdr:spPr>
        <a:xfrm>
          <a:off x="9639300" y="14579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127000</xdr:rowOff>
    </xdr:from>
    <xdr:to>
      <xdr:col>46</xdr:col>
      <xdr:colOff>38100</xdr:colOff>
      <xdr:row>85</xdr:row>
      <xdr:rowOff>57150</xdr:rowOff>
    </xdr:to>
    <xdr:sp macro="" textlink="">
      <xdr:nvSpPr>
        <xdr:cNvPr id="365" name="楕円 364">
          <a:extLst>
            <a:ext uri="{FF2B5EF4-FFF2-40B4-BE49-F238E27FC236}">
              <a16:creationId xmlns:a16="http://schemas.microsoft.com/office/drawing/2014/main" id="{1B9F1D36-C66B-49F8-87FE-63490A0A06D3}"/>
            </a:ext>
          </a:extLst>
        </xdr:cNvPr>
        <xdr:cNvSpPr/>
      </xdr:nvSpPr>
      <xdr:spPr>
        <a:xfrm>
          <a:off x="86995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6350</xdr:rowOff>
    </xdr:from>
    <xdr:to>
      <xdr:col>50</xdr:col>
      <xdr:colOff>114300</xdr:colOff>
      <xdr:row>85</xdr:row>
      <xdr:rowOff>6350</xdr:rowOff>
    </xdr:to>
    <xdr:cxnSp macro="">
      <xdr:nvCxnSpPr>
        <xdr:cNvPr id="366" name="直線コネクタ 365">
          <a:extLst>
            <a:ext uri="{FF2B5EF4-FFF2-40B4-BE49-F238E27FC236}">
              <a16:creationId xmlns:a16="http://schemas.microsoft.com/office/drawing/2014/main" id="{708EF7B7-8C94-4743-ADE9-1C31C25CF376}"/>
            </a:ext>
          </a:extLst>
        </xdr:cNvPr>
        <xdr:cNvCxnSpPr/>
      </xdr:nvCxnSpPr>
      <xdr:spPr>
        <a:xfrm>
          <a:off x="8750300" y="1457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127000</xdr:rowOff>
    </xdr:from>
    <xdr:to>
      <xdr:col>41</xdr:col>
      <xdr:colOff>101600</xdr:colOff>
      <xdr:row>85</xdr:row>
      <xdr:rowOff>57150</xdr:rowOff>
    </xdr:to>
    <xdr:sp macro="" textlink="">
      <xdr:nvSpPr>
        <xdr:cNvPr id="367" name="楕円 366">
          <a:extLst>
            <a:ext uri="{FF2B5EF4-FFF2-40B4-BE49-F238E27FC236}">
              <a16:creationId xmlns:a16="http://schemas.microsoft.com/office/drawing/2014/main" id="{C75508F8-8A7C-458B-9125-62F69D56F244}"/>
            </a:ext>
          </a:extLst>
        </xdr:cNvPr>
        <xdr:cNvSpPr/>
      </xdr:nvSpPr>
      <xdr:spPr>
        <a:xfrm>
          <a:off x="78105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6350</xdr:rowOff>
    </xdr:from>
    <xdr:to>
      <xdr:col>45</xdr:col>
      <xdr:colOff>177800</xdr:colOff>
      <xdr:row>85</xdr:row>
      <xdr:rowOff>6350</xdr:rowOff>
    </xdr:to>
    <xdr:cxnSp macro="">
      <xdr:nvCxnSpPr>
        <xdr:cNvPr id="368" name="直線コネクタ 367">
          <a:extLst>
            <a:ext uri="{FF2B5EF4-FFF2-40B4-BE49-F238E27FC236}">
              <a16:creationId xmlns:a16="http://schemas.microsoft.com/office/drawing/2014/main" id="{6716F31D-2F3A-49BD-A80F-45430928D279}"/>
            </a:ext>
          </a:extLst>
        </xdr:cNvPr>
        <xdr:cNvCxnSpPr/>
      </xdr:nvCxnSpPr>
      <xdr:spPr>
        <a:xfrm>
          <a:off x="7861300" y="1457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127000</xdr:rowOff>
    </xdr:from>
    <xdr:to>
      <xdr:col>36</xdr:col>
      <xdr:colOff>165100</xdr:colOff>
      <xdr:row>85</xdr:row>
      <xdr:rowOff>57150</xdr:rowOff>
    </xdr:to>
    <xdr:sp macro="" textlink="">
      <xdr:nvSpPr>
        <xdr:cNvPr id="369" name="楕円 368">
          <a:extLst>
            <a:ext uri="{FF2B5EF4-FFF2-40B4-BE49-F238E27FC236}">
              <a16:creationId xmlns:a16="http://schemas.microsoft.com/office/drawing/2014/main" id="{B95A9F1F-A4E8-4C28-AFBF-68473E772278}"/>
            </a:ext>
          </a:extLst>
        </xdr:cNvPr>
        <xdr:cNvSpPr/>
      </xdr:nvSpPr>
      <xdr:spPr>
        <a:xfrm>
          <a:off x="69215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6350</xdr:rowOff>
    </xdr:from>
    <xdr:to>
      <xdr:col>41</xdr:col>
      <xdr:colOff>50800</xdr:colOff>
      <xdr:row>85</xdr:row>
      <xdr:rowOff>6350</xdr:rowOff>
    </xdr:to>
    <xdr:cxnSp macro="">
      <xdr:nvCxnSpPr>
        <xdr:cNvPr id="370" name="直線コネクタ 369">
          <a:extLst>
            <a:ext uri="{FF2B5EF4-FFF2-40B4-BE49-F238E27FC236}">
              <a16:creationId xmlns:a16="http://schemas.microsoft.com/office/drawing/2014/main" id="{54017E07-4F84-4942-B989-15C481DD66F6}"/>
            </a:ext>
          </a:extLst>
        </xdr:cNvPr>
        <xdr:cNvCxnSpPr/>
      </xdr:nvCxnSpPr>
      <xdr:spPr>
        <a:xfrm>
          <a:off x="6972300" y="1457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10177</xdr:rowOff>
    </xdr:from>
    <xdr:ext cx="469744" cy="259045"/>
    <xdr:sp macro="" textlink="">
      <xdr:nvSpPr>
        <xdr:cNvPr id="371" name="n_1aveValue【福祉施設】&#10;一人当たり面積">
          <a:extLst>
            <a:ext uri="{FF2B5EF4-FFF2-40B4-BE49-F238E27FC236}">
              <a16:creationId xmlns:a16="http://schemas.microsoft.com/office/drawing/2014/main" id="{1300E8BB-31B8-4433-A3EB-E6074826EB67}"/>
            </a:ext>
          </a:extLst>
        </xdr:cNvPr>
        <xdr:cNvSpPr txBox="1"/>
      </xdr:nvSpPr>
      <xdr:spPr>
        <a:xfrm>
          <a:off x="93917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10177</xdr:rowOff>
    </xdr:from>
    <xdr:ext cx="469744" cy="259045"/>
    <xdr:sp macro="" textlink="">
      <xdr:nvSpPr>
        <xdr:cNvPr id="372" name="n_2aveValue【福祉施設】&#10;一人当たり面積">
          <a:extLst>
            <a:ext uri="{FF2B5EF4-FFF2-40B4-BE49-F238E27FC236}">
              <a16:creationId xmlns:a16="http://schemas.microsoft.com/office/drawing/2014/main" id="{ADCAD054-054D-4238-A284-84F56CA09E5E}"/>
            </a:ext>
          </a:extLst>
        </xdr:cNvPr>
        <xdr:cNvSpPr txBox="1"/>
      </xdr:nvSpPr>
      <xdr:spPr>
        <a:xfrm>
          <a:off x="8515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168927</xdr:rowOff>
    </xdr:from>
    <xdr:ext cx="469744" cy="259045"/>
    <xdr:sp macro="" textlink="">
      <xdr:nvSpPr>
        <xdr:cNvPr id="373" name="n_3aveValue【福祉施設】&#10;一人当たり面積">
          <a:extLst>
            <a:ext uri="{FF2B5EF4-FFF2-40B4-BE49-F238E27FC236}">
              <a16:creationId xmlns:a16="http://schemas.microsoft.com/office/drawing/2014/main" id="{1D109C5F-9119-4326-A3BB-6D1C4BB8AB57}"/>
            </a:ext>
          </a:extLst>
        </xdr:cNvPr>
        <xdr:cNvSpPr txBox="1"/>
      </xdr:nvSpPr>
      <xdr:spPr>
        <a:xfrm>
          <a:off x="7626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149877</xdr:rowOff>
    </xdr:from>
    <xdr:ext cx="469744" cy="259045"/>
    <xdr:sp macro="" textlink="">
      <xdr:nvSpPr>
        <xdr:cNvPr id="374" name="n_4aveValue【福祉施設】&#10;一人当たり面積">
          <a:extLst>
            <a:ext uri="{FF2B5EF4-FFF2-40B4-BE49-F238E27FC236}">
              <a16:creationId xmlns:a16="http://schemas.microsoft.com/office/drawing/2014/main" id="{558BCFF8-70BD-4CCB-B432-EA668909567B}"/>
            </a:ext>
          </a:extLst>
        </xdr:cNvPr>
        <xdr:cNvSpPr txBox="1"/>
      </xdr:nvSpPr>
      <xdr:spPr>
        <a:xfrm>
          <a:off x="6737427"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48277</xdr:rowOff>
    </xdr:from>
    <xdr:ext cx="469744" cy="259045"/>
    <xdr:sp macro="" textlink="">
      <xdr:nvSpPr>
        <xdr:cNvPr id="375" name="n_1mainValue【福祉施設】&#10;一人当たり面積">
          <a:extLst>
            <a:ext uri="{FF2B5EF4-FFF2-40B4-BE49-F238E27FC236}">
              <a16:creationId xmlns:a16="http://schemas.microsoft.com/office/drawing/2014/main" id="{03F0B8BD-4E44-4A1A-8B46-7EB4D81C4777}"/>
            </a:ext>
          </a:extLst>
        </xdr:cNvPr>
        <xdr:cNvSpPr txBox="1"/>
      </xdr:nvSpPr>
      <xdr:spPr>
        <a:xfrm>
          <a:off x="9391727"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48277</xdr:rowOff>
    </xdr:from>
    <xdr:ext cx="469744" cy="259045"/>
    <xdr:sp macro="" textlink="">
      <xdr:nvSpPr>
        <xdr:cNvPr id="376" name="n_2mainValue【福祉施設】&#10;一人当たり面積">
          <a:extLst>
            <a:ext uri="{FF2B5EF4-FFF2-40B4-BE49-F238E27FC236}">
              <a16:creationId xmlns:a16="http://schemas.microsoft.com/office/drawing/2014/main" id="{E29E2DB5-1F02-4AAA-B399-3B03D1615194}"/>
            </a:ext>
          </a:extLst>
        </xdr:cNvPr>
        <xdr:cNvSpPr txBox="1"/>
      </xdr:nvSpPr>
      <xdr:spPr>
        <a:xfrm>
          <a:off x="8515427"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48277</xdr:rowOff>
    </xdr:from>
    <xdr:ext cx="469744" cy="259045"/>
    <xdr:sp macro="" textlink="">
      <xdr:nvSpPr>
        <xdr:cNvPr id="377" name="n_3mainValue【福祉施設】&#10;一人当たり面積">
          <a:extLst>
            <a:ext uri="{FF2B5EF4-FFF2-40B4-BE49-F238E27FC236}">
              <a16:creationId xmlns:a16="http://schemas.microsoft.com/office/drawing/2014/main" id="{6C172EF6-0260-48AD-8904-D920FB5D2DC4}"/>
            </a:ext>
          </a:extLst>
        </xdr:cNvPr>
        <xdr:cNvSpPr txBox="1"/>
      </xdr:nvSpPr>
      <xdr:spPr>
        <a:xfrm>
          <a:off x="7626427"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48277</xdr:rowOff>
    </xdr:from>
    <xdr:ext cx="469744" cy="259045"/>
    <xdr:sp macro="" textlink="">
      <xdr:nvSpPr>
        <xdr:cNvPr id="378" name="n_4mainValue【福祉施設】&#10;一人当たり面積">
          <a:extLst>
            <a:ext uri="{FF2B5EF4-FFF2-40B4-BE49-F238E27FC236}">
              <a16:creationId xmlns:a16="http://schemas.microsoft.com/office/drawing/2014/main" id="{5FBC8892-2B14-4E0B-AB1E-A173621A310B}"/>
            </a:ext>
          </a:extLst>
        </xdr:cNvPr>
        <xdr:cNvSpPr txBox="1"/>
      </xdr:nvSpPr>
      <xdr:spPr>
        <a:xfrm>
          <a:off x="6737427"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AC7288DF-C8F4-4E5C-83B7-7B55E2046CE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578B0394-84E8-4A5F-AE56-E68AF5A5291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202C3330-614C-41A2-83F1-0CB07887359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DFAC95D3-5AD4-4143-A7EB-7829014AB12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CFCB40A5-D36D-416D-B949-196650B2DE7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F07018EA-AF90-409D-95EC-B669FB6163B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55F3391D-4CEB-4039-BADF-E5495D2AEE0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1F70CE0C-56D7-4B30-BC82-3621B2A33C8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EE054E7A-A341-4C49-8B4F-271CE85817E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84FF6876-1C67-43DC-A1C5-3B2079CFD53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733A0F99-DAED-458B-8883-34824AB0A77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173CB5A2-4169-47B2-814D-339291025417}"/>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41FE9066-2418-4786-B343-C93EBE69FB86}"/>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8530D96B-10F8-4571-A5CE-FADA4625B64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7DE70889-7ADB-4F0D-B249-16B825A06E41}"/>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255B39A6-7DC5-4F02-B773-4C1B4250D00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82588FA3-0C3B-42BC-9B45-A9C5DCEE2677}"/>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BCB79644-CA8C-49C7-B348-150729B71B2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2010F96D-B9E1-4C85-8042-DA3F79ACB1AF}"/>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E2D4B150-346D-48F6-83AC-F04C9036B9CE}"/>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5A7C9140-5FCE-4341-9D9F-617A2FB23DF1}"/>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C93EB8D0-305A-4AF6-8D96-E9586634CEF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66705070-AACA-4399-B219-3DF75E0C3EF9}"/>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D457B8D0-63EE-4F82-A26C-55AED6CC265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15A77DB8-27DA-4DD3-BADE-F1C098ADDCB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108</xdr:row>
      <xdr:rowOff>23949</xdr:rowOff>
    </xdr:to>
    <xdr:cxnSp macro="">
      <xdr:nvCxnSpPr>
        <xdr:cNvPr id="404" name="直線コネクタ 403">
          <a:extLst>
            <a:ext uri="{FF2B5EF4-FFF2-40B4-BE49-F238E27FC236}">
              <a16:creationId xmlns:a16="http://schemas.microsoft.com/office/drawing/2014/main" id="{610B804D-BFC5-4777-999E-F02DACAC00A3}"/>
            </a:ext>
          </a:extLst>
        </xdr:cNvPr>
        <xdr:cNvCxnSpPr/>
      </xdr:nvCxnSpPr>
      <xdr:spPr>
        <a:xfrm flipV="1">
          <a:off x="4634865" y="17188543"/>
          <a:ext cx="0" cy="135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27776</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18CDA981-56E6-4E0C-835B-2966C21BBF3A}"/>
            </a:ext>
          </a:extLst>
        </xdr:cNvPr>
        <xdr:cNvSpPr txBox="1"/>
      </xdr:nvSpPr>
      <xdr:spPr>
        <a:xfrm>
          <a:off x="4673600" y="1854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23949</xdr:rowOff>
    </xdr:from>
    <xdr:to>
      <xdr:col>24</xdr:col>
      <xdr:colOff>152400</xdr:colOff>
      <xdr:row>108</xdr:row>
      <xdr:rowOff>23949</xdr:rowOff>
    </xdr:to>
    <xdr:cxnSp macro="">
      <xdr:nvCxnSpPr>
        <xdr:cNvPr id="406" name="直線コネクタ 405">
          <a:extLst>
            <a:ext uri="{FF2B5EF4-FFF2-40B4-BE49-F238E27FC236}">
              <a16:creationId xmlns:a16="http://schemas.microsoft.com/office/drawing/2014/main" id="{9AAA1ED0-C2CC-4449-BE21-19A0EFC57F85}"/>
            </a:ext>
          </a:extLst>
        </xdr:cNvPr>
        <xdr:cNvCxnSpPr/>
      </xdr:nvCxnSpPr>
      <xdr:spPr>
        <a:xfrm>
          <a:off x="4546600" y="1854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09559A07-80A6-4479-836D-6AC266FDD71B}"/>
            </a:ext>
          </a:extLst>
        </xdr:cNvPr>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408" name="直線コネクタ 407">
          <a:extLst>
            <a:ext uri="{FF2B5EF4-FFF2-40B4-BE49-F238E27FC236}">
              <a16:creationId xmlns:a16="http://schemas.microsoft.com/office/drawing/2014/main" id="{B0678704-9262-495E-9A2C-6A39B302870F}"/>
            </a:ext>
          </a:extLst>
        </xdr:cNvPr>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80934</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FBAACD33-67A9-4FAE-98BB-CA718B214882}"/>
            </a:ext>
          </a:extLst>
        </xdr:cNvPr>
        <xdr:cNvSpPr txBox="1"/>
      </xdr:nvSpPr>
      <xdr:spPr>
        <a:xfrm>
          <a:off x="4673600" y="1774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58057</xdr:rowOff>
    </xdr:from>
    <xdr:to>
      <xdr:col>24</xdr:col>
      <xdr:colOff>114300</xdr:colOff>
      <xdr:row>104</xdr:row>
      <xdr:rowOff>159657</xdr:rowOff>
    </xdr:to>
    <xdr:sp macro="" textlink="">
      <xdr:nvSpPr>
        <xdr:cNvPr id="410" name="フローチャート: 判断 409">
          <a:extLst>
            <a:ext uri="{FF2B5EF4-FFF2-40B4-BE49-F238E27FC236}">
              <a16:creationId xmlns:a16="http://schemas.microsoft.com/office/drawing/2014/main" id="{9758D790-6ECF-4E44-BD41-EB6601F05C54}"/>
            </a:ext>
          </a:extLst>
        </xdr:cNvPr>
        <xdr:cNvSpPr/>
      </xdr:nvSpPr>
      <xdr:spPr>
        <a:xfrm>
          <a:off x="45847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90714</xdr:rowOff>
    </xdr:from>
    <xdr:to>
      <xdr:col>20</xdr:col>
      <xdr:colOff>38100</xdr:colOff>
      <xdr:row>105</xdr:row>
      <xdr:rowOff>20864</xdr:rowOff>
    </xdr:to>
    <xdr:sp macro="" textlink="">
      <xdr:nvSpPr>
        <xdr:cNvPr id="411" name="フローチャート: 判断 410">
          <a:extLst>
            <a:ext uri="{FF2B5EF4-FFF2-40B4-BE49-F238E27FC236}">
              <a16:creationId xmlns:a16="http://schemas.microsoft.com/office/drawing/2014/main" id="{CE6ED16D-27FB-45BB-AF81-C4D849DA997F}"/>
            </a:ext>
          </a:extLst>
        </xdr:cNvPr>
        <xdr:cNvSpPr/>
      </xdr:nvSpPr>
      <xdr:spPr>
        <a:xfrm>
          <a:off x="3746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89081</xdr:rowOff>
    </xdr:from>
    <xdr:to>
      <xdr:col>15</xdr:col>
      <xdr:colOff>101600</xdr:colOff>
      <xdr:row>105</xdr:row>
      <xdr:rowOff>19231</xdr:rowOff>
    </xdr:to>
    <xdr:sp macro="" textlink="">
      <xdr:nvSpPr>
        <xdr:cNvPr id="412" name="フローチャート: 判断 411">
          <a:extLst>
            <a:ext uri="{FF2B5EF4-FFF2-40B4-BE49-F238E27FC236}">
              <a16:creationId xmlns:a16="http://schemas.microsoft.com/office/drawing/2014/main" id="{8811214E-FEEB-43AE-ACC7-D253DDA1B2C9}"/>
            </a:ext>
          </a:extLst>
        </xdr:cNvPr>
        <xdr:cNvSpPr/>
      </xdr:nvSpPr>
      <xdr:spPr>
        <a:xfrm>
          <a:off x="2857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69487</xdr:rowOff>
    </xdr:from>
    <xdr:to>
      <xdr:col>10</xdr:col>
      <xdr:colOff>165100</xdr:colOff>
      <xdr:row>104</xdr:row>
      <xdr:rowOff>171087</xdr:rowOff>
    </xdr:to>
    <xdr:sp macro="" textlink="">
      <xdr:nvSpPr>
        <xdr:cNvPr id="413" name="フローチャート: 判断 412">
          <a:extLst>
            <a:ext uri="{FF2B5EF4-FFF2-40B4-BE49-F238E27FC236}">
              <a16:creationId xmlns:a16="http://schemas.microsoft.com/office/drawing/2014/main" id="{8DD04D50-3213-43C4-81B1-9FC1D60AB5EE}"/>
            </a:ext>
          </a:extLst>
        </xdr:cNvPr>
        <xdr:cNvSpPr/>
      </xdr:nvSpPr>
      <xdr:spPr>
        <a:xfrm>
          <a:off x="1968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44994</xdr:rowOff>
    </xdr:from>
    <xdr:to>
      <xdr:col>6</xdr:col>
      <xdr:colOff>38100</xdr:colOff>
      <xdr:row>104</xdr:row>
      <xdr:rowOff>146594</xdr:rowOff>
    </xdr:to>
    <xdr:sp macro="" textlink="">
      <xdr:nvSpPr>
        <xdr:cNvPr id="414" name="フローチャート: 判断 413">
          <a:extLst>
            <a:ext uri="{FF2B5EF4-FFF2-40B4-BE49-F238E27FC236}">
              <a16:creationId xmlns:a16="http://schemas.microsoft.com/office/drawing/2014/main" id="{6868B70A-9595-4071-A453-4417F1164FC7}"/>
            </a:ext>
          </a:extLst>
        </xdr:cNvPr>
        <xdr:cNvSpPr/>
      </xdr:nvSpPr>
      <xdr:spPr>
        <a:xfrm>
          <a:off x="1079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FA5E1E6C-FF83-472B-984F-F7A192B458B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F4D3314B-4591-4982-B368-97EB0FA31B4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398BA6F2-7B23-4629-9654-747FA4B7388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CE70F5A4-CF1D-4BB1-86CC-896A666338B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DBAA7D8F-BC1E-4158-842E-656C0D61942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118473</xdr:rowOff>
    </xdr:from>
    <xdr:to>
      <xdr:col>24</xdr:col>
      <xdr:colOff>114300</xdr:colOff>
      <xdr:row>106</xdr:row>
      <xdr:rowOff>48623</xdr:rowOff>
    </xdr:to>
    <xdr:sp macro="" textlink="">
      <xdr:nvSpPr>
        <xdr:cNvPr id="420" name="楕円 419">
          <a:extLst>
            <a:ext uri="{FF2B5EF4-FFF2-40B4-BE49-F238E27FC236}">
              <a16:creationId xmlns:a16="http://schemas.microsoft.com/office/drawing/2014/main" id="{D1EC8D4D-97ED-44AD-9972-3063F143E2B0}"/>
            </a:ext>
          </a:extLst>
        </xdr:cNvPr>
        <xdr:cNvSpPr/>
      </xdr:nvSpPr>
      <xdr:spPr>
        <a:xfrm>
          <a:off x="45847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96900</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EC0C111A-3DEF-406B-8007-00042F556EE7}"/>
            </a:ext>
          </a:extLst>
        </xdr:cNvPr>
        <xdr:cNvSpPr txBox="1"/>
      </xdr:nvSpPr>
      <xdr:spPr>
        <a:xfrm>
          <a:off x="4673600" y="180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90714</xdr:rowOff>
    </xdr:from>
    <xdr:to>
      <xdr:col>20</xdr:col>
      <xdr:colOff>38100</xdr:colOff>
      <xdr:row>106</xdr:row>
      <xdr:rowOff>20864</xdr:rowOff>
    </xdr:to>
    <xdr:sp macro="" textlink="">
      <xdr:nvSpPr>
        <xdr:cNvPr id="422" name="楕円 421">
          <a:extLst>
            <a:ext uri="{FF2B5EF4-FFF2-40B4-BE49-F238E27FC236}">
              <a16:creationId xmlns:a16="http://schemas.microsoft.com/office/drawing/2014/main" id="{7FD2469A-BEEC-4C59-A03B-324918B283C7}"/>
            </a:ext>
          </a:extLst>
        </xdr:cNvPr>
        <xdr:cNvSpPr/>
      </xdr:nvSpPr>
      <xdr:spPr>
        <a:xfrm>
          <a:off x="3746500" y="180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141514</xdr:rowOff>
    </xdr:from>
    <xdr:to>
      <xdr:col>24</xdr:col>
      <xdr:colOff>63500</xdr:colOff>
      <xdr:row>105</xdr:row>
      <xdr:rowOff>169273</xdr:rowOff>
    </xdr:to>
    <xdr:cxnSp macro="">
      <xdr:nvCxnSpPr>
        <xdr:cNvPr id="423" name="直線コネクタ 422">
          <a:extLst>
            <a:ext uri="{FF2B5EF4-FFF2-40B4-BE49-F238E27FC236}">
              <a16:creationId xmlns:a16="http://schemas.microsoft.com/office/drawing/2014/main" id="{BEC8DBB9-56E7-4E0C-A459-37372C9E98A7}"/>
            </a:ext>
          </a:extLst>
        </xdr:cNvPr>
        <xdr:cNvCxnSpPr/>
      </xdr:nvCxnSpPr>
      <xdr:spPr>
        <a:xfrm>
          <a:off x="3797300" y="1814376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54792</xdr:rowOff>
    </xdr:from>
    <xdr:to>
      <xdr:col>15</xdr:col>
      <xdr:colOff>101600</xdr:colOff>
      <xdr:row>105</xdr:row>
      <xdr:rowOff>156392</xdr:rowOff>
    </xdr:to>
    <xdr:sp macro="" textlink="">
      <xdr:nvSpPr>
        <xdr:cNvPr id="424" name="楕円 423">
          <a:extLst>
            <a:ext uri="{FF2B5EF4-FFF2-40B4-BE49-F238E27FC236}">
              <a16:creationId xmlns:a16="http://schemas.microsoft.com/office/drawing/2014/main" id="{9ABBB025-DE97-4B6D-B5AD-CAF22AEC9819}"/>
            </a:ext>
          </a:extLst>
        </xdr:cNvPr>
        <xdr:cNvSpPr/>
      </xdr:nvSpPr>
      <xdr:spPr>
        <a:xfrm>
          <a:off x="2857500" y="1805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105592</xdr:rowOff>
    </xdr:from>
    <xdr:to>
      <xdr:col>19</xdr:col>
      <xdr:colOff>177800</xdr:colOff>
      <xdr:row>105</xdr:row>
      <xdr:rowOff>141514</xdr:rowOff>
    </xdr:to>
    <xdr:cxnSp macro="">
      <xdr:nvCxnSpPr>
        <xdr:cNvPr id="425" name="直線コネクタ 424">
          <a:extLst>
            <a:ext uri="{FF2B5EF4-FFF2-40B4-BE49-F238E27FC236}">
              <a16:creationId xmlns:a16="http://schemas.microsoft.com/office/drawing/2014/main" id="{C4611DEC-7965-4A48-8869-45697C80840E}"/>
            </a:ext>
          </a:extLst>
        </xdr:cNvPr>
        <xdr:cNvCxnSpPr/>
      </xdr:nvCxnSpPr>
      <xdr:spPr>
        <a:xfrm>
          <a:off x="2908300" y="1810784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25400</xdr:rowOff>
    </xdr:from>
    <xdr:to>
      <xdr:col>10</xdr:col>
      <xdr:colOff>165100</xdr:colOff>
      <xdr:row>105</xdr:row>
      <xdr:rowOff>127000</xdr:rowOff>
    </xdr:to>
    <xdr:sp macro="" textlink="">
      <xdr:nvSpPr>
        <xdr:cNvPr id="426" name="楕円 425">
          <a:extLst>
            <a:ext uri="{FF2B5EF4-FFF2-40B4-BE49-F238E27FC236}">
              <a16:creationId xmlns:a16="http://schemas.microsoft.com/office/drawing/2014/main" id="{31B0B64D-27BF-4139-93A7-35C37ED4FE61}"/>
            </a:ext>
          </a:extLst>
        </xdr:cNvPr>
        <xdr:cNvSpPr/>
      </xdr:nvSpPr>
      <xdr:spPr>
        <a:xfrm>
          <a:off x="1968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76200</xdr:rowOff>
    </xdr:from>
    <xdr:to>
      <xdr:col>15</xdr:col>
      <xdr:colOff>50800</xdr:colOff>
      <xdr:row>105</xdr:row>
      <xdr:rowOff>105592</xdr:rowOff>
    </xdr:to>
    <xdr:cxnSp macro="">
      <xdr:nvCxnSpPr>
        <xdr:cNvPr id="427" name="直線コネクタ 426">
          <a:extLst>
            <a:ext uri="{FF2B5EF4-FFF2-40B4-BE49-F238E27FC236}">
              <a16:creationId xmlns:a16="http://schemas.microsoft.com/office/drawing/2014/main" id="{30C38CBF-F422-47EA-AD1C-715A92D658F7}"/>
            </a:ext>
          </a:extLst>
        </xdr:cNvPr>
        <xdr:cNvCxnSpPr/>
      </xdr:nvCxnSpPr>
      <xdr:spPr>
        <a:xfrm>
          <a:off x="2019300" y="1807845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154395</xdr:rowOff>
    </xdr:from>
    <xdr:to>
      <xdr:col>6</xdr:col>
      <xdr:colOff>38100</xdr:colOff>
      <xdr:row>105</xdr:row>
      <xdr:rowOff>84545</xdr:rowOff>
    </xdr:to>
    <xdr:sp macro="" textlink="">
      <xdr:nvSpPr>
        <xdr:cNvPr id="428" name="楕円 427">
          <a:extLst>
            <a:ext uri="{FF2B5EF4-FFF2-40B4-BE49-F238E27FC236}">
              <a16:creationId xmlns:a16="http://schemas.microsoft.com/office/drawing/2014/main" id="{CA6F2081-B812-4E8A-B5EE-0975F1D1D266}"/>
            </a:ext>
          </a:extLst>
        </xdr:cNvPr>
        <xdr:cNvSpPr/>
      </xdr:nvSpPr>
      <xdr:spPr>
        <a:xfrm>
          <a:off x="1079500" y="179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33745</xdr:rowOff>
    </xdr:from>
    <xdr:to>
      <xdr:col>10</xdr:col>
      <xdr:colOff>114300</xdr:colOff>
      <xdr:row>105</xdr:row>
      <xdr:rowOff>76200</xdr:rowOff>
    </xdr:to>
    <xdr:cxnSp macro="">
      <xdr:nvCxnSpPr>
        <xdr:cNvPr id="429" name="直線コネクタ 428">
          <a:extLst>
            <a:ext uri="{FF2B5EF4-FFF2-40B4-BE49-F238E27FC236}">
              <a16:creationId xmlns:a16="http://schemas.microsoft.com/office/drawing/2014/main" id="{52150F0E-511C-465F-B6DE-F891D1A71C89}"/>
            </a:ext>
          </a:extLst>
        </xdr:cNvPr>
        <xdr:cNvCxnSpPr/>
      </xdr:nvCxnSpPr>
      <xdr:spPr>
        <a:xfrm>
          <a:off x="1130300" y="18035995"/>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37391</xdr:rowOff>
    </xdr:from>
    <xdr:ext cx="405111" cy="259045"/>
    <xdr:sp macro="" textlink="">
      <xdr:nvSpPr>
        <xdr:cNvPr id="430" name="n_1aveValue【市民会館】&#10;有形固定資産減価償却率">
          <a:extLst>
            <a:ext uri="{FF2B5EF4-FFF2-40B4-BE49-F238E27FC236}">
              <a16:creationId xmlns:a16="http://schemas.microsoft.com/office/drawing/2014/main" id="{12A60566-9296-453C-9596-05A275948962}"/>
            </a:ext>
          </a:extLst>
        </xdr:cNvPr>
        <xdr:cNvSpPr txBox="1"/>
      </xdr:nvSpPr>
      <xdr:spPr>
        <a:xfrm>
          <a:off x="3582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35758</xdr:rowOff>
    </xdr:from>
    <xdr:ext cx="405111" cy="259045"/>
    <xdr:sp macro="" textlink="">
      <xdr:nvSpPr>
        <xdr:cNvPr id="431" name="n_2aveValue【市民会館】&#10;有形固定資産減価償却率">
          <a:extLst>
            <a:ext uri="{FF2B5EF4-FFF2-40B4-BE49-F238E27FC236}">
              <a16:creationId xmlns:a16="http://schemas.microsoft.com/office/drawing/2014/main" id="{A298A209-6D95-4586-BF3A-48AF10AC8EB2}"/>
            </a:ext>
          </a:extLst>
        </xdr:cNvPr>
        <xdr:cNvSpPr txBox="1"/>
      </xdr:nvSpPr>
      <xdr:spPr>
        <a:xfrm>
          <a:off x="2705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16164</xdr:rowOff>
    </xdr:from>
    <xdr:ext cx="405111" cy="259045"/>
    <xdr:sp macro="" textlink="">
      <xdr:nvSpPr>
        <xdr:cNvPr id="432" name="n_3aveValue【市民会館】&#10;有形固定資産減価償却率">
          <a:extLst>
            <a:ext uri="{FF2B5EF4-FFF2-40B4-BE49-F238E27FC236}">
              <a16:creationId xmlns:a16="http://schemas.microsoft.com/office/drawing/2014/main" id="{E5137675-A622-4707-BF82-848F33C0048A}"/>
            </a:ext>
          </a:extLst>
        </xdr:cNvPr>
        <xdr:cNvSpPr txBox="1"/>
      </xdr:nvSpPr>
      <xdr:spPr>
        <a:xfrm>
          <a:off x="1816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163121</xdr:rowOff>
    </xdr:from>
    <xdr:ext cx="405111" cy="259045"/>
    <xdr:sp macro="" textlink="">
      <xdr:nvSpPr>
        <xdr:cNvPr id="433" name="n_4aveValue【市民会館】&#10;有形固定資産減価償却率">
          <a:extLst>
            <a:ext uri="{FF2B5EF4-FFF2-40B4-BE49-F238E27FC236}">
              <a16:creationId xmlns:a16="http://schemas.microsoft.com/office/drawing/2014/main" id="{EBC2D9D3-458B-4E79-AB0B-49A4294A23CE}"/>
            </a:ext>
          </a:extLst>
        </xdr:cNvPr>
        <xdr:cNvSpPr txBox="1"/>
      </xdr:nvSpPr>
      <xdr:spPr>
        <a:xfrm>
          <a:off x="927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11991</xdr:rowOff>
    </xdr:from>
    <xdr:ext cx="405111" cy="259045"/>
    <xdr:sp macro="" textlink="">
      <xdr:nvSpPr>
        <xdr:cNvPr id="434" name="n_1mainValue【市民会館】&#10;有形固定資産減価償却率">
          <a:extLst>
            <a:ext uri="{FF2B5EF4-FFF2-40B4-BE49-F238E27FC236}">
              <a16:creationId xmlns:a16="http://schemas.microsoft.com/office/drawing/2014/main" id="{6DE4113B-73DF-4443-9749-1174CBA804B2}"/>
            </a:ext>
          </a:extLst>
        </xdr:cNvPr>
        <xdr:cNvSpPr txBox="1"/>
      </xdr:nvSpPr>
      <xdr:spPr>
        <a:xfrm>
          <a:off x="3582044" y="1818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147519</xdr:rowOff>
    </xdr:from>
    <xdr:ext cx="405111" cy="259045"/>
    <xdr:sp macro="" textlink="">
      <xdr:nvSpPr>
        <xdr:cNvPr id="435" name="n_2mainValue【市民会館】&#10;有形固定資産減価償却率">
          <a:extLst>
            <a:ext uri="{FF2B5EF4-FFF2-40B4-BE49-F238E27FC236}">
              <a16:creationId xmlns:a16="http://schemas.microsoft.com/office/drawing/2014/main" id="{6DA3A7B7-4D4C-4545-8C52-A175E50CEEB2}"/>
            </a:ext>
          </a:extLst>
        </xdr:cNvPr>
        <xdr:cNvSpPr txBox="1"/>
      </xdr:nvSpPr>
      <xdr:spPr>
        <a:xfrm>
          <a:off x="2705744" y="1814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118127</xdr:rowOff>
    </xdr:from>
    <xdr:ext cx="405111" cy="259045"/>
    <xdr:sp macro="" textlink="">
      <xdr:nvSpPr>
        <xdr:cNvPr id="436" name="n_3mainValue【市民会館】&#10;有形固定資産減価償却率">
          <a:extLst>
            <a:ext uri="{FF2B5EF4-FFF2-40B4-BE49-F238E27FC236}">
              <a16:creationId xmlns:a16="http://schemas.microsoft.com/office/drawing/2014/main" id="{B8DDC1F6-2998-4C3D-84C3-3FDE2D9EEA71}"/>
            </a:ext>
          </a:extLst>
        </xdr:cNvPr>
        <xdr:cNvSpPr txBox="1"/>
      </xdr:nvSpPr>
      <xdr:spPr>
        <a:xfrm>
          <a:off x="1816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75672</xdr:rowOff>
    </xdr:from>
    <xdr:ext cx="405111" cy="259045"/>
    <xdr:sp macro="" textlink="">
      <xdr:nvSpPr>
        <xdr:cNvPr id="437" name="n_4mainValue【市民会館】&#10;有形固定資産減価償却率">
          <a:extLst>
            <a:ext uri="{FF2B5EF4-FFF2-40B4-BE49-F238E27FC236}">
              <a16:creationId xmlns:a16="http://schemas.microsoft.com/office/drawing/2014/main" id="{E700708E-AFFF-461E-947C-FC53E030D0A9}"/>
            </a:ext>
          </a:extLst>
        </xdr:cNvPr>
        <xdr:cNvSpPr txBox="1"/>
      </xdr:nvSpPr>
      <xdr:spPr>
        <a:xfrm>
          <a:off x="927744" y="1807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70F7A93F-2815-40BC-8E85-3C4518303D6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AB2A965F-FD5A-405D-A27A-7E435CCEB29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9D3328C1-86F4-4AD0-A4EC-169697F7012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BF86157B-2361-46B8-9D24-5F9F0D136FB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B57F3244-5749-4267-AE20-B28E7D66224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B572139-3148-4D62-AEE7-F04AEE48FD4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908C8E51-02E4-4E56-BCCD-5E307186728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81F36C30-5D6B-4C97-94D3-952E32F409C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6BDF4230-42AF-42FF-A486-2C30835E369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C6E2DEEC-870F-4E5C-AFC1-820EA167257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9E0B4E47-6E28-41A4-893C-E75284550EC9}"/>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0ECCCD31-6E0A-40AB-9F6A-4FA54B726CAB}"/>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9C7A20AF-D951-4CD4-8571-4F3E581BA11A}"/>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1E9E222D-88E8-4F95-86F2-A1D6B60935E3}"/>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F2FB0E0D-B570-49EA-AE04-42584376C338}"/>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16D1EC2B-33AF-4682-8B38-2DDC709CD81E}"/>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953FFBF1-8902-4FF6-96D5-5FAED8996E5F}"/>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74E95334-92C8-4B70-B970-C6DAE6539028}"/>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36892F2B-E429-421D-8361-E7B3638E184E}"/>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96F951C7-1214-4F29-A6D9-01BD6B2A716E}"/>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21C762E8-9729-459F-AA3F-684D72E173F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E27B9A75-132E-4655-BD20-57FB2CB432B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406F0E75-20C9-4FC9-AD1E-3B351B7F80C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19050</xdr:rowOff>
    </xdr:from>
    <xdr:to>
      <xdr:col>54</xdr:col>
      <xdr:colOff>189865</xdr:colOff>
      <xdr:row>108</xdr:row>
      <xdr:rowOff>0</xdr:rowOff>
    </xdr:to>
    <xdr:cxnSp macro="">
      <xdr:nvCxnSpPr>
        <xdr:cNvPr id="461" name="直線コネクタ 460">
          <a:extLst>
            <a:ext uri="{FF2B5EF4-FFF2-40B4-BE49-F238E27FC236}">
              <a16:creationId xmlns:a16="http://schemas.microsoft.com/office/drawing/2014/main" id="{CBA95B19-9470-4F42-9A95-BB045C4A38C9}"/>
            </a:ext>
          </a:extLst>
        </xdr:cNvPr>
        <xdr:cNvCxnSpPr/>
      </xdr:nvCxnSpPr>
      <xdr:spPr>
        <a:xfrm flipV="1">
          <a:off x="10476865" y="173355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3827</xdr:rowOff>
    </xdr:from>
    <xdr:ext cx="469744" cy="259045"/>
    <xdr:sp macro="" textlink="">
      <xdr:nvSpPr>
        <xdr:cNvPr id="462" name="【市民会館】&#10;一人当たり面積最小値テキスト">
          <a:extLst>
            <a:ext uri="{FF2B5EF4-FFF2-40B4-BE49-F238E27FC236}">
              <a16:creationId xmlns:a16="http://schemas.microsoft.com/office/drawing/2014/main" id="{F464EC93-ADC0-498E-A986-843304BADFA3}"/>
            </a:ext>
          </a:extLst>
        </xdr:cNvPr>
        <xdr:cNvSpPr txBox="1"/>
      </xdr:nvSpPr>
      <xdr:spPr>
        <a:xfrm>
          <a:off x="10515600"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0</xdr:rowOff>
    </xdr:from>
    <xdr:to>
      <xdr:col>55</xdr:col>
      <xdr:colOff>88900</xdr:colOff>
      <xdr:row>108</xdr:row>
      <xdr:rowOff>0</xdr:rowOff>
    </xdr:to>
    <xdr:cxnSp macro="">
      <xdr:nvCxnSpPr>
        <xdr:cNvPr id="463" name="直線コネクタ 462">
          <a:extLst>
            <a:ext uri="{FF2B5EF4-FFF2-40B4-BE49-F238E27FC236}">
              <a16:creationId xmlns:a16="http://schemas.microsoft.com/office/drawing/2014/main" id="{E94F6C33-C885-429C-BC30-E9BA89EC259A}"/>
            </a:ext>
          </a:extLst>
        </xdr:cNvPr>
        <xdr:cNvCxnSpPr/>
      </xdr:nvCxnSpPr>
      <xdr:spPr>
        <a:xfrm>
          <a:off x="10388600" y="1851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137177</xdr:rowOff>
    </xdr:from>
    <xdr:ext cx="469744" cy="259045"/>
    <xdr:sp macro="" textlink="">
      <xdr:nvSpPr>
        <xdr:cNvPr id="464" name="【市民会館】&#10;一人当たり面積最大値テキスト">
          <a:extLst>
            <a:ext uri="{FF2B5EF4-FFF2-40B4-BE49-F238E27FC236}">
              <a16:creationId xmlns:a16="http://schemas.microsoft.com/office/drawing/2014/main" id="{F9909AF0-1466-4C14-89B0-F86940B2272B}"/>
            </a:ext>
          </a:extLst>
        </xdr:cNvPr>
        <xdr:cNvSpPr txBox="1"/>
      </xdr:nvSpPr>
      <xdr:spPr>
        <a:xfrm>
          <a:off x="10515600" y="1711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19050</xdr:rowOff>
    </xdr:from>
    <xdr:to>
      <xdr:col>55</xdr:col>
      <xdr:colOff>88900</xdr:colOff>
      <xdr:row>101</xdr:row>
      <xdr:rowOff>19050</xdr:rowOff>
    </xdr:to>
    <xdr:cxnSp macro="">
      <xdr:nvCxnSpPr>
        <xdr:cNvPr id="465" name="直線コネクタ 464">
          <a:extLst>
            <a:ext uri="{FF2B5EF4-FFF2-40B4-BE49-F238E27FC236}">
              <a16:creationId xmlns:a16="http://schemas.microsoft.com/office/drawing/2014/main" id="{8435D29C-321C-4FA6-9043-0FC878426313}"/>
            </a:ext>
          </a:extLst>
        </xdr:cNvPr>
        <xdr:cNvCxnSpPr/>
      </xdr:nvCxnSpPr>
      <xdr:spPr>
        <a:xfrm>
          <a:off x="10388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74947</xdr:rowOff>
    </xdr:from>
    <xdr:ext cx="469744" cy="259045"/>
    <xdr:sp macro="" textlink="">
      <xdr:nvSpPr>
        <xdr:cNvPr id="466" name="【市民会館】&#10;一人当たり面積平均値テキスト">
          <a:extLst>
            <a:ext uri="{FF2B5EF4-FFF2-40B4-BE49-F238E27FC236}">
              <a16:creationId xmlns:a16="http://schemas.microsoft.com/office/drawing/2014/main" id="{EE6F5765-06C0-4A6F-A8F8-3D2A1E62AE63}"/>
            </a:ext>
          </a:extLst>
        </xdr:cNvPr>
        <xdr:cNvSpPr txBox="1"/>
      </xdr:nvSpPr>
      <xdr:spPr>
        <a:xfrm>
          <a:off x="10515600" y="1790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67" name="フローチャート: 判断 466">
          <a:extLst>
            <a:ext uri="{FF2B5EF4-FFF2-40B4-BE49-F238E27FC236}">
              <a16:creationId xmlns:a16="http://schemas.microsoft.com/office/drawing/2014/main" id="{C672C793-C4FE-49FC-8C82-4647B93E393A}"/>
            </a:ext>
          </a:extLst>
        </xdr:cNvPr>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29211</xdr:rowOff>
    </xdr:from>
    <xdr:to>
      <xdr:col>50</xdr:col>
      <xdr:colOff>165100</xdr:colOff>
      <xdr:row>105</xdr:row>
      <xdr:rowOff>130811</xdr:rowOff>
    </xdr:to>
    <xdr:sp macro="" textlink="">
      <xdr:nvSpPr>
        <xdr:cNvPr id="468" name="フローチャート: 判断 467">
          <a:extLst>
            <a:ext uri="{FF2B5EF4-FFF2-40B4-BE49-F238E27FC236}">
              <a16:creationId xmlns:a16="http://schemas.microsoft.com/office/drawing/2014/main" id="{2B9DEBAF-52FD-4CB6-B75F-1560B7AC94CC}"/>
            </a:ext>
          </a:extLst>
        </xdr:cNvPr>
        <xdr:cNvSpPr/>
      </xdr:nvSpPr>
      <xdr:spPr>
        <a:xfrm>
          <a:off x="9588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69" name="フローチャート: 判断 468">
          <a:extLst>
            <a:ext uri="{FF2B5EF4-FFF2-40B4-BE49-F238E27FC236}">
              <a16:creationId xmlns:a16="http://schemas.microsoft.com/office/drawing/2014/main" id="{09ED141D-8925-4FCA-8919-DB58A29FF507}"/>
            </a:ext>
          </a:extLst>
        </xdr:cNvPr>
        <xdr:cNvSpPr/>
      </xdr:nvSpPr>
      <xdr:spPr>
        <a:xfrm>
          <a:off x="8699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44450</xdr:rowOff>
    </xdr:from>
    <xdr:to>
      <xdr:col>41</xdr:col>
      <xdr:colOff>101600</xdr:colOff>
      <xdr:row>105</xdr:row>
      <xdr:rowOff>146050</xdr:rowOff>
    </xdr:to>
    <xdr:sp macro="" textlink="">
      <xdr:nvSpPr>
        <xdr:cNvPr id="470" name="フローチャート: 判断 469">
          <a:extLst>
            <a:ext uri="{FF2B5EF4-FFF2-40B4-BE49-F238E27FC236}">
              <a16:creationId xmlns:a16="http://schemas.microsoft.com/office/drawing/2014/main" id="{E1409693-BAC1-41C3-9F59-E60637E32351}"/>
            </a:ext>
          </a:extLst>
        </xdr:cNvPr>
        <xdr:cNvSpPr/>
      </xdr:nvSpPr>
      <xdr:spPr>
        <a:xfrm>
          <a:off x="7810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67311</xdr:rowOff>
    </xdr:from>
    <xdr:to>
      <xdr:col>36</xdr:col>
      <xdr:colOff>165100</xdr:colOff>
      <xdr:row>105</xdr:row>
      <xdr:rowOff>168911</xdr:rowOff>
    </xdr:to>
    <xdr:sp macro="" textlink="">
      <xdr:nvSpPr>
        <xdr:cNvPr id="471" name="フローチャート: 判断 470">
          <a:extLst>
            <a:ext uri="{FF2B5EF4-FFF2-40B4-BE49-F238E27FC236}">
              <a16:creationId xmlns:a16="http://schemas.microsoft.com/office/drawing/2014/main" id="{8BFAA1B8-C214-4412-9D80-5BB3FA8D909E}"/>
            </a:ext>
          </a:extLst>
        </xdr:cNvPr>
        <xdr:cNvSpPr/>
      </xdr:nvSpPr>
      <xdr:spPr>
        <a:xfrm>
          <a:off x="6921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E607A09-36A3-43BF-BA35-9B0624C6F17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C9E46047-E379-4178-8BA2-0A4DD0B1D52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A6C6FC3C-EAB6-4337-959F-A670FF8C7EB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2B2BC264-3722-4951-A208-95A4611C73B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9CEC985F-0196-4AF3-8865-4703605EEED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29211</xdr:rowOff>
    </xdr:from>
    <xdr:to>
      <xdr:col>55</xdr:col>
      <xdr:colOff>50800</xdr:colOff>
      <xdr:row>107</xdr:row>
      <xdr:rowOff>130811</xdr:rowOff>
    </xdr:to>
    <xdr:sp macro="" textlink="">
      <xdr:nvSpPr>
        <xdr:cNvPr id="477" name="楕円 476">
          <a:extLst>
            <a:ext uri="{FF2B5EF4-FFF2-40B4-BE49-F238E27FC236}">
              <a16:creationId xmlns:a16="http://schemas.microsoft.com/office/drawing/2014/main" id="{C766C043-A086-4139-A201-AFD2146488EC}"/>
            </a:ext>
          </a:extLst>
        </xdr:cNvPr>
        <xdr:cNvSpPr/>
      </xdr:nvSpPr>
      <xdr:spPr>
        <a:xfrm>
          <a:off x="10426700" y="1837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115588</xdr:rowOff>
    </xdr:from>
    <xdr:ext cx="469744" cy="259045"/>
    <xdr:sp macro="" textlink="">
      <xdr:nvSpPr>
        <xdr:cNvPr id="478" name="【市民会館】&#10;一人当たり面積該当値テキスト">
          <a:extLst>
            <a:ext uri="{FF2B5EF4-FFF2-40B4-BE49-F238E27FC236}">
              <a16:creationId xmlns:a16="http://schemas.microsoft.com/office/drawing/2014/main" id="{697E3B27-674A-406C-90B0-49B3A11F9CD8}"/>
            </a:ext>
          </a:extLst>
        </xdr:cNvPr>
        <xdr:cNvSpPr txBox="1"/>
      </xdr:nvSpPr>
      <xdr:spPr>
        <a:xfrm>
          <a:off x="10515600" y="1828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29211</xdr:rowOff>
    </xdr:from>
    <xdr:to>
      <xdr:col>50</xdr:col>
      <xdr:colOff>165100</xdr:colOff>
      <xdr:row>107</xdr:row>
      <xdr:rowOff>130811</xdr:rowOff>
    </xdr:to>
    <xdr:sp macro="" textlink="">
      <xdr:nvSpPr>
        <xdr:cNvPr id="479" name="楕円 478">
          <a:extLst>
            <a:ext uri="{FF2B5EF4-FFF2-40B4-BE49-F238E27FC236}">
              <a16:creationId xmlns:a16="http://schemas.microsoft.com/office/drawing/2014/main" id="{FAE2CC5D-54E5-48BA-A40B-111AA4416075}"/>
            </a:ext>
          </a:extLst>
        </xdr:cNvPr>
        <xdr:cNvSpPr/>
      </xdr:nvSpPr>
      <xdr:spPr>
        <a:xfrm>
          <a:off x="9588500" y="1837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80011</xdr:rowOff>
    </xdr:from>
    <xdr:to>
      <xdr:col>55</xdr:col>
      <xdr:colOff>0</xdr:colOff>
      <xdr:row>107</xdr:row>
      <xdr:rowOff>80011</xdr:rowOff>
    </xdr:to>
    <xdr:cxnSp macro="">
      <xdr:nvCxnSpPr>
        <xdr:cNvPr id="480" name="直線コネクタ 479">
          <a:extLst>
            <a:ext uri="{FF2B5EF4-FFF2-40B4-BE49-F238E27FC236}">
              <a16:creationId xmlns:a16="http://schemas.microsoft.com/office/drawing/2014/main" id="{0EEF4479-0006-4A14-9D69-F60E3354D275}"/>
            </a:ext>
          </a:extLst>
        </xdr:cNvPr>
        <xdr:cNvCxnSpPr/>
      </xdr:nvCxnSpPr>
      <xdr:spPr>
        <a:xfrm>
          <a:off x="9639300" y="184251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29211</xdr:rowOff>
    </xdr:from>
    <xdr:to>
      <xdr:col>46</xdr:col>
      <xdr:colOff>38100</xdr:colOff>
      <xdr:row>107</xdr:row>
      <xdr:rowOff>130811</xdr:rowOff>
    </xdr:to>
    <xdr:sp macro="" textlink="">
      <xdr:nvSpPr>
        <xdr:cNvPr id="481" name="楕円 480">
          <a:extLst>
            <a:ext uri="{FF2B5EF4-FFF2-40B4-BE49-F238E27FC236}">
              <a16:creationId xmlns:a16="http://schemas.microsoft.com/office/drawing/2014/main" id="{4D2A1F23-B394-4762-81CD-8D8E8DC6D2F3}"/>
            </a:ext>
          </a:extLst>
        </xdr:cNvPr>
        <xdr:cNvSpPr/>
      </xdr:nvSpPr>
      <xdr:spPr>
        <a:xfrm>
          <a:off x="8699500" y="1837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80011</xdr:rowOff>
    </xdr:from>
    <xdr:to>
      <xdr:col>50</xdr:col>
      <xdr:colOff>114300</xdr:colOff>
      <xdr:row>107</xdr:row>
      <xdr:rowOff>80011</xdr:rowOff>
    </xdr:to>
    <xdr:cxnSp macro="">
      <xdr:nvCxnSpPr>
        <xdr:cNvPr id="482" name="直線コネクタ 481">
          <a:extLst>
            <a:ext uri="{FF2B5EF4-FFF2-40B4-BE49-F238E27FC236}">
              <a16:creationId xmlns:a16="http://schemas.microsoft.com/office/drawing/2014/main" id="{AD1A9ED9-3599-43B8-AA77-561EB8EDC05B}"/>
            </a:ext>
          </a:extLst>
        </xdr:cNvPr>
        <xdr:cNvCxnSpPr/>
      </xdr:nvCxnSpPr>
      <xdr:spPr>
        <a:xfrm>
          <a:off x="8750300" y="184251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36830</xdr:rowOff>
    </xdr:from>
    <xdr:to>
      <xdr:col>41</xdr:col>
      <xdr:colOff>101600</xdr:colOff>
      <xdr:row>107</xdr:row>
      <xdr:rowOff>138430</xdr:rowOff>
    </xdr:to>
    <xdr:sp macro="" textlink="">
      <xdr:nvSpPr>
        <xdr:cNvPr id="483" name="楕円 482">
          <a:extLst>
            <a:ext uri="{FF2B5EF4-FFF2-40B4-BE49-F238E27FC236}">
              <a16:creationId xmlns:a16="http://schemas.microsoft.com/office/drawing/2014/main" id="{7F94F5B4-39F2-4255-BF67-0077E35FDD68}"/>
            </a:ext>
          </a:extLst>
        </xdr:cNvPr>
        <xdr:cNvSpPr/>
      </xdr:nvSpPr>
      <xdr:spPr>
        <a:xfrm>
          <a:off x="7810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80011</xdr:rowOff>
    </xdr:from>
    <xdr:to>
      <xdr:col>45</xdr:col>
      <xdr:colOff>177800</xdr:colOff>
      <xdr:row>107</xdr:row>
      <xdr:rowOff>87630</xdr:rowOff>
    </xdr:to>
    <xdr:cxnSp macro="">
      <xdr:nvCxnSpPr>
        <xdr:cNvPr id="484" name="直線コネクタ 483">
          <a:extLst>
            <a:ext uri="{FF2B5EF4-FFF2-40B4-BE49-F238E27FC236}">
              <a16:creationId xmlns:a16="http://schemas.microsoft.com/office/drawing/2014/main" id="{466B331F-DCB7-45F5-8F9D-C8ECB924955A}"/>
            </a:ext>
          </a:extLst>
        </xdr:cNvPr>
        <xdr:cNvCxnSpPr/>
      </xdr:nvCxnSpPr>
      <xdr:spPr>
        <a:xfrm flipV="1">
          <a:off x="7861300" y="184251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36830</xdr:rowOff>
    </xdr:from>
    <xdr:to>
      <xdr:col>36</xdr:col>
      <xdr:colOff>165100</xdr:colOff>
      <xdr:row>107</xdr:row>
      <xdr:rowOff>138430</xdr:rowOff>
    </xdr:to>
    <xdr:sp macro="" textlink="">
      <xdr:nvSpPr>
        <xdr:cNvPr id="485" name="楕円 484">
          <a:extLst>
            <a:ext uri="{FF2B5EF4-FFF2-40B4-BE49-F238E27FC236}">
              <a16:creationId xmlns:a16="http://schemas.microsoft.com/office/drawing/2014/main" id="{1DF05689-1E88-46E0-9007-7BED0B943158}"/>
            </a:ext>
          </a:extLst>
        </xdr:cNvPr>
        <xdr:cNvSpPr/>
      </xdr:nvSpPr>
      <xdr:spPr>
        <a:xfrm>
          <a:off x="6921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87630</xdr:rowOff>
    </xdr:from>
    <xdr:to>
      <xdr:col>41</xdr:col>
      <xdr:colOff>50800</xdr:colOff>
      <xdr:row>107</xdr:row>
      <xdr:rowOff>87630</xdr:rowOff>
    </xdr:to>
    <xdr:cxnSp macro="">
      <xdr:nvCxnSpPr>
        <xdr:cNvPr id="486" name="直線コネクタ 485">
          <a:extLst>
            <a:ext uri="{FF2B5EF4-FFF2-40B4-BE49-F238E27FC236}">
              <a16:creationId xmlns:a16="http://schemas.microsoft.com/office/drawing/2014/main" id="{D06C1020-04DD-4C3F-A39C-3B4F935D02AA}"/>
            </a:ext>
          </a:extLst>
        </xdr:cNvPr>
        <xdr:cNvCxnSpPr/>
      </xdr:nvCxnSpPr>
      <xdr:spPr>
        <a:xfrm>
          <a:off x="6972300" y="1843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147338</xdr:rowOff>
    </xdr:from>
    <xdr:ext cx="469744" cy="259045"/>
    <xdr:sp macro="" textlink="">
      <xdr:nvSpPr>
        <xdr:cNvPr id="487" name="n_1aveValue【市民会館】&#10;一人当たり面積">
          <a:extLst>
            <a:ext uri="{FF2B5EF4-FFF2-40B4-BE49-F238E27FC236}">
              <a16:creationId xmlns:a16="http://schemas.microsoft.com/office/drawing/2014/main" id="{A4FE4D96-207F-47EA-9FA7-8411758760A2}"/>
            </a:ext>
          </a:extLst>
        </xdr:cNvPr>
        <xdr:cNvSpPr txBox="1"/>
      </xdr:nvSpPr>
      <xdr:spPr>
        <a:xfrm>
          <a:off x="9391727" y="1780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154957</xdr:rowOff>
    </xdr:from>
    <xdr:ext cx="469744" cy="259045"/>
    <xdr:sp macro="" textlink="">
      <xdr:nvSpPr>
        <xdr:cNvPr id="488" name="n_2aveValue【市民会館】&#10;一人当たり面積">
          <a:extLst>
            <a:ext uri="{FF2B5EF4-FFF2-40B4-BE49-F238E27FC236}">
              <a16:creationId xmlns:a16="http://schemas.microsoft.com/office/drawing/2014/main" id="{860B0FD9-375A-414F-A06B-A73FC37A3336}"/>
            </a:ext>
          </a:extLst>
        </xdr:cNvPr>
        <xdr:cNvSpPr txBox="1"/>
      </xdr:nvSpPr>
      <xdr:spPr>
        <a:xfrm>
          <a:off x="8515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162577</xdr:rowOff>
    </xdr:from>
    <xdr:ext cx="469744" cy="259045"/>
    <xdr:sp macro="" textlink="">
      <xdr:nvSpPr>
        <xdr:cNvPr id="489" name="n_3aveValue【市民会館】&#10;一人当たり面積">
          <a:extLst>
            <a:ext uri="{FF2B5EF4-FFF2-40B4-BE49-F238E27FC236}">
              <a16:creationId xmlns:a16="http://schemas.microsoft.com/office/drawing/2014/main" id="{1EB8316E-2034-4D82-99E5-FD83AD053A4E}"/>
            </a:ext>
          </a:extLst>
        </xdr:cNvPr>
        <xdr:cNvSpPr txBox="1"/>
      </xdr:nvSpPr>
      <xdr:spPr>
        <a:xfrm>
          <a:off x="7626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13988</xdr:rowOff>
    </xdr:from>
    <xdr:ext cx="469744" cy="259045"/>
    <xdr:sp macro="" textlink="">
      <xdr:nvSpPr>
        <xdr:cNvPr id="490" name="n_4aveValue【市民会館】&#10;一人当たり面積">
          <a:extLst>
            <a:ext uri="{FF2B5EF4-FFF2-40B4-BE49-F238E27FC236}">
              <a16:creationId xmlns:a16="http://schemas.microsoft.com/office/drawing/2014/main" id="{226BA53B-6605-4A38-800A-33B1E82A762F}"/>
            </a:ext>
          </a:extLst>
        </xdr:cNvPr>
        <xdr:cNvSpPr txBox="1"/>
      </xdr:nvSpPr>
      <xdr:spPr>
        <a:xfrm>
          <a:off x="6737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121938</xdr:rowOff>
    </xdr:from>
    <xdr:ext cx="469744" cy="259045"/>
    <xdr:sp macro="" textlink="">
      <xdr:nvSpPr>
        <xdr:cNvPr id="491" name="n_1mainValue【市民会館】&#10;一人当たり面積">
          <a:extLst>
            <a:ext uri="{FF2B5EF4-FFF2-40B4-BE49-F238E27FC236}">
              <a16:creationId xmlns:a16="http://schemas.microsoft.com/office/drawing/2014/main" id="{6BB4B2EB-5395-4018-9986-0DB556FAE6D6}"/>
            </a:ext>
          </a:extLst>
        </xdr:cNvPr>
        <xdr:cNvSpPr txBox="1"/>
      </xdr:nvSpPr>
      <xdr:spPr>
        <a:xfrm>
          <a:off x="9391727" y="1846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121938</xdr:rowOff>
    </xdr:from>
    <xdr:ext cx="469744" cy="259045"/>
    <xdr:sp macro="" textlink="">
      <xdr:nvSpPr>
        <xdr:cNvPr id="492" name="n_2mainValue【市民会館】&#10;一人当たり面積">
          <a:extLst>
            <a:ext uri="{FF2B5EF4-FFF2-40B4-BE49-F238E27FC236}">
              <a16:creationId xmlns:a16="http://schemas.microsoft.com/office/drawing/2014/main" id="{21717AAB-6211-4F09-9179-549D48CAE0F8}"/>
            </a:ext>
          </a:extLst>
        </xdr:cNvPr>
        <xdr:cNvSpPr txBox="1"/>
      </xdr:nvSpPr>
      <xdr:spPr>
        <a:xfrm>
          <a:off x="8515427" y="1846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129557</xdr:rowOff>
    </xdr:from>
    <xdr:ext cx="469744" cy="259045"/>
    <xdr:sp macro="" textlink="">
      <xdr:nvSpPr>
        <xdr:cNvPr id="493" name="n_3mainValue【市民会館】&#10;一人当たり面積">
          <a:extLst>
            <a:ext uri="{FF2B5EF4-FFF2-40B4-BE49-F238E27FC236}">
              <a16:creationId xmlns:a16="http://schemas.microsoft.com/office/drawing/2014/main" id="{666F61F4-CC50-4376-B7E4-5802E93DF208}"/>
            </a:ext>
          </a:extLst>
        </xdr:cNvPr>
        <xdr:cNvSpPr txBox="1"/>
      </xdr:nvSpPr>
      <xdr:spPr>
        <a:xfrm>
          <a:off x="7626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129557</xdr:rowOff>
    </xdr:from>
    <xdr:ext cx="469744" cy="259045"/>
    <xdr:sp macro="" textlink="">
      <xdr:nvSpPr>
        <xdr:cNvPr id="494" name="n_4mainValue【市民会館】&#10;一人当たり面積">
          <a:extLst>
            <a:ext uri="{FF2B5EF4-FFF2-40B4-BE49-F238E27FC236}">
              <a16:creationId xmlns:a16="http://schemas.microsoft.com/office/drawing/2014/main" id="{BDD0710C-1DCC-4C2E-9256-D9B61879D0B8}"/>
            </a:ext>
          </a:extLst>
        </xdr:cNvPr>
        <xdr:cNvSpPr txBox="1"/>
      </xdr:nvSpPr>
      <xdr:spPr>
        <a:xfrm>
          <a:off x="6737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5328178-E578-4156-8ED6-E838D765C23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E0DC1A01-2E70-40FC-B0AE-8B91468D7AB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294BEEE7-188B-4194-A208-4843CBF297D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C888EAAB-A1D1-448F-93A2-729946F723A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A6267AF8-2B9C-4626-AC84-34047DE49B0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6B0C5763-9113-41E0-B0BA-8D9123A78C1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65AE429F-CD20-4BDB-809C-9457E5A35D7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955041C3-EE0C-457F-8C76-DBEF78F4310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A57E35BF-BE1A-4ABC-8D4F-504CA13B598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743C22D1-76B5-4B21-8459-0793804F12F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F263EC5C-D1B4-411E-90BD-0D054608EF5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7BD0430A-BC50-4D56-85E8-E66016A5BBD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05814747-D845-4B6F-BBC8-DB566C7A85F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F571D823-5FAF-4474-9957-9AFE46D78F9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4ADA681F-6B87-4283-A6CF-2A9E708D473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FEDB2E47-6DBA-48B8-8599-8D57E8FF29E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F5B34037-57C3-4377-BBBB-AC5B31D58E0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DF2FED23-F75A-4DE0-A427-53C101786C7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FAC75182-1E76-46CC-B463-8E109402B54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94B5807E-A0B5-4563-A718-B00DE48B9E3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6EDF4CE8-323B-4A6F-872F-DD1BD9F685C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BC14BC0B-8E5F-4A78-AA88-1DF0EE118C1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7933128B-3F40-4A28-A184-25E9E814F8D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A49D2CC7-DFB1-41C9-B6C5-C386B00B5E4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114300</xdr:rowOff>
    </xdr:from>
    <xdr:to>
      <xdr:col>85</xdr:col>
      <xdr:colOff>126364</xdr:colOff>
      <xdr:row>41</xdr:row>
      <xdr:rowOff>15240</xdr:rowOff>
    </xdr:to>
    <xdr:cxnSp macro="">
      <xdr:nvCxnSpPr>
        <xdr:cNvPr id="519" name="直線コネクタ 518">
          <a:extLst>
            <a:ext uri="{FF2B5EF4-FFF2-40B4-BE49-F238E27FC236}">
              <a16:creationId xmlns:a16="http://schemas.microsoft.com/office/drawing/2014/main" id="{C4436EC5-26A4-466C-B7FB-5AD2A2D1803C}"/>
            </a:ext>
          </a:extLst>
        </xdr:cNvPr>
        <xdr:cNvCxnSpPr/>
      </xdr:nvCxnSpPr>
      <xdr:spPr>
        <a:xfrm flipV="1">
          <a:off x="16318864" y="577215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907DFBCF-8527-4CCE-8161-69A7A04A7A6E}"/>
            </a:ext>
          </a:extLst>
        </xdr:cNvPr>
        <xdr:cNvSpPr txBox="1"/>
      </xdr:nvSpPr>
      <xdr:spPr>
        <a:xfrm>
          <a:off x="16357600"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521" name="直線コネクタ 520">
          <a:extLst>
            <a:ext uri="{FF2B5EF4-FFF2-40B4-BE49-F238E27FC236}">
              <a16:creationId xmlns:a16="http://schemas.microsoft.com/office/drawing/2014/main" id="{3C20FBB1-9B95-4816-BBB1-612629321FC7}"/>
            </a:ext>
          </a:extLst>
        </xdr:cNvPr>
        <xdr:cNvCxnSpPr/>
      </xdr:nvCxnSpPr>
      <xdr:spPr>
        <a:xfrm>
          <a:off x="16230600" y="704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60977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A9AD5C4E-0979-43B2-995E-5ED6C25468AA}"/>
            </a:ext>
          </a:extLst>
        </xdr:cNvPr>
        <xdr:cNvSpPr txBox="1"/>
      </xdr:nvSpPr>
      <xdr:spPr>
        <a:xfrm>
          <a:off x="16357600" y="554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114300</xdr:rowOff>
    </xdr:from>
    <xdr:to>
      <xdr:col>86</xdr:col>
      <xdr:colOff>25400</xdr:colOff>
      <xdr:row>33</xdr:row>
      <xdr:rowOff>114300</xdr:rowOff>
    </xdr:to>
    <xdr:cxnSp macro="">
      <xdr:nvCxnSpPr>
        <xdr:cNvPr id="523" name="直線コネクタ 522">
          <a:extLst>
            <a:ext uri="{FF2B5EF4-FFF2-40B4-BE49-F238E27FC236}">
              <a16:creationId xmlns:a16="http://schemas.microsoft.com/office/drawing/2014/main" id="{B8F042A4-F40C-4FA0-AE8E-F0F5C52BE654}"/>
            </a:ext>
          </a:extLst>
        </xdr:cNvPr>
        <xdr:cNvCxnSpPr/>
      </xdr:nvCxnSpPr>
      <xdr:spPr>
        <a:xfrm>
          <a:off x="16230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59072</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99152AAF-BF83-4DBF-A535-873BD592149E}"/>
            </a:ext>
          </a:extLst>
        </xdr:cNvPr>
        <xdr:cNvSpPr txBox="1"/>
      </xdr:nvSpPr>
      <xdr:spPr>
        <a:xfrm>
          <a:off x="16357600" y="6402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80645</xdr:rowOff>
    </xdr:from>
    <xdr:to>
      <xdr:col>85</xdr:col>
      <xdr:colOff>177800</xdr:colOff>
      <xdr:row>38</xdr:row>
      <xdr:rowOff>10795</xdr:rowOff>
    </xdr:to>
    <xdr:sp macro="" textlink="">
      <xdr:nvSpPr>
        <xdr:cNvPr id="525" name="フローチャート: 判断 524">
          <a:extLst>
            <a:ext uri="{FF2B5EF4-FFF2-40B4-BE49-F238E27FC236}">
              <a16:creationId xmlns:a16="http://schemas.microsoft.com/office/drawing/2014/main" id="{04D09ED8-CB52-4842-8A7E-6F9398FF9999}"/>
            </a:ext>
          </a:extLst>
        </xdr:cNvPr>
        <xdr:cNvSpPr/>
      </xdr:nvSpPr>
      <xdr:spPr>
        <a:xfrm>
          <a:off x="162687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xdr:rowOff>
    </xdr:from>
    <xdr:to>
      <xdr:col>81</xdr:col>
      <xdr:colOff>101600</xdr:colOff>
      <xdr:row>37</xdr:row>
      <xdr:rowOff>111760</xdr:rowOff>
    </xdr:to>
    <xdr:sp macro="" textlink="">
      <xdr:nvSpPr>
        <xdr:cNvPr id="526" name="フローチャート: 判断 525">
          <a:extLst>
            <a:ext uri="{FF2B5EF4-FFF2-40B4-BE49-F238E27FC236}">
              <a16:creationId xmlns:a16="http://schemas.microsoft.com/office/drawing/2014/main" id="{9D1D2336-4FEA-44D2-B341-29FB79615DEB}"/>
            </a:ext>
          </a:extLst>
        </xdr:cNvPr>
        <xdr:cNvSpPr/>
      </xdr:nvSpPr>
      <xdr:spPr>
        <a:xfrm>
          <a:off x="15430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114935</xdr:rowOff>
    </xdr:from>
    <xdr:to>
      <xdr:col>76</xdr:col>
      <xdr:colOff>165100</xdr:colOff>
      <xdr:row>37</xdr:row>
      <xdr:rowOff>45085</xdr:rowOff>
    </xdr:to>
    <xdr:sp macro="" textlink="">
      <xdr:nvSpPr>
        <xdr:cNvPr id="527" name="フローチャート: 判断 526">
          <a:extLst>
            <a:ext uri="{FF2B5EF4-FFF2-40B4-BE49-F238E27FC236}">
              <a16:creationId xmlns:a16="http://schemas.microsoft.com/office/drawing/2014/main" id="{85AFA1CC-9CCF-4072-9EA6-CD0FD6ABE637}"/>
            </a:ext>
          </a:extLst>
        </xdr:cNvPr>
        <xdr:cNvSpPr/>
      </xdr:nvSpPr>
      <xdr:spPr>
        <a:xfrm>
          <a:off x="14541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15875</xdr:rowOff>
    </xdr:from>
    <xdr:to>
      <xdr:col>72</xdr:col>
      <xdr:colOff>38100</xdr:colOff>
      <xdr:row>37</xdr:row>
      <xdr:rowOff>117475</xdr:rowOff>
    </xdr:to>
    <xdr:sp macro="" textlink="">
      <xdr:nvSpPr>
        <xdr:cNvPr id="528" name="フローチャート: 判断 527">
          <a:extLst>
            <a:ext uri="{FF2B5EF4-FFF2-40B4-BE49-F238E27FC236}">
              <a16:creationId xmlns:a16="http://schemas.microsoft.com/office/drawing/2014/main" id="{18C6C648-836D-4408-9E5C-74DF69ACFDFA}"/>
            </a:ext>
          </a:extLst>
        </xdr:cNvPr>
        <xdr:cNvSpPr/>
      </xdr:nvSpPr>
      <xdr:spPr>
        <a:xfrm>
          <a:off x="13652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44450</xdr:rowOff>
    </xdr:from>
    <xdr:to>
      <xdr:col>67</xdr:col>
      <xdr:colOff>101600</xdr:colOff>
      <xdr:row>36</xdr:row>
      <xdr:rowOff>146050</xdr:rowOff>
    </xdr:to>
    <xdr:sp macro="" textlink="">
      <xdr:nvSpPr>
        <xdr:cNvPr id="529" name="フローチャート: 判断 528">
          <a:extLst>
            <a:ext uri="{FF2B5EF4-FFF2-40B4-BE49-F238E27FC236}">
              <a16:creationId xmlns:a16="http://schemas.microsoft.com/office/drawing/2014/main" id="{E0D5E157-420D-4B91-B732-C3F53D0C6C0C}"/>
            </a:ext>
          </a:extLst>
        </xdr:cNvPr>
        <xdr:cNvSpPr/>
      </xdr:nvSpPr>
      <xdr:spPr>
        <a:xfrm>
          <a:off x="127635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42BB6190-A12F-4AA8-8B71-340EB90E5D5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52B5484A-C590-4D26-9BBE-FEE6507878F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EEFFFA4F-AD1E-4B50-8F6B-BC478A245BA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975BCD87-094B-47CC-BEF7-54C545389DA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652B6193-DA22-469B-B353-F12687D4167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164465</xdr:rowOff>
    </xdr:from>
    <xdr:to>
      <xdr:col>85</xdr:col>
      <xdr:colOff>177800</xdr:colOff>
      <xdr:row>37</xdr:row>
      <xdr:rowOff>94615</xdr:rowOff>
    </xdr:to>
    <xdr:sp macro="" textlink="">
      <xdr:nvSpPr>
        <xdr:cNvPr id="535" name="楕円 534">
          <a:extLst>
            <a:ext uri="{FF2B5EF4-FFF2-40B4-BE49-F238E27FC236}">
              <a16:creationId xmlns:a16="http://schemas.microsoft.com/office/drawing/2014/main" id="{6B4C14E1-4681-4441-9660-BE493D951061}"/>
            </a:ext>
          </a:extLst>
        </xdr:cNvPr>
        <xdr:cNvSpPr/>
      </xdr:nvSpPr>
      <xdr:spPr>
        <a:xfrm>
          <a:off x="162687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15892</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719903D3-9C2F-4592-A121-E6B64D1CCA4E}"/>
            </a:ext>
          </a:extLst>
        </xdr:cNvPr>
        <xdr:cNvSpPr txBox="1"/>
      </xdr:nvSpPr>
      <xdr:spPr>
        <a:xfrm>
          <a:off x="16357600" y="618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114935</xdr:rowOff>
    </xdr:from>
    <xdr:to>
      <xdr:col>81</xdr:col>
      <xdr:colOff>101600</xdr:colOff>
      <xdr:row>37</xdr:row>
      <xdr:rowOff>45085</xdr:rowOff>
    </xdr:to>
    <xdr:sp macro="" textlink="">
      <xdr:nvSpPr>
        <xdr:cNvPr id="537" name="楕円 536">
          <a:extLst>
            <a:ext uri="{FF2B5EF4-FFF2-40B4-BE49-F238E27FC236}">
              <a16:creationId xmlns:a16="http://schemas.microsoft.com/office/drawing/2014/main" id="{F39CCA03-3D7E-4FDF-AD57-133D2D387A8D}"/>
            </a:ext>
          </a:extLst>
        </xdr:cNvPr>
        <xdr:cNvSpPr/>
      </xdr:nvSpPr>
      <xdr:spPr>
        <a:xfrm>
          <a:off x="154305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165735</xdr:rowOff>
    </xdr:from>
    <xdr:to>
      <xdr:col>85</xdr:col>
      <xdr:colOff>127000</xdr:colOff>
      <xdr:row>37</xdr:row>
      <xdr:rowOff>43815</xdr:rowOff>
    </xdr:to>
    <xdr:cxnSp macro="">
      <xdr:nvCxnSpPr>
        <xdr:cNvPr id="538" name="直線コネクタ 537">
          <a:extLst>
            <a:ext uri="{FF2B5EF4-FFF2-40B4-BE49-F238E27FC236}">
              <a16:creationId xmlns:a16="http://schemas.microsoft.com/office/drawing/2014/main" id="{8719C369-AC49-4D96-9C3F-2515C4020DB5}"/>
            </a:ext>
          </a:extLst>
        </xdr:cNvPr>
        <xdr:cNvCxnSpPr/>
      </xdr:nvCxnSpPr>
      <xdr:spPr>
        <a:xfrm>
          <a:off x="15481300" y="633793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63500</xdr:rowOff>
    </xdr:from>
    <xdr:to>
      <xdr:col>76</xdr:col>
      <xdr:colOff>165100</xdr:colOff>
      <xdr:row>36</xdr:row>
      <xdr:rowOff>165100</xdr:rowOff>
    </xdr:to>
    <xdr:sp macro="" textlink="">
      <xdr:nvSpPr>
        <xdr:cNvPr id="539" name="楕円 538">
          <a:extLst>
            <a:ext uri="{FF2B5EF4-FFF2-40B4-BE49-F238E27FC236}">
              <a16:creationId xmlns:a16="http://schemas.microsoft.com/office/drawing/2014/main" id="{2873DC93-2537-49CA-A202-2693B99A0E65}"/>
            </a:ext>
          </a:extLst>
        </xdr:cNvPr>
        <xdr:cNvSpPr/>
      </xdr:nvSpPr>
      <xdr:spPr>
        <a:xfrm>
          <a:off x="14541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114300</xdr:rowOff>
    </xdr:from>
    <xdr:to>
      <xdr:col>81</xdr:col>
      <xdr:colOff>50800</xdr:colOff>
      <xdr:row>36</xdr:row>
      <xdr:rowOff>165735</xdr:rowOff>
    </xdr:to>
    <xdr:cxnSp macro="">
      <xdr:nvCxnSpPr>
        <xdr:cNvPr id="540" name="直線コネクタ 539">
          <a:extLst>
            <a:ext uri="{FF2B5EF4-FFF2-40B4-BE49-F238E27FC236}">
              <a16:creationId xmlns:a16="http://schemas.microsoft.com/office/drawing/2014/main" id="{D4C8CD45-393B-49C7-8F2C-35E64721998C}"/>
            </a:ext>
          </a:extLst>
        </xdr:cNvPr>
        <xdr:cNvCxnSpPr/>
      </xdr:nvCxnSpPr>
      <xdr:spPr>
        <a:xfrm>
          <a:off x="14592300" y="628650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13970</xdr:rowOff>
    </xdr:from>
    <xdr:to>
      <xdr:col>72</xdr:col>
      <xdr:colOff>38100</xdr:colOff>
      <xdr:row>36</xdr:row>
      <xdr:rowOff>115570</xdr:rowOff>
    </xdr:to>
    <xdr:sp macro="" textlink="">
      <xdr:nvSpPr>
        <xdr:cNvPr id="541" name="楕円 540">
          <a:extLst>
            <a:ext uri="{FF2B5EF4-FFF2-40B4-BE49-F238E27FC236}">
              <a16:creationId xmlns:a16="http://schemas.microsoft.com/office/drawing/2014/main" id="{D192A937-6752-4446-813D-15D015B9A1A6}"/>
            </a:ext>
          </a:extLst>
        </xdr:cNvPr>
        <xdr:cNvSpPr/>
      </xdr:nvSpPr>
      <xdr:spPr>
        <a:xfrm>
          <a:off x="13652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64770</xdr:rowOff>
    </xdr:from>
    <xdr:to>
      <xdr:col>76</xdr:col>
      <xdr:colOff>114300</xdr:colOff>
      <xdr:row>36</xdr:row>
      <xdr:rowOff>114300</xdr:rowOff>
    </xdr:to>
    <xdr:cxnSp macro="">
      <xdr:nvCxnSpPr>
        <xdr:cNvPr id="542" name="直線コネクタ 541">
          <a:extLst>
            <a:ext uri="{FF2B5EF4-FFF2-40B4-BE49-F238E27FC236}">
              <a16:creationId xmlns:a16="http://schemas.microsoft.com/office/drawing/2014/main" id="{432843B2-7552-44FF-AE93-2C8C143166A7}"/>
            </a:ext>
          </a:extLst>
        </xdr:cNvPr>
        <xdr:cNvCxnSpPr/>
      </xdr:nvCxnSpPr>
      <xdr:spPr>
        <a:xfrm>
          <a:off x="13703300" y="62369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133985</xdr:rowOff>
    </xdr:from>
    <xdr:to>
      <xdr:col>67</xdr:col>
      <xdr:colOff>101600</xdr:colOff>
      <xdr:row>36</xdr:row>
      <xdr:rowOff>64135</xdr:rowOff>
    </xdr:to>
    <xdr:sp macro="" textlink="">
      <xdr:nvSpPr>
        <xdr:cNvPr id="543" name="楕円 542">
          <a:extLst>
            <a:ext uri="{FF2B5EF4-FFF2-40B4-BE49-F238E27FC236}">
              <a16:creationId xmlns:a16="http://schemas.microsoft.com/office/drawing/2014/main" id="{4F016476-73BE-45B2-A982-F48494928951}"/>
            </a:ext>
          </a:extLst>
        </xdr:cNvPr>
        <xdr:cNvSpPr/>
      </xdr:nvSpPr>
      <xdr:spPr>
        <a:xfrm>
          <a:off x="12763500" y="613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13335</xdr:rowOff>
    </xdr:from>
    <xdr:to>
      <xdr:col>71</xdr:col>
      <xdr:colOff>177800</xdr:colOff>
      <xdr:row>36</xdr:row>
      <xdr:rowOff>64770</xdr:rowOff>
    </xdr:to>
    <xdr:cxnSp macro="">
      <xdr:nvCxnSpPr>
        <xdr:cNvPr id="544" name="直線コネクタ 543">
          <a:extLst>
            <a:ext uri="{FF2B5EF4-FFF2-40B4-BE49-F238E27FC236}">
              <a16:creationId xmlns:a16="http://schemas.microsoft.com/office/drawing/2014/main" id="{B5CF69E4-09D1-4082-9105-46A05D1651B6}"/>
            </a:ext>
          </a:extLst>
        </xdr:cNvPr>
        <xdr:cNvCxnSpPr/>
      </xdr:nvCxnSpPr>
      <xdr:spPr>
        <a:xfrm>
          <a:off x="12814300" y="618553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102887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56462BD9-D78D-48CC-B216-872A906D6DB9}"/>
            </a:ext>
          </a:extLst>
        </xdr:cNvPr>
        <xdr:cNvSpPr txBox="1"/>
      </xdr:nvSpPr>
      <xdr:spPr>
        <a:xfrm>
          <a:off x="152660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36212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59C7E903-2180-48AE-8A31-39DCE6791CC9}"/>
            </a:ext>
          </a:extLst>
        </xdr:cNvPr>
        <xdr:cNvSpPr txBox="1"/>
      </xdr:nvSpPr>
      <xdr:spPr>
        <a:xfrm>
          <a:off x="1438974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108602</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1F2E41EE-F6E6-471D-8663-526C498FAB23}"/>
            </a:ext>
          </a:extLst>
        </xdr:cNvPr>
        <xdr:cNvSpPr txBox="1"/>
      </xdr:nvSpPr>
      <xdr:spPr>
        <a:xfrm>
          <a:off x="135007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137177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F8C6F9C3-2E93-4742-90A9-321C83117DDA}"/>
            </a:ext>
          </a:extLst>
        </xdr:cNvPr>
        <xdr:cNvSpPr txBox="1"/>
      </xdr:nvSpPr>
      <xdr:spPr>
        <a:xfrm>
          <a:off x="12611744" y="630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61612</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2C90A077-6061-4E8C-A8D4-6C61085508A2}"/>
            </a:ext>
          </a:extLst>
        </xdr:cNvPr>
        <xdr:cNvSpPr txBox="1"/>
      </xdr:nvSpPr>
      <xdr:spPr>
        <a:xfrm>
          <a:off x="152660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10177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2EBC0957-EFFE-4B5D-AFA4-4FB1C3A1C58D}"/>
            </a:ext>
          </a:extLst>
        </xdr:cNvPr>
        <xdr:cNvSpPr txBox="1"/>
      </xdr:nvSpPr>
      <xdr:spPr>
        <a:xfrm>
          <a:off x="1438974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132097</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19B11E1B-DE5C-443C-BF84-7A326BA79477}"/>
            </a:ext>
          </a:extLst>
        </xdr:cNvPr>
        <xdr:cNvSpPr txBox="1"/>
      </xdr:nvSpPr>
      <xdr:spPr>
        <a:xfrm>
          <a:off x="135007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80662</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87A9296C-8A61-4B2A-AC02-9034CF2FC449}"/>
            </a:ext>
          </a:extLst>
        </xdr:cNvPr>
        <xdr:cNvSpPr txBox="1"/>
      </xdr:nvSpPr>
      <xdr:spPr>
        <a:xfrm>
          <a:off x="12611744" y="590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164DE051-BA8B-4D6B-96D8-B8796AB9B59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B7E6BCD5-7357-410E-AE02-B6A89A77D81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ABAF8B5B-63F8-4F50-A79F-A4E83FD40A7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FBAB859F-BF67-4D7B-ACC3-D7E29045114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BCF0C776-407A-43B2-B12F-5DD066D27EC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CF96798B-3F40-4721-9CE7-40F342A9C73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387E9345-B256-469A-A51D-DBE4CB79DA0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E37765CB-924B-4AA7-BE86-B66C24D5AB8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AB8F45DD-12D0-436F-8856-AB152341567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DDE2DFD9-5DAD-4387-B9D3-9D02B7FCD9C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B131E6FB-8834-4224-8505-7C4DAC24E08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4" name="テキスト ボックス 563">
          <a:extLst>
            <a:ext uri="{FF2B5EF4-FFF2-40B4-BE49-F238E27FC236}">
              <a16:creationId xmlns:a16="http://schemas.microsoft.com/office/drawing/2014/main" id="{DB68AFD7-D18F-4989-A98F-7D17BBEB9811}"/>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0CC7C8C8-59DC-4670-B859-13CD2C5584DA}"/>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6" name="テキスト ボックス 565">
          <a:extLst>
            <a:ext uri="{FF2B5EF4-FFF2-40B4-BE49-F238E27FC236}">
              <a16:creationId xmlns:a16="http://schemas.microsoft.com/office/drawing/2014/main" id="{44789E17-60E7-4E33-A485-49D5C27D3633}"/>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40922389-54DE-4EA5-8E4E-841FDC79629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8" name="テキスト ボックス 567">
          <a:extLst>
            <a:ext uri="{FF2B5EF4-FFF2-40B4-BE49-F238E27FC236}">
              <a16:creationId xmlns:a16="http://schemas.microsoft.com/office/drawing/2014/main" id="{D444F311-0C20-4BA5-8963-ACF4DFE737FA}"/>
            </a:ext>
          </a:extLst>
        </xdr:cNvPr>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9DDD5970-D2EE-483C-B34F-C70CB2884491}"/>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70" name="テキスト ボックス 569">
          <a:extLst>
            <a:ext uri="{FF2B5EF4-FFF2-40B4-BE49-F238E27FC236}">
              <a16:creationId xmlns:a16="http://schemas.microsoft.com/office/drawing/2014/main" id="{54C61EB7-86C9-4B5B-AB1F-8624AD614431}"/>
            </a:ext>
          </a:extLst>
        </xdr:cNvPr>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DBAE93C2-9A28-4903-B6F0-E9A15F48BA67}"/>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2" name="テキスト ボックス 571">
          <a:extLst>
            <a:ext uri="{FF2B5EF4-FFF2-40B4-BE49-F238E27FC236}">
              <a16:creationId xmlns:a16="http://schemas.microsoft.com/office/drawing/2014/main" id="{904708DA-1B81-49C2-8A4A-497DAA017812}"/>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CF497644-E60A-469A-8F67-42CF4697AB3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id="{6C6B647F-0A44-476F-86BD-EEC760CBEADC}"/>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F956BD7E-7771-4607-A1A7-63A68ACA56F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8776</xdr:rowOff>
    </xdr:from>
    <xdr:to>
      <xdr:col>116</xdr:col>
      <xdr:colOff>62864</xdr:colOff>
      <xdr:row>41</xdr:row>
      <xdr:rowOff>43637</xdr:rowOff>
    </xdr:to>
    <xdr:cxnSp macro="">
      <xdr:nvCxnSpPr>
        <xdr:cNvPr id="576" name="直線コネクタ 575">
          <a:extLst>
            <a:ext uri="{FF2B5EF4-FFF2-40B4-BE49-F238E27FC236}">
              <a16:creationId xmlns:a16="http://schemas.microsoft.com/office/drawing/2014/main" id="{DC033242-FEED-4C64-BF03-5AD84CF215FF}"/>
            </a:ext>
          </a:extLst>
        </xdr:cNvPr>
        <xdr:cNvCxnSpPr/>
      </xdr:nvCxnSpPr>
      <xdr:spPr>
        <a:xfrm flipV="1">
          <a:off x="22160864" y="5666626"/>
          <a:ext cx="0" cy="1406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47464</xdr:rowOff>
    </xdr:from>
    <xdr:ext cx="534377" cy="259045"/>
    <xdr:sp macro="" textlink="">
      <xdr:nvSpPr>
        <xdr:cNvPr id="577" name="【一般廃棄物処理施設】&#10;一人当たり有形固定資産（償却資産）額最小値テキスト">
          <a:extLst>
            <a:ext uri="{FF2B5EF4-FFF2-40B4-BE49-F238E27FC236}">
              <a16:creationId xmlns:a16="http://schemas.microsoft.com/office/drawing/2014/main" id="{5EFB09B4-F3C7-4882-AAF3-B3189981C654}"/>
            </a:ext>
          </a:extLst>
        </xdr:cNvPr>
        <xdr:cNvSpPr txBox="1"/>
      </xdr:nvSpPr>
      <xdr:spPr>
        <a:xfrm>
          <a:off x="22199600" y="707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43637</xdr:rowOff>
    </xdr:from>
    <xdr:to>
      <xdr:col>116</xdr:col>
      <xdr:colOff>152400</xdr:colOff>
      <xdr:row>41</xdr:row>
      <xdr:rowOff>43637</xdr:rowOff>
    </xdr:to>
    <xdr:cxnSp macro="">
      <xdr:nvCxnSpPr>
        <xdr:cNvPr id="578" name="直線コネクタ 577">
          <a:extLst>
            <a:ext uri="{FF2B5EF4-FFF2-40B4-BE49-F238E27FC236}">
              <a16:creationId xmlns:a16="http://schemas.microsoft.com/office/drawing/2014/main" id="{C63631C9-7C06-4303-B0F7-7E85FD9DFB97}"/>
            </a:ext>
          </a:extLst>
        </xdr:cNvPr>
        <xdr:cNvCxnSpPr/>
      </xdr:nvCxnSpPr>
      <xdr:spPr>
        <a:xfrm>
          <a:off x="22072600" y="7073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126903</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DE48632E-1E86-4ED1-9916-65DA716B79AB}"/>
            </a:ext>
          </a:extLst>
        </xdr:cNvPr>
        <xdr:cNvSpPr txBox="1"/>
      </xdr:nvSpPr>
      <xdr:spPr>
        <a:xfrm>
          <a:off x="22199600" y="5441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8776</xdr:rowOff>
    </xdr:from>
    <xdr:to>
      <xdr:col>116</xdr:col>
      <xdr:colOff>152400</xdr:colOff>
      <xdr:row>33</xdr:row>
      <xdr:rowOff>8776</xdr:rowOff>
    </xdr:to>
    <xdr:cxnSp macro="">
      <xdr:nvCxnSpPr>
        <xdr:cNvPr id="580" name="直線コネクタ 579">
          <a:extLst>
            <a:ext uri="{FF2B5EF4-FFF2-40B4-BE49-F238E27FC236}">
              <a16:creationId xmlns:a16="http://schemas.microsoft.com/office/drawing/2014/main" id="{65C4FDA5-7A53-44F2-B55E-3C6ABBC52114}"/>
            </a:ext>
          </a:extLst>
        </xdr:cNvPr>
        <xdr:cNvCxnSpPr/>
      </xdr:nvCxnSpPr>
      <xdr:spPr>
        <a:xfrm>
          <a:off x="22072600" y="5666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19029</xdr:rowOff>
    </xdr:from>
    <xdr:ext cx="534377" cy="259045"/>
    <xdr:sp macro="" textlink="">
      <xdr:nvSpPr>
        <xdr:cNvPr id="581" name="【一般廃棄物処理施設】&#10;一人当たり有形固定資産（償却資産）額平均値テキスト">
          <a:extLst>
            <a:ext uri="{FF2B5EF4-FFF2-40B4-BE49-F238E27FC236}">
              <a16:creationId xmlns:a16="http://schemas.microsoft.com/office/drawing/2014/main" id="{C314418A-D986-4253-A0F1-AF89A67047C9}"/>
            </a:ext>
          </a:extLst>
        </xdr:cNvPr>
        <xdr:cNvSpPr txBox="1"/>
      </xdr:nvSpPr>
      <xdr:spPr>
        <a:xfrm>
          <a:off x="22199600" y="6362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40602</xdr:rowOff>
    </xdr:from>
    <xdr:to>
      <xdr:col>116</xdr:col>
      <xdr:colOff>114300</xdr:colOff>
      <xdr:row>37</xdr:row>
      <xdr:rowOff>142202</xdr:rowOff>
    </xdr:to>
    <xdr:sp macro="" textlink="">
      <xdr:nvSpPr>
        <xdr:cNvPr id="582" name="フローチャート: 判断 581">
          <a:extLst>
            <a:ext uri="{FF2B5EF4-FFF2-40B4-BE49-F238E27FC236}">
              <a16:creationId xmlns:a16="http://schemas.microsoft.com/office/drawing/2014/main" id="{FC65DD26-5E2F-4F83-8F0F-D52CCBB5D629}"/>
            </a:ext>
          </a:extLst>
        </xdr:cNvPr>
        <xdr:cNvSpPr/>
      </xdr:nvSpPr>
      <xdr:spPr>
        <a:xfrm>
          <a:off x="22110700" y="638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90386</xdr:rowOff>
    </xdr:from>
    <xdr:to>
      <xdr:col>112</xdr:col>
      <xdr:colOff>38100</xdr:colOff>
      <xdr:row>38</xdr:row>
      <xdr:rowOff>20536</xdr:rowOff>
    </xdr:to>
    <xdr:sp macro="" textlink="">
      <xdr:nvSpPr>
        <xdr:cNvPr id="583" name="フローチャート: 判断 582">
          <a:extLst>
            <a:ext uri="{FF2B5EF4-FFF2-40B4-BE49-F238E27FC236}">
              <a16:creationId xmlns:a16="http://schemas.microsoft.com/office/drawing/2014/main" id="{2FF4DA25-24E3-42B5-B019-418D419A51D1}"/>
            </a:ext>
          </a:extLst>
        </xdr:cNvPr>
        <xdr:cNvSpPr/>
      </xdr:nvSpPr>
      <xdr:spPr>
        <a:xfrm>
          <a:off x="21272500" y="643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162522</xdr:rowOff>
    </xdr:from>
    <xdr:to>
      <xdr:col>107</xdr:col>
      <xdr:colOff>101600</xdr:colOff>
      <xdr:row>38</xdr:row>
      <xdr:rowOff>92672</xdr:rowOff>
    </xdr:to>
    <xdr:sp macro="" textlink="">
      <xdr:nvSpPr>
        <xdr:cNvPr id="584" name="フローチャート: 判断 583">
          <a:extLst>
            <a:ext uri="{FF2B5EF4-FFF2-40B4-BE49-F238E27FC236}">
              <a16:creationId xmlns:a16="http://schemas.microsoft.com/office/drawing/2014/main" id="{DE84353A-FEF1-41D7-A70D-3B006CB55BAF}"/>
            </a:ext>
          </a:extLst>
        </xdr:cNvPr>
        <xdr:cNvSpPr/>
      </xdr:nvSpPr>
      <xdr:spPr>
        <a:xfrm>
          <a:off x="20383500" y="65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25603</xdr:rowOff>
    </xdr:from>
    <xdr:to>
      <xdr:col>102</xdr:col>
      <xdr:colOff>165100</xdr:colOff>
      <xdr:row>38</xdr:row>
      <xdr:rowOff>127203</xdr:rowOff>
    </xdr:to>
    <xdr:sp macro="" textlink="">
      <xdr:nvSpPr>
        <xdr:cNvPr id="585" name="フローチャート: 判断 584">
          <a:extLst>
            <a:ext uri="{FF2B5EF4-FFF2-40B4-BE49-F238E27FC236}">
              <a16:creationId xmlns:a16="http://schemas.microsoft.com/office/drawing/2014/main" id="{F7643026-8F11-4BB0-A90D-6DE5F50715E4}"/>
            </a:ext>
          </a:extLst>
        </xdr:cNvPr>
        <xdr:cNvSpPr/>
      </xdr:nvSpPr>
      <xdr:spPr>
        <a:xfrm>
          <a:off x="19494500" y="65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49784</xdr:rowOff>
    </xdr:from>
    <xdr:to>
      <xdr:col>98</xdr:col>
      <xdr:colOff>38100</xdr:colOff>
      <xdr:row>38</xdr:row>
      <xdr:rowOff>151384</xdr:rowOff>
    </xdr:to>
    <xdr:sp macro="" textlink="">
      <xdr:nvSpPr>
        <xdr:cNvPr id="586" name="フローチャート: 判断 585">
          <a:extLst>
            <a:ext uri="{FF2B5EF4-FFF2-40B4-BE49-F238E27FC236}">
              <a16:creationId xmlns:a16="http://schemas.microsoft.com/office/drawing/2014/main" id="{A91D970F-3D44-45AC-84D1-F0565766A964}"/>
            </a:ext>
          </a:extLst>
        </xdr:cNvPr>
        <xdr:cNvSpPr/>
      </xdr:nvSpPr>
      <xdr:spPr>
        <a:xfrm>
          <a:off x="18605500" y="65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B9E720F5-74BF-4A2B-8CE5-C3A697401E5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1FA7B115-466D-4C27-960F-7D01E7AA32A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CEFF9CF3-EEA6-4146-B805-923BCF9850B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B11E294A-9555-429A-B875-651A5365B81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5059DFF2-3AAE-41B3-8D6F-E68C9E5A33D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97752</xdr:rowOff>
    </xdr:from>
    <xdr:to>
      <xdr:col>116</xdr:col>
      <xdr:colOff>114300</xdr:colOff>
      <xdr:row>34</xdr:row>
      <xdr:rowOff>27902</xdr:rowOff>
    </xdr:to>
    <xdr:sp macro="" textlink="">
      <xdr:nvSpPr>
        <xdr:cNvPr id="592" name="楕円 591">
          <a:extLst>
            <a:ext uri="{FF2B5EF4-FFF2-40B4-BE49-F238E27FC236}">
              <a16:creationId xmlns:a16="http://schemas.microsoft.com/office/drawing/2014/main" id="{168DF8DC-7FCA-4AEB-8E19-7B25597B7BCA}"/>
            </a:ext>
          </a:extLst>
        </xdr:cNvPr>
        <xdr:cNvSpPr/>
      </xdr:nvSpPr>
      <xdr:spPr>
        <a:xfrm>
          <a:off x="22110700" y="575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120629</xdr:rowOff>
    </xdr:from>
    <xdr:ext cx="599010" cy="259045"/>
    <xdr:sp macro="" textlink="">
      <xdr:nvSpPr>
        <xdr:cNvPr id="593" name="【一般廃棄物処理施設】&#10;一人当たり有形固定資産（償却資産）額該当値テキスト">
          <a:extLst>
            <a:ext uri="{FF2B5EF4-FFF2-40B4-BE49-F238E27FC236}">
              <a16:creationId xmlns:a16="http://schemas.microsoft.com/office/drawing/2014/main" id="{071D58E8-6DF5-485B-BF2C-F824A05B7101}"/>
            </a:ext>
          </a:extLst>
        </xdr:cNvPr>
        <xdr:cNvSpPr txBox="1"/>
      </xdr:nvSpPr>
      <xdr:spPr>
        <a:xfrm>
          <a:off x="22199600" y="560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105042</xdr:rowOff>
    </xdr:from>
    <xdr:to>
      <xdr:col>112</xdr:col>
      <xdr:colOff>38100</xdr:colOff>
      <xdr:row>34</xdr:row>
      <xdr:rowOff>35192</xdr:rowOff>
    </xdr:to>
    <xdr:sp macro="" textlink="">
      <xdr:nvSpPr>
        <xdr:cNvPr id="594" name="楕円 593">
          <a:extLst>
            <a:ext uri="{FF2B5EF4-FFF2-40B4-BE49-F238E27FC236}">
              <a16:creationId xmlns:a16="http://schemas.microsoft.com/office/drawing/2014/main" id="{26A0E348-31AB-46C4-8335-45483581B95E}"/>
            </a:ext>
          </a:extLst>
        </xdr:cNvPr>
        <xdr:cNvSpPr/>
      </xdr:nvSpPr>
      <xdr:spPr>
        <a:xfrm>
          <a:off x="21272500" y="576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148552</xdr:rowOff>
    </xdr:from>
    <xdr:to>
      <xdr:col>116</xdr:col>
      <xdr:colOff>63500</xdr:colOff>
      <xdr:row>33</xdr:row>
      <xdr:rowOff>155842</xdr:rowOff>
    </xdr:to>
    <xdr:cxnSp macro="">
      <xdr:nvCxnSpPr>
        <xdr:cNvPr id="595" name="直線コネクタ 594">
          <a:extLst>
            <a:ext uri="{FF2B5EF4-FFF2-40B4-BE49-F238E27FC236}">
              <a16:creationId xmlns:a16="http://schemas.microsoft.com/office/drawing/2014/main" id="{B9FACF64-B559-4F0C-8AB6-D88A66077CFA}"/>
            </a:ext>
          </a:extLst>
        </xdr:cNvPr>
        <xdr:cNvCxnSpPr/>
      </xdr:nvCxnSpPr>
      <xdr:spPr>
        <a:xfrm flipV="1">
          <a:off x="21323300" y="5806402"/>
          <a:ext cx="838200" cy="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112700</xdr:rowOff>
    </xdr:from>
    <xdr:to>
      <xdr:col>107</xdr:col>
      <xdr:colOff>101600</xdr:colOff>
      <xdr:row>34</xdr:row>
      <xdr:rowOff>42850</xdr:rowOff>
    </xdr:to>
    <xdr:sp macro="" textlink="">
      <xdr:nvSpPr>
        <xdr:cNvPr id="596" name="楕円 595">
          <a:extLst>
            <a:ext uri="{FF2B5EF4-FFF2-40B4-BE49-F238E27FC236}">
              <a16:creationId xmlns:a16="http://schemas.microsoft.com/office/drawing/2014/main" id="{D2F80366-57C2-4340-90D6-573B932B3AD9}"/>
            </a:ext>
          </a:extLst>
        </xdr:cNvPr>
        <xdr:cNvSpPr/>
      </xdr:nvSpPr>
      <xdr:spPr>
        <a:xfrm>
          <a:off x="20383500" y="57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155842</xdr:rowOff>
    </xdr:from>
    <xdr:to>
      <xdr:col>111</xdr:col>
      <xdr:colOff>177800</xdr:colOff>
      <xdr:row>33</xdr:row>
      <xdr:rowOff>163500</xdr:rowOff>
    </xdr:to>
    <xdr:cxnSp macro="">
      <xdr:nvCxnSpPr>
        <xdr:cNvPr id="597" name="直線コネクタ 596">
          <a:extLst>
            <a:ext uri="{FF2B5EF4-FFF2-40B4-BE49-F238E27FC236}">
              <a16:creationId xmlns:a16="http://schemas.microsoft.com/office/drawing/2014/main" id="{7B440D7C-BB24-4486-9A06-332F86DED01B}"/>
            </a:ext>
          </a:extLst>
        </xdr:cNvPr>
        <xdr:cNvCxnSpPr/>
      </xdr:nvCxnSpPr>
      <xdr:spPr>
        <a:xfrm flipV="1">
          <a:off x="20434300" y="5813692"/>
          <a:ext cx="8890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122377</xdr:rowOff>
    </xdr:from>
    <xdr:to>
      <xdr:col>102</xdr:col>
      <xdr:colOff>165100</xdr:colOff>
      <xdr:row>34</xdr:row>
      <xdr:rowOff>52527</xdr:rowOff>
    </xdr:to>
    <xdr:sp macro="" textlink="">
      <xdr:nvSpPr>
        <xdr:cNvPr id="598" name="楕円 597">
          <a:extLst>
            <a:ext uri="{FF2B5EF4-FFF2-40B4-BE49-F238E27FC236}">
              <a16:creationId xmlns:a16="http://schemas.microsoft.com/office/drawing/2014/main" id="{BA30E9FE-04B6-4B84-9790-69FF725523A9}"/>
            </a:ext>
          </a:extLst>
        </xdr:cNvPr>
        <xdr:cNvSpPr/>
      </xdr:nvSpPr>
      <xdr:spPr>
        <a:xfrm>
          <a:off x="19494500" y="578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163500</xdr:rowOff>
    </xdr:from>
    <xdr:to>
      <xdr:col>107</xdr:col>
      <xdr:colOff>50800</xdr:colOff>
      <xdr:row>34</xdr:row>
      <xdr:rowOff>1727</xdr:rowOff>
    </xdr:to>
    <xdr:cxnSp macro="">
      <xdr:nvCxnSpPr>
        <xdr:cNvPr id="599" name="直線コネクタ 598">
          <a:extLst>
            <a:ext uri="{FF2B5EF4-FFF2-40B4-BE49-F238E27FC236}">
              <a16:creationId xmlns:a16="http://schemas.microsoft.com/office/drawing/2014/main" id="{F5E5128E-6AAA-4AEE-B34A-387445EF61A5}"/>
            </a:ext>
          </a:extLst>
        </xdr:cNvPr>
        <xdr:cNvCxnSpPr/>
      </xdr:nvCxnSpPr>
      <xdr:spPr>
        <a:xfrm flipV="1">
          <a:off x="19545300" y="5821350"/>
          <a:ext cx="8890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128422</xdr:rowOff>
    </xdr:from>
    <xdr:to>
      <xdr:col>98</xdr:col>
      <xdr:colOff>38100</xdr:colOff>
      <xdr:row>34</xdr:row>
      <xdr:rowOff>58572</xdr:rowOff>
    </xdr:to>
    <xdr:sp macro="" textlink="">
      <xdr:nvSpPr>
        <xdr:cNvPr id="600" name="楕円 599">
          <a:extLst>
            <a:ext uri="{FF2B5EF4-FFF2-40B4-BE49-F238E27FC236}">
              <a16:creationId xmlns:a16="http://schemas.microsoft.com/office/drawing/2014/main" id="{79774A9F-1C76-4A1E-B003-3864C279E34E}"/>
            </a:ext>
          </a:extLst>
        </xdr:cNvPr>
        <xdr:cNvSpPr/>
      </xdr:nvSpPr>
      <xdr:spPr>
        <a:xfrm>
          <a:off x="18605500" y="578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1727</xdr:rowOff>
    </xdr:from>
    <xdr:to>
      <xdr:col>102</xdr:col>
      <xdr:colOff>114300</xdr:colOff>
      <xdr:row>34</xdr:row>
      <xdr:rowOff>7772</xdr:rowOff>
    </xdr:to>
    <xdr:cxnSp macro="">
      <xdr:nvCxnSpPr>
        <xdr:cNvPr id="601" name="直線コネクタ 600">
          <a:extLst>
            <a:ext uri="{FF2B5EF4-FFF2-40B4-BE49-F238E27FC236}">
              <a16:creationId xmlns:a16="http://schemas.microsoft.com/office/drawing/2014/main" id="{FB4ACFB4-4CAE-4BB4-9AF4-85E795380E5E}"/>
            </a:ext>
          </a:extLst>
        </xdr:cNvPr>
        <xdr:cNvCxnSpPr/>
      </xdr:nvCxnSpPr>
      <xdr:spPr>
        <a:xfrm flipV="1">
          <a:off x="18656300" y="5831027"/>
          <a:ext cx="889000" cy="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11663</xdr:rowOff>
    </xdr:from>
    <xdr:ext cx="534377" cy="259045"/>
    <xdr:sp macro="" textlink="">
      <xdr:nvSpPr>
        <xdr:cNvPr id="602" name="n_1aveValue【一般廃棄物処理施設】&#10;一人当たり有形固定資産（償却資産）額">
          <a:extLst>
            <a:ext uri="{FF2B5EF4-FFF2-40B4-BE49-F238E27FC236}">
              <a16:creationId xmlns:a16="http://schemas.microsoft.com/office/drawing/2014/main" id="{257CB70A-6600-4B42-AE1B-3097843572D7}"/>
            </a:ext>
          </a:extLst>
        </xdr:cNvPr>
        <xdr:cNvSpPr txBox="1"/>
      </xdr:nvSpPr>
      <xdr:spPr>
        <a:xfrm>
          <a:off x="21043411" y="652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83799</xdr:rowOff>
    </xdr:from>
    <xdr:ext cx="534377" cy="259045"/>
    <xdr:sp macro="" textlink="">
      <xdr:nvSpPr>
        <xdr:cNvPr id="603" name="n_2aveValue【一般廃棄物処理施設】&#10;一人当たり有形固定資産（償却資産）額">
          <a:extLst>
            <a:ext uri="{FF2B5EF4-FFF2-40B4-BE49-F238E27FC236}">
              <a16:creationId xmlns:a16="http://schemas.microsoft.com/office/drawing/2014/main" id="{1F92D3D7-715C-46CB-92EB-A67A86F803D9}"/>
            </a:ext>
          </a:extLst>
        </xdr:cNvPr>
        <xdr:cNvSpPr txBox="1"/>
      </xdr:nvSpPr>
      <xdr:spPr>
        <a:xfrm>
          <a:off x="20167111" y="65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118330</xdr:rowOff>
    </xdr:from>
    <xdr:ext cx="534377" cy="259045"/>
    <xdr:sp macro="" textlink="">
      <xdr:nvSpPr>
        <xdr:cNvPr id="604" name="n_3aveValue【一般廃棄物処理施設】&#10;一人当たり有形固定資産（償却資産）額">
          <a:extLst>
            <a:ext uri="{FF2B5EF4-FFF2-40B4-BE49-F238E27FC236}">
              <a16:creationId xmlns:a16="http://schemas.microsoft.com/office/drawing/2014/main" id="{D4E8D463-B603-42BE-B857-1C09937FBB2C}"/>
            </a:ext>
          </a:extLst>
        </xdr:cNvPr>
        <xdr:cNvSpPr txBox="1"/>
      </xdr:nvSpPr>
      <xdr:spPr>
        <a:xfrm>
          <a:off x="19278111" y="663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142511</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id="{69EF545D-912A-4661-9958-FC9FB23D27B5}"/>
            </a:ext>
          </a:extLst>
        </xdr:cNvPr>
        <xdr:cNvSpPr txBox="1"/>
      </xdr:nvSpPr>
      <xdr:spPr>
        <a:xfrm>
          <a:off x="18389111" y="665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51719</xdr:rowOff>
    </xdr:from>
    <xdr:ext cx="599010" cy="259045"/>
    <xdr:sp macro="" textlink="">
      <xdr:nvSpPr>
        <xdr:cNvPr id="606" name="n_1mainValue【一般廃棄物処理施設】&#10;一人当たり有形固定資産（償却資産）額">
          <a:extLst>
            <a:ext uri="{FF2B5EF4-FFF2-40B4-BE49-F238E27FC236}">
              <a16:creationId xmlns:a16="http://schemas.microsoft.com/office/drawing/2014/main" id="{5A3BDED6-2E7D-41C1-B13E-6B0B4A12B42B}"/>
            </a:ext>
          </a:extLst>
        </xdr:cNvPr>
        <xdr:cNvSpPr txBox="1"/>
      </xdr:nvSpPr>
      <xdr:spPr>
        <a:xfrm>
          <a:off x="21011095" y="553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59377</xdr:rowOff>
    </xdr:from>
    <xdr:ext cx="599010" cy="259045"/>
    <xdr:sp macro="" textlink="">
      <xdr:nvSpPr>
        <xdr:cNvPr id="607" name="n_2mainValue【一般廃棄物処理施設】&#10;一人当たり有形固定資産（償却資産）額">
          <a:extLst>
            <a:ext uri="{FF2B5EF4-FFF2-40B4-BE49-F238E27FC236}">
              <a16:creationId xmlns:a16="http://schemas.microsoft.com/office/drawing/2014/main" id="{05192762-F170-4FE0-8113-FE7191226588}"/>
            </a:ext>
          </a:extLst>
        </xdr:cNvPr>
        <xdr:cNvSpPr txBox="1"/>
      </xdr:nvSpPr>
      <xdr:spPr>
        <a:xfrm>
          <a:off x="20134795" y="5545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32</xdr:row>
      <xdr:rowOff>69054</xdr:rowOff>
    </xdr:from>
    <xdr:ext cx="599010" cy="259045"/>
    <xdr:sp macro="" textlink="">
      <xdr:nvSpPr>
        <xdr:cNvPr id="608" name="n_3mainValue【一般廃棄物処理施設】&#10;一人当たり有形固定資産（償却資産）額">
          <a:extLst>
            <a:ext uri="{FF2B5EF4-FFF2-40B4-BE49-F238E27FC236}">
              <a16:creationId xmlns:a16="http://schemas.microsoft.com/office/drawing/2014/main" id="{9581D62E-3216-4059-9797-F66485224E6E}"/>
            </a:ext>
          </a:extLst>
        </xdr:cNvPr>
        <xdr:cNvSpPr txBox="1"/>
      </xdr:nvSpPr>
      <xdr:spPr>
        <a:xfrm>
          <a:off x="19245795" y="5555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75099</xdr:rowOff>
    </xdr:from>
    <xdr:ext cx="599010" cy="259045"/>
    <xdr:sp macro="" textlink="">
      <xdr:nvSpPr>
        <xdr:cNvPr id="609" name="n_4mainValue【一般廃棄物処理施設】&#10;一人当たり有形固定資産（償却資産）額">
          <a:extLst>
            <a:ext uri="{FF2B5EF4-FFF2-40B4-BE49-F238E27FC236}">
              <a16:creationId xmlns:a16="http://schemas.microsoft.com/office/drawing/2014/main" id="{EE42DCF0-FAB1-4A66-8D89-8171BEDDA7B0}"/>
            </a:ext>
          </a:extLst>
        </xdr:cNvPr>
        <xdr:cNvSpPr txBox="1"/>
      </xdr:nvSpPr>
      <xdr:spPr>
        <a:xfrm>
          <a:off x="18356795" y="5561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77D62D89-C886-4007-BA78-C12310409F3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DCACFE9A-D46D-423F-901B-8504AF754C5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43ECEEF6-C4B5-4404-AE43-DE5195F04D5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FD44301B-3396-46BB-B631-506F2FC74C4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0D091A31-EDE3-45B1-BB33-CDA72E0707C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0F582BDE-FC43-4A53-B8D8-7621BE50649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ACB306E8-CBF8-44CC-8EA6-B32C8BC48E4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B93F8319-CD63-444B-B131-85074D526ECC}"/>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8" name="正方形/長方形 617">
          <a:extLst>
            <a:ext uri="{FF2B5EF4-FFF2-40B4-BE49-F238E27FC236}">
              <a16:creationId xmlns:a16="http://schemas.microsoft.com/office/drawing/2014/main" id="{02D9CCAF-817D-446F-AC0B-77EB89A2799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9" name="正方形/長方形 618">
          <a:extLst>
            <a:ext uri="{FF2B5EF4-FFF2-40B4-BE49-F238E27FC236}">
              <a16:creationId xmlns:a16="http://schemas.microsoft.com/office/drawing/2014/main" id="{D8E41B79-D2B5-486C-A177-7DCFC6D6A02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0" name="正方形/長方形 619">
          <a:extLst>
            <a:ext uri="{FF2B5EF4-FFF2-40B4-BE49-F238E27FC236}">
              <a16:creationId xmlns:a16="http://schemas.microsoft.com/office/drawing/2014/main" id="{A171BC55-1B5D-434E-9A64-9B295C70A66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1" name="正方形/長方形 620">
          <a:extLst>
            <a:ext uri="{FF2B5EF4-FFF2-40B4-BE49-F238E27FC236}">
              <a16:creationId xmlns:a16="http://schemas.microsoft.com/office/drawing/2014/main" id="{D562D082-27EB-4F61-AA26-B967CB15255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2" name="正方形/長方形 621">
          <a:extLst>
            <a:ext uri="{FF2B5EF4-FFF2-40B4-BE49-F238E27FC236}">
              <a16:creationId xmlns:a16="http://schemas.microsoft.com/office/drawing/2014/main" id="{AD03AB66-4997-482A-BA01-E4B8FF278BD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3" name="正方形/長方形 622">
          <a:extLst>
            <a:ext uri="{FF2B5EF4-FFF2-40B4-BE49-F238E27FC236}">
              <a16:creationId xmlns:a16="http://schemas.microsoft.com/office/drawing/2014/main" id="{9B571E7F-F040-4330-98AE-9F17B245906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4" name="正方形/長方形 623">
          <a:extLst>
            <a:ext uri="{FF2B5EF4-FFF2-40B4-BE49-F238E27FC236}">
              <a16:creationId xmlns:a16="http://schemas.microsoft.com/office/drawing/2014/main" id="{9A3EE414-F41F-4370-8F38-9A6E82D9450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5" name="正方形/長方形 624">
          <a:extLst>
            <a:ext uri="{FF2B5EF4-FFF2-40B4-BE49-F238E27FC236}">
              <a16:creationId xmlns:a16="http://schemas.microsoft.com/office/drawing/2014/main" id="{4D6C5574-CE25-4105-9EEB-47DD556D7A6E}"/>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275EBECB-3185-4EFA-92A9-E69486529EC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171BA187-1894-4FB1-9461-DEF445B613B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27974CC6-1545-4DDA-902D-461AE0387DE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EC3A2687-1E7D-4FEE-AF16-1F5963D5EAA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01262A00-0993-4C23-BE1D-1E48AC870A0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4D99BEBD-DBB9-4FCE-AD3B-8F0A0239F3F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3569042F-EC5D-4FB9-B8D8-7FA520DC0DD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47BC1C13-8712-4344-9810-36BFEE759BC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ED034F67-2676-438F-89F4-00334874AC5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B7A66E62-50F3-4863-A5DB-9547989432E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BB8EE2C8-40D8-421D-A505-4B183B57724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7" name="直線コネクタ 636">
          <a:extLst>
            <a:ext uri="{FF2B5EF4-FFF2-40B4-BE49-F238E27FC236}">
              <a16:creationId xmlns:a16="http://schemas.microsoft.com/office/drawing/2014/main" id="{EBA5CB57-137A-46BC-B531-6C789E960146}"/>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38" name="テキスト ボックス 637">
          <a:extLst>
            <a:ext uri="{FF2B5EF4-FFF2-40B4-BE49-F238E27FC236}">
              <a16:creationId xmlns:a16="http://schemas.microsoft.com/office/drawing/2014/main" id="{93DD19C5-D365-4F70-AEDE-AD614559AFAA}"/>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9" name="直線コネクタ 638">
          <a:extLst>
            <a:ext uri="{FF2B5EF4-FFF2-40B4-BE49-F238E27FC236}">
              <a16:creationId xmlns:a16="http://schemas.microsoft.com/office/drawing/2014/main" id="{77F48A83-9CE3-4660-963D-4E47BF04A39F}"/>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40" name="テキスト ボックス 639">
          <a:extLst>
            <a:ext uri="{FF2B5EF4-FFF2-40B4-BE49-F238E27FC236}">
              <a16:creationId xmlns:a16="http://schemas.microsoft.com/office/drawing/2014/main" id="{1CF590F6-8344-4D5B-81EB-F61DB9808E8A}"/>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41" name="直線コネクタ 640">
          <a:extLst>
            <a:ext uri="{FF2B5EF4-FFF2-40B4-BE49-F238E27FC236}">
              <a16:creationId xmlns:a16="http://schemas.microsoft.com/office/drawing/2014/main" id="{9E8C557C-E486-4B23-9D9A-41B61852D988}"/>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42" name="テキスト ボックス 641">
          <a:extLst>
            <a:ext uri="{FF2B5EF4-FFF2-40B4-BE49-F238E27FC236}">
              <a16:creationId xmlns:a16="http://schemas.microsoft.com/office/drawing/2014/main" id="{A3662334-823A-45ED-83CA-D0CC56523286}"/>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3" name="直線コネクタ 642">
          <a:extLst>
            <a:ext uri="{FF2B5EF4-FFF2-40B4-BE49-F238E27FC236}">
              <a16:creationId xmlns:a16="http://schemas.microsoft.com/office/drawing/2014/main" id="{7AB404CA-E309-45D0-BDFA-C7EE7B3E386F}"/>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4" name="テキスト ボックス 643">
          <a:extLst>
            <a:ext uri="{FF2B5EF4-FFF2-40B4-BE49-F238E27FC236}">
              <a16:creationId xmlns:a16="http://schemas.microsoft.com/office/drawing/2014/main" id="{1B4DC404-E990-4FFB-8970-C0A6476B2067}"/>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8640C39D-2833-466B-920E-838B634995C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6" name="テキスト ボックス 645">
          <a:extLst>
            <a:ext uri="{FF2B5EF4-FFF2-40B4-BE49-F238E27FC236}">
              <a16:creationId xmlns:a16="http://schemas.microsoft.com/office/drawing/2014/main" id="{254FE4B7-7E7C-45BA-9B96-FDD5C9683291}"/>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7" name="【消防施設】&#10;有形固定資産減価償却率グラフ枠">
          <a:extLst>
            <a:ext uri="{FF2B5EF4-FFF2-40B4-BE49-F238E27FC236}">
              <a16:creationId xmlns:a16="http://schemas.microsoft.com/office/drawing/2014/main" id="{47F560C8-479E-4DD2-9FCF-2B76D44BC08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145542</xdr:rowOff>
    </xdr:from>
    <xdr:to>
      <xdr:col>85</xdr:col>
      <xdr:colOff>126364</xdr:colOff>
      <xdr:row>86</xdr:row>
      <xdr:rowOff>79248</xdr:rowOff>
    </xdr:to>
    <xdr:cxnSp macro="">
      <xdr:nvCxnSpPr>
        <xdr:cNvPr id="648" name="直線コネクタ 647">
          <a:extLst>
            <a:ext uri="{FF2B5EF4-FFF2-40B4-BE49-F238E27FC236}">
              <a16:creationId xmlns:a16="http://schemas.microsoft.com/office/drawing/2014/main" id="{D6B1CF2E-1F5C-4140-8B3E-AC46A8197A1B}"/>
            </a:ext>
          </a:extLst>
        </xdr:cNvPr>
        <xdr:cNvCxnSpPr/>
      </xdr:nvCxnSpPr>
      <xdr:spPr>
        <a:xfrm flipV="1">
          <a:off x="16318864" y="13518642"/>
          <a:ext cx="0" cy="130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83075</xdr:rowOff>
    </xdr:from>
    <xdr:ext cx="405111" cy="259045"/>
    <xdr:sp macro="" textlink="">
      <xdr:nvSpPr>
        <xdr:cNvPr id="649" name="【消防施設】&#10;有形固定資産減価償却率最小値テキスト">
          <a:extLst>
            <a:ext uri="{FF2B5EF4-FFF2-40B4-BE49-F238E27FC236}">
              <a16:creationId xmlns:a16="http://schemas.microsoft.com/office/drawing/2014/main" id="{4CC0130B-771D-4696-96D1-DCA86D760969}"/>
            </a:ext>
          </a:extLst>
        </xdr:cNvPr>
        <xdr:cNvSpPr txBox="1"/>
      </xdr:nvSpPr>
      <xdr:spPr>
        <a:xfrm>
          <a:off x="16357600" y="1482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79248</xdr:rowOff>
    </xdr:from>
    <xdr:to>
      <xdr:col>86</xdr:col>
      <xdr:colOff>25400</xdr:colOff>
      <xdr:row>86</xdr:row>
      <xdr:rowOff>79248</xdr:rowOff>
    </xdr:to>
    <xdr:cxnSp macro="">
      <xdr:nvCxnSpPr>
        <xdr:cNvPr id="650" name="直線コネクタ 649">
          <a:extLst>
            <a:ext uri="{FF2B5EF4-FFF2-40B4-BE49-F238E27FC236}">
              <a16:creationId xmlns:a16="http://schemas.microsoft.com/office/drawing/2014/main" id="{32D365DD-103B-46AB-BBFE-7531A50B4E70}"/>
            </a:ext>
          </a:extLst>
        </xdr:cNvPr>
        <xdr:cNvCxnSpPr/>
      </xdr:nvCxnSpPr>
      <xdr:spPr>
        <a:xfrm>
          <a:off x="16230600" y="1482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92219</xdr:rowOff>
    </xdr:from>
    <xdr:ext cx="405111" cy="259045"/>
    <xdr:sp macro="" textlink="">
      <xdr:nvSpPr>
        <xdr:cNvPr id="651" name="【消防施設】&#10;有形固定資産減価償却率最大値テキスト">
          <a:extLst>
            <a:ext uri="{FF2B5EF4-FFF2-40B4-BE49-F238E27FC236}">
              <a16:creationId xmlns:a16="http://schemas.microsoft.com/office/drawing/2014/main" id="{AB77D19A-B8E0-4A43-87F9-2B8E0711D362}"/>
            </a:ext>
          </a:extLst>
        </xdr:cNvPr>
        <xdr:cNvSpPr txBox="1"/>
      </xdr:nvSpPr>
      <xdr:spPr>
        <a:xfrm>
          <a:off x="16357600" y="13293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145542</xdr:rowOff>
    </xdr:from>
    <xdr:to>
      <xdr:col>86</xdr:col>
      <xdr:colOff>25400</xdr:colOff>
      <xdr:row>78</xdr:row>
      <xdr:rowOff>145542</xdr:rowOff>
    </xdr:to>
    <xdr:cxnSp macro="">
      <xdr:nvCxnSpPr>
        <xdr:cNvPr id="652" name="直線コネクタ 651">
          <a:extLst>
            <a:ext uri="{FF2B5EF4-FFF2-40B4-BE49-F238E27FC236}">
              <a16:creationId xmlns:a16="http://schemas.microsoft.com/office/drawing/2014/main" id="{4FA2CE0C-9B03-405A-B08F-0DF419B86196}"/>
            </a:ext>
          </a:extLst>
        </xdr:cNvPr>
        <xdr:cNvCxnSpPr/>
      </xdr:nvCxnSpPr>
      <xdr:spPr>
        <a:xfrm>
          <a:off x="16230600" y="13518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19321</xdr:rowOff>
    </xdr:from>
    <xdr:ext cx="405111" cy="259045"/>
    <xdr:sp macro="" textlink="">
      <xdr:nvSpPr>
        <xdr:cNvPr id="653" name="【消防施設】&#10;有形固定資産減価償却率平均値テキスト">
          <a:extLst>
            <a:ext uri="{FF2B5EF4-FFF2-40B4-BE49-F238E27FC236}">
              <a16:creationId xmlns:a16="http://schemas.microsoft.com/office/drawing/2014/main" id="{BAE5A8B8-F08D-4696-8ACC-F2F7CD20999C}"/>
            </a:ext>
          </a:extLst>
        </xdr:cNvPr>
        <xdr:cNvSpPr txBox="1"/>
      </xdr:nvSpPr>
      <xdr:spPr>
        <a:xfrm>
          <a:off x="16357600" y="14078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167894</xdr:rowOff>
    </xdr:from>
    <xdr:to>
      <xdr:col>85</xdr:col>
      <xdr:colOff>177800</xdr:colOff>
      <xdr:row>83</xdr:row>
      <xdr:rowOff>98044</xdr:rowOff>
    </xdr:to>
    <xdr:sp macro="" textlink="">
      <xdr:nvSpPr>
        <xdr:cNvPr id="654" name="フローチャート: 判断 653">
          <a:extLst>
            <a:ext uri="{FF2B5EF4-FFF2-40B4-BE49-F238E27FC236}">
              <a16:creationId xmlns:a16="http://schemas.microsoft.com/office/drawing/2014/main" id="{BC12C7C7-66D6-4802-BFCB-E77731021770}"/>
            </a:ext>
          </a:extLst>
        </xdr:cNvPr>
        <xdr:cNvSpPr/>
      </xdr:nvSpPr>
      <xdr:spPr>
        <a:xfrm>
          <a:off x="16268700" y="1422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42163</xdr:rowOff>
    </xdr:from>
    <xdr:to>
      <xdr:col>81</xdr:col>
      <xdr:colOff>101600</xdr:colOff>
      <xdr:row>83</xdr:row>
      <xdr:rowOff>143763</xdr:rowOff>
    </xdr:to>
    <xdr:sp macro="" textlink="">
      <xdr:nvSpPr>
        <xdr:cNvPr id="655" name="フローチャート: 判断 654">
          <a:extLst>
            <a:ext uri="{FF2B5EF4-FFF2-40B4-BE49-F238E27FC236}">
              <a16:creationId xmlns:a16="http://schemas.microsoft.com/office/drawing/2014/main" id="{ABF71F02-848C-4100-B891-07A390752366}"/>
            </a:ext>
          </a:extLst>
        </xdr:cNvPr>
        <xdr:cNvSpPr/>
      </xdr:nvSpPr>
      <xdr:spPr>
        <a:xfrm>
          <a:off x="154305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10161</xdr:rowOff>
    </xdr:from>
    <xdr:to>
      <xdr:col>76</xdr:col>
      <xdr:colOff>165100</xdr:colOff>
      <xdr:row>83</xdr:row>
      <xdr:rowOff>111761</xdr:rowOff>
    </xdr:to>
    <xdr:sp macro="" textlink="">
      <xdr:nvSpPr>
        <xdr:cNvPr id="656" name="フローチャート: 判断 655">
          <a:extLst>
            <a:ext uri="{FF2B5EF4-FFF2-40B4-BE49-F238E27FC236}">
              <a16:creationId xmlns:a16="http://schemas.microsoft.com/office/drawing/2014/main" id="{BCB0C223-84BD-4BA8-B3E4-DF0DAA926B13}"/>
            </a:ext>
          </a:extLst>
        </xdr:cNvPr>
        <xdr:cNvSpPr/>
      </xdr:nvSpPr>
      <xdr:spPr>
        <a:xfrm>
          <a:off x="14541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154178</xdr:rowOff>
    </xdr:from>
    <xdr:to>
      <xdr:col>72</xdr:col>
      <xdr:colOff>38100</xdr:colOff>
      <xdr:row>83</xdr:row>
      <xdr:rowOff>84328</xdr:rowOff>
    </xdr:to>
    <xdr:sp macro="" textlink="">
      <xdr:nvSpPr>
        <xdr:cNvPr id="657" name="フローチャート: 判断 656">
          <a:extLst>
            <a:ext uri="{FF2B5EF4-FFF2-40B4-BE49-F238E27FC236}">
              <a16:creationId xmlns:a16="http://schemas.microsoft.com/office/drawing/2014/main" id="{AE813A33-BA2C-4519-ADBB-298D5241AFEC}"/>
            </a:ext>
          </a:extLst>
        </xdr:cNvPr>
        <xdr:cNvSpPr/>
      </xdr:nvSpPr>
      <xdr:spPr>
        <a:xfrm>
          <a:off x="13652500" y="1421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149606</xdr:rowOff>
    </xdr:from>
    <xdr:to>
      <xdr:col>67</xdr:col>
      <xdr:colOff>101600</xdr:colOff>
      <xdr:row>83</xdr:row>
      <xdr:rowOff>79756</xdr:rowOff>
    </xdr:to>
    <xdr:sp macro="" textlink="">
      <xdr:nvSpPr>
        <xdr:cNvPr id="658" name="フローチャート: 判断 657">
          <a:extLst>
            <a:ext uri="{FF2B5EF4-FFF2-40B4-BE49-F238E27FC236}">
              <a16:creationId xmlns:a16="http://schemas.microsoft.com/office/drawing/2014/main" id="{8C40971C-AC3F-4F2F-B30B-066E4D34B812}"/>
            </a:ext>
          </a:extLst>
        </xdr:cNvPr>
        <xdr:cNvSpPr/>
      </xdr:nvSpPr>
      <xdr:spPr>
        <a:xfrm>
          <a:off x="12763500" y="1420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60A5F735-B712-4EAF-A4EE-C8FA550F416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FEBD564D-869E-4ACA-8BF8-1E486DA191C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A6F9D0C8-736F-4B13-B12C-4DD13DBAB6A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F6CB516-F9BF-40D2-8814-CA5882A8AF9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9C3DE577-AD81-40CC-9A28-6892860C456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90170</xdr:rowOff>
    </xdr:from>
    <xdr:to>
      <xdr:col>85</xdr:col>
      <xdr:colOff>177800</xdr:colOff>
      <xdr:row>86</xdr:row>
      <xdr:rowOff>20320</xdr:rowOff>
    </xdr:to>
    <xdr:sp macro="" textlink="">
      <xdr:nvSpPr>
        <xdr:cNvPr id="664" name="楕円 663">
          <a:extLst>
            <a:ext uri="{FF2B5EF4-FFF2-40B4-BE49-F238E27FC236}">
              <a16:creationId xmlns:a16="http://schemas.microsoft.com/office/drawing/2014/main" id="{DD28772C-5053-4C6C-8569-65468B05F6A5}"/>
            </a:ext>
          </a:extLst>
        </xdr:cNvPr>
        <xdr:cNvSpPr/>
      </xdr:nvSpPr>
      <xdr:spPr>
        <a:xfrm>
          <a:off x="16268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5097</xdr:rowOff>
    </xdr:from>
    <xdr:ext cx="405111" cy="259045"/>
    <xdr:sp macro="" textlink="">
      <xdr:nvSpPr>
        <xdr:cNvPr id="665" name="【消防施設】&#10;有形固定資産減価償却率該当値テキスト">
          <a:extLst>
            <a:ext uri="{FF2B5EF4-FFF2-40B4-BE49-F238E27FC236}">
              <a16:creationId xmlns:a16="http://schemas.microsoft.com/office/drawing/2014/main" id="{50705A4E-AFCC-4EE1-99D9-48D42ABE41F2}"/>
            </a:ext>
          </a:extLst>
        </xdr:cNvPr>
        <xdr:cNvSpPr txBox="1"/>
      </xdr:nvSpPr>
      <xdr:spPr>
        <a:xfrm>
          <a:off x="16357600" y="1457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53594</xdr:rowOff>
    </xdr:from>
    <xdr:to>
      <xdr:col>81</xdr:col>
      <xdr:colOff>101600</xdr:colOff>
      <xdr:row>85</xdr:row>
      <xdr:rowOff>155194</xdr:rowOff>
    </xdr:to>
    <xdr:sp macro="" textlink="">
      <xdr:nvSpPr>
        <xdr:cNvPr id="666" name="楕円 665">
          <a:extLst>
            <a:ext uri="{FF2B5EF4-FFF2-40B4-BE49-F238E27FC236}">
              <a16:creationId xmlns:a16="http://schemas.microsoft.com/office/drawing/2014/main" id="{C0AEC0F7-2E3B-4568-B496-64598687CF92}"/>
            </a:ext>
          </a:extLst>
        </xdr:cNvPr>
        <xdr:cNvSpPr/>
      </xdr:nvSpPr>
      <xdr:spPr>
        <a:xfrm>
          <a:off x="15430500" y="14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104394</xdr:rowOff>
    </xdr:from>
    <xdr:to>
      <xdr:col>85</xdr:col>
      <xdr:colOff>127000</xdr:colOff>
      <xdr:row>85</xdr:row>
      <xdr:rowOff>140970</xdr:rowOff>
    </xdr:to>
    <xdr:cxnSp macro="">
      <xdr:nvCxnSpPr>
        <xdr:cNvPr id="667" name="直線コネクタ 666">
          <a:extLst>
            <a:ext uri="{FF2B5EF4-FFF2-40B4-BE49-F238E27FC236}">
              <a16:creationId xmlns:a16="http://schemas.microsoft.com/office/drawing/2014/main" id="{7A858879-A14E-4501-B7C5-6A410A12612E}"/>
            </a:ext>
          </a:extLst>
        </xdr:cNvPr>
        <xdr:cNvCxnSpPr/>
      </xdr:nvCxnSpPr>
      <xdr:spPr>
        <a:xfrm>
          <a:off x="15481300" y="1467764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14732</xdr:rowOff>
    </xdr:from>
    <xdr:to>
      <xdr:col>76</xdr:col>
      <xdr:colOff>165100</xdr:colOff>
      <xdr:row>85</xdr:row>
      <xdr:rowOff>116332</xdr:rowOff>
    </xdr:to>
    <xdr:sp macro="" textlink="">
      <xdr:nvSpPr>
        <xdr:cNvPr id="668" name="楕円 667">
          <a:extLst>
            <a:ext uri="{FF2B5EF4-FFF2-40B4-BE49-F238E27FC236}">
              <a16:creationId xmlns:a16="http://schemas.microsoft.com/office/drawing/2014/main" id="{6B32CDE8-6152-406D-A298-50EC38187318}"/>
            </a:ext>
          </a:extLst>
        </xdr:cNvPr>
        <xdr:cNvSpPr/>
      </xdr:nvSpPr>
      <xdr:spPr>
        <a:xfrm>
          <a:off x="14541500" y="1458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65532</xdr:rowOff>
    </xdr:from>
    <xdr:to>
      <xdr:col>81</xdr:col>
      <xdr:colOff>50800</xdr:colOff>
      <xdr:row>85</xdr:row>
      <xdr:rowOff>104394</xdr:rowOff>
    </xdr:to>
    <xdr:cxnSp macro="">
      <xdr:nvCxnSpPr>
        <xdr:cNvPr id="669" name="直線コネクタ 668">
          <a:extLst>
            <a:ext uri="{FF2B5EF4-FFF2-40B4-BE49-F238E27FC236}">
              <a16:creationId xmlns:a16="http://schemas.microsoft.com/office/drawing/2014/main" id="{0F8E6E5C-E498-498D-A749-D84E8A4142AE}"/>
            </a:ext>
          </a:extLst>
        </xdr:cNvPr>
        <xdr:cNvCxnSpPr/>
      </xdr:nvCxnSpPr>
      <xdr:spPr>
        <a:xfrm>
          <a:off x="14592300" y="1463878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158750</xdr:rowOff>
    </xdr:from>
    <xdr:to>
      <xdr:col>72</xdr:col>
      <xdr:colOff>38100</xdr:colOff>
      <xdr:row>85</xdr:row>
      <xdr:rowOff>88900</xdr:rowOff>
    </xdr:to>
    <xdr:sp macro="" textlink="">
      <xdr:nvSpPr>
        <xdr:cNvPr id="670" name="楕円 669">
          <a:extLst>
            <a:ext uri="{FF2B5EF4-FFF2-40B4-BE49-F238E27FC236}">
              <a16:creationId xmlns:a16="http://schemas.microsoft.com/office/drawing/2014/main" id="{C1D8D673-A79A-4E9F-A83A-7F54245FEAD4}"/>
            </a:ext>
          </a:extLst>
        </xdr:cNvPr>
        <xdr:cNvSpPr/>
      </xdr:nvSpPr>
      <xdr:spPr>
        <a:xfrm>
          <a:off x="13652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38100</xdr:rowOff>
    </xdr:from>
    <xdr:to>
      <xdr:col>76</xdr:col>
      <xdr:colOff>114300</xdr:colOff>
      <xdr:row>85</xdr:row>
      <xdr:rowOff>65532</xdr:rowOff>
    </xdr:to>
    <xdr:cxnSp macro="">
      <xdr:nvCxnSpPr>
        <xdr:cNvPr id="671" name="直線コネクタ 670">
          <a:extLst>
            <a:ext uri="{FF2B5EF4-FFF2-40B4-BE49-F238E27FC236}">
              <a16:creationId xmlns:a16="http://schemas.microsoft.com/office/drawing/2014/main" id="{CE5333A4-D0A0-48C3-8BB1-1C0D7128EA9B}"/>
            </a:ext>
          </a:extLst>
        </xdr:cNvPr>
        <xdr:cNvCxnSpPr/>
      </xdr:nvCxnSpPr>
      <xdr:spPr>
        <a:xfrm>
          <a:off x="13703300" y="1461135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135889</xdr:rowOff>
    </xdr:from>
    <xdr:to>
      <xdr:col>67</xdr:col>
      <xdr:colOff>101600</xdr:colOff>
      <xdr:row>85</xdr:row>
      <xdr:rowOff>66039</xdr:rowOff>
    </xdr:to>
    <xdr:sp macro="" textlink="">
      <xdr:nvSpPr>
        <xdr:cNvPr id="672" name="楕円 671">
          <a:extLst>
            <a:ext uri="{FF2B5EF4-FFF2-40B4-BE49-F238E27FC236}">
              <a16:creationId xmlns:a16="http://schemas.microsoft.com/office/drawing/2014/main" id="{CA749B2C-2555-45D2-BE19-177026F8E249}"/>
            </a:ext>
          </a:extLst>
        </xdr:cNvPr>
        <xdr:cNvSpPr/>
      </xdr:nvSpPr>
      <xdr:spPr>
        <a:xfrm>
          <a:off x="12763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15239</xdr:rowOff>
    </xdr:from>
    <xdr:to>
      <xdr:col>71</xdr:col>
      <xdr:colOff>177800</xdr:colOff>
      <xdr:row>85</xdr:row>
      <xdr:rowOff>38100</xdr:rowOff>
    </xdr:to>
    <xdr:cxnSp macro="">
      <xdr:nvCxnSpPr>
        <xdr:cNvPr id="673" name="直線コネクタ 672">
          <a:extLst>
            <a:ext uri="{FF2B5EF4-FFF2-40B4-BE49-F238E27FC236}">
              <a16:creationId xmlns:a16="http://schemas.microsoft.com/office/drawing/2014/main" id="{2FB293AB-44F7-4425-A9FC-9964A1A6E634}"/>
            </a:ext>
          </a:extLst>
        </xdr:cNvPr>
        <xdr:cNvCxnSpPr/>
      </xdr:nvCxnSpPr>
      <xdr:spPr>
        <a:xfrm>
          <a:off x="12814300" y="145884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160290</xdr:rowOff>
    </xdr:from>
    <xdr:ext cx="405111" cy="259045"/>
    <xdr:sp macro="" textlink="">
      <xdr:nvSpPr>
        <xdr:cNvPr id="674" name="n_1aveValue【消防施設】&#10;有形固定資産減価償却率">
          <a:extLst>
            <a:ext uri="{FF2B5EF4-FFF2-40B4-BE49-F238E27FC236}">
              <a16:creationId xmlns:a16="http://schemas.microsoft.com/office/drawing/2014/main" id="{09B8CCBA-28A1-4534-8E3C-C09733E6AD44}"/>
            </a:ext>
          </a:extLst>
        </xdr:cNvPr>
        <xdr:cNvSpPr txBox="1"/>
      </xdr:nvSpPr>
      <xdr:spPr>
        <a:xfrm>
          <a:off x="15266044" y="140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128288</xdr:rowOff>
    </xdr:from>
    <xdr:ext cx="405111" cy="259045"/>
    <xdr:sp macro="" textlink="">
      <xdr:nvSpPr>
        <xdr:cNvPr id="675" name="n_2aveValue【消防施設】&#10;有形固定資産減価償却率">
          <a:extLst>
            <a:ext uri="{FF2B5EF4-FFF2-40B4-BE49-F238E27FC236}">
              <a16:creationId xmlns:a16="http://schemas.microsoft.com/office/drawing/2014/main" id="{198EF7E9-41F5-4545-824B-853F9FE41B1B}"/>
            </a:ext>
          </a:extLst>
        </xdr:cNvPr>
        <xdr:cNvSpPr txBox="1"/>
      </xdr:nvSpPr>
      <xdr:spPr>
        <a:xfrm>
          <a:off x="143897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100855</xdr:rowOff>
    </xdr:from>
    <xdr:ext cx="405111" cy="259045"/>
    <xdr:sp macro="" textlink="">
      <xdr:nvSpPr>
        <xdr:cNvPr id="676" name="n_3aveValue【消防施設】&#10;有形固定資産減価償却率">
          <a:extLst>
            <a:ext uri="{FF2B5EF4-FFF2-40B4-BE49-F238E27FC236}">
              <a16:creationId xmlns:a16="http://schemas.microsoft.com/office/drawing/2014/main" id="{C93ECF38-EBAA-4FB8-B209-D2CF4BB41FFB}"/>
            </a:ext>
          </a:extLst>
        </xdr:cNvPr>
        <xdr:cNvSpPr txBox="1"/>
      </xdr:nvSpPr>
      <xdr:spPr>
        <a:xfrm>
          <a:off x="13500744" y="1398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96283</xdr:rowOff>
    </xdr:from>
    <xdr:ext cx="405111" cy="259045"/>
    <xdr:sp macro="" textlink="">
      <xdr:nvSpPr>
        <xdr:cNvPr id="677" name="n_4aveValue【消防施設】&#10;有形固定資産減価償却率">
          <a:extLst>
            <a:ext uri="{FF2B5EF4-FFF2-40B4-BE49-F238E27FC236}">
              <a16:creationId xmlns:a16="http://schemas.microsoft.com/office/drawing/2014/main" id="{43DE1C40-B8E4-48A7-A935-024C22C360A2}"/>
            </a:ext>
          </a:extLst>
        </xdr:cNvPr>
        <xdr:cNvSpPr txBox="1"/>
      </xdr:nvSpPr>
      <xdr:spPr>
        <a:xfrm>
          <a:off x="12611744" y="1398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146321</xdr:rowOff>
    </xdr:from>
    <xdr:ext cx="405111" cy="259045"/>
    <xdr:sp macro="" textlink="">
      <xdr:nvSpPr>
        <xdr:cNvPr id="678" name="n_1mainValue【消防施設】&#10;有形固定資産減価償却率">
          <a:extLst>
            <a:ext uri="{FF2B5EF4-FFF2-40B4-BE49-F238E27FC236}">
              <a16:creationId xmlns:a16="http://schemas.microsoft.com/office/drawing/2014/main" id="{556185AE-522C-43D9-AFC4-CCCB503F0ED0}"/>
            </a:ext>
          </a:extLst>
        </xdr:cNvPr>
        <xdr:cNvSpPr txBox="1"/>
      </xdr:nvSpPr>
      <xdr:spPr>
        <a:xfrm>
          <a:off x="15266044" y="1471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107459</xdr:rowOff>
    </xdr:from>
    <xdr:ext cx="405111" cy="259045"/>
    <xdr:sp macro="" textlink="">
      <xdr:nvSpPr>
        <xdr:cNvPr id="679" name="n_2mainValue【消防施設】&#10;有形固定資産減価償却率">
          <a:extLst>
            <a:ext uri="{FF2B5EF4-FFF2-40B4-BE49-F238E27FC236}">
              <a16:creationId xmlns:a16="http://schemas.microsoft.com/office/drawing/2014/main" id="{FBC628AA-1527-40AF-A5BE-5467391E34DA}"/>
            </a:ext>
          </a:extLst>
        </xdr:cNvPr>
        <xdr:cNvSpPr txBox="1"/>
      </xdr:nvSpPr>
      <xdr:spPr>
        <a:xfrm>
          <a:off x="14389744" y="1468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80027</xdr:rowOff>
    </xdr:from>
    <xdr:ext cx="405111" cy="259045"/>
    <xdr:sp macro="" textlink="">
      <xdr:nvSpPr>
        <xdr:cNvPr id="680" name="n_3mainValue【消防施設】&#10;有形固定資産減価償却率">
          <a:extLst>
            <a:ext uri="{FF2B5EF4-FFF2-40B4-BE49-F238E27FC236}">
              <a16:creationId xmlns:a16="http://schemas.microsoft.com/office/drawing/2014/main" id="{39154FB6-909F-4A07-ABCD-E7E3F2FCBCE1}"/>
            </a:ext>
          </a:extLst>
        </xdr:cNvPr>
        <xdr:cNvSpPr txBox="1"/>
      </xdr:nvSpPr>
      <xdr:spPr>
        <a:xfrm>
          <a:off x="13500744" y="1465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57166</xdr:rowOff>
    </xdr:from>
    <xdr:ext cx="405111" cy="259045"/>
    <xdr:sp macro="" textlink="">
      <xdr:nvSpPr>
        <xdr:cNvPr id="681" name="n_4mainValue【消防施設】&#10;有形固定資産減価償却率">
          <a:extLst>
            <a:ext uri="{FF2B5EF4-FFF2-40B4-BE49-F238E27FC236}">
              <a16:creationId xmlns:a16="http://schemas.microsoft.com/office/drawing/2014/main" id="{E1D02ED4-0879-4A93-802A-0E32D1EBAA75}"/>
            </a:ext>
          </a:extLst>
        </xdr:cNvPr>
        <xdr:cNvSpPr txBox="1"/>
      </xdr:nvSpPr>
      <xdr:spPr>
        <a:xfrm>
          <a:off x="12611744"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4C4F3008-EB84-4DBA-A826-D2806438192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142C387E-743A-45D0-9B07-A6F8DBF3D25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C7A0AEBD-F8C2-40C7-8B05-49F26BB3D07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7971CFF3-BFC2-447E-9316-060BCC8C8C1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FA47C106-2087-4A7D-BC0E-392E61650C8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9676AFB2-686B-4C48-AA95-82FC18B42BC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4F130BED-313C-4131-A305-F36FAFD93CA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FAC16856-0E09-4C61-82F6-A264C804CE1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B61ACE9E-0967-45F0-9C26-B2AB4A04CEC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EA70C3E1-3ADB-4DBD-9D59-6762C67597A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92" name="テキスト ボックス 691">
          <a:extLst>
            <a:ext uri="{FF2B5EF4-FFF2-40B4-BE49-F238E27FC236}">
              <a16:creationId xmlns:a16="http://schemas.microsoft.com/office/drawing/2014/main" id="{4F1FB085-7509-41B4-8997-8E5F8573A190}"/>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D724C9CB-333A-4380-874C-A1C45230C9F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E62EFE2B-6077-4F37-87FC-AF2FB3075EA6}"/>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4D64CCE6-B233-4FE2-A492-41D65AB6A12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E3DCB51A-EA46-4728-8602-60ECFECBEDFC}"/>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F29017C7-54FF-4432-8F7E-6CF00E4E639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14B20E75-4CDF-4D04-BBD0-D0074F32C918}"/>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4A89BF9E-5795-438D-A8DF-278933DBB50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A1137F35-D1B9-421A-8A3F-5DC159F961F7}"/>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B0F749E4-5611-4150-A5B0-CD09AFDFABC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82D6B10C-4A7A-4DFA-B5E9-265AF6231AF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87D9D416-2864-404C-85E8-4BCAEE055BF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037870F3-8505-49EF-8BB2-28D41B4EE55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id="{04CFF9EF-D77A-4E62-B402-5DA886F683C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114300</xdr:rowOff>
    </xdr:from>
    <xdr:to>
      <xdr:col>116</xdr:col>
      <xdr:colOff>62864</xdr:colOff>
      <xdr:row>86</xdr:row>
      <xdr:rowOff>95250</xdr:rowOff>
    </xdr:to>
    <xdr:cxnSp macro="">
      <xdr:nvCxnSpPr>
        <xdr:cNvPr id="706" name="直線コネクタ 705">
          <a:extLst>
            <a:ext uri="{FF2B5EF4-FFF2-40B4-BE49-F238E27FC236}">
              <a16:creationId xmlns:a16="http://schemas.microsoft.com/office/drawing/2014/main" id="{6CAE9F2F-C458-4489-8256-38F8215DDC90}"/>
            </a:ext>
          </a:extLst>
        </xdr:cNvPr>
        <xdr:cNvCxnSpPr/>
      </xdr:nvCxnSpPr>
      <xdr:spPr>
        <a:xfrm flipV="1">
          <a:off x="22160864" y="133159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707" name="【消防施設】&#10;一人当たり面積最小値テキスト">
          <a:extLst>
            <a:ext uri="{FF2B5EF4-FFF2-40B4-BE49-F238E27FC236}">
              <a16:creationId xmlns:a16="http://schemas.microsoft.com/office/drawing/2014/main" id="{3FFE0959-5F6E-4434-B16F-E9F94AC8CCFC}"/>
            </a:ext>
          </a:extLst>
        </xdr:cNvPr>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708" name="直線コネクタ 707">
          <a:extLst>
            <a:ext uri="{FF2B5EF4-FFF2-40B4-BE49-F238E27FC236}">
              <a16:creationId xmlns:a16="http://schemas.microsoft.com/office/drawing/2014/main" id="{9F8813BD-BD53-4437-B3EE-5F96AC855D4F}"/>
            </a:ext>
          </a:extLst>
        </xdr:cNvPr>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60977</xdr:rowOff>
    </xdr:from>
    <xdr:ext cx="469744" cy="259045"/>
    <xdr:sp macro="" textlink="">
      <xdr:nvSpPr>
        <xdr:cNvPr id="709" name="【消防施設】&#10;一人当たり面積最大値テキスト">
          <a:extLst>
            <a:ext uri="{FF2B5EF4-FFF2-40B4-BE49-F238E27FC236}">
              <a16:creationId xmlns:a16="http://schemas.microsoft.com/office/drawing/2014/main" id="{52940F58-00AC-4493-962A-EBF948A6F685}"/>
            </a:ext>
          </a:extLst>
        </xdr:cNvPr>
        <xdr:cNvSpPr txBox="1"/>
      </xdr:nvSpPr>
      <xdr:spPr>
        <a:xfrm>
          <a:off x="22199600" y="1309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114300</xdr:rowOff>
    </xdr:from>
    <xdr:to>
      <xdr:col>116</xdr:col>
      <xdr:colOff>152400</xdr:colOff>
      <xdr:row>77</xdr:row>
      <xdr:rowOff>114300</xdr:rowOff>
    </xdr:to>
    <xdr:cxnSp macro="">
      <xdr:nvCxnSpPr>
        <xdr:cNvPr id="710" name="直線コネクタ 709">
          <a:extLst>
            <a:ext uri="{FF2B5EF4-FFF2-40B4-BE49-F238E27FC236}">
              <a16:creationId xmlns:a16="http://schemas.microsoft.com/office/drawing/2014/main" id="{93B4EE57-3DEC-4764-978F-4A2AD6E08E2F}"/>
            </a:ext>
          </a:extLst>
        </xdr:cNvPr>
        <xdr:cNvCxnSpPr/>
      </xdr:nvCxnSpPr>
      <xdr:spPr>
        <a:xfrm>
          <a:off x="22072600" y="133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48277</xdr:rowOff>
    </xdr:from>
    <xdr:ext cx="469744" cy="259045"/>
    <xdr:sp macro="" textlink="">
      <xdr:nvSpPr>
        <xdr:cNvPr id="711" name="【消防施設】&#10;一人当たり面積平均値テキスト">
          <a:extLst>
            <a:ext uri="{FF2B5EF4-FFF2-40B4-BE49-F238E27FC236}">
              <a16:creationId xmlns:a16="http://schemas.microsoft.com/office/drawing/2014/main" id="{3D0372C0-6505-42B4-B627-49233E2A43CB}"/>
            </a:ext>
          </a:extLst>
        </xdr:cNvPr>
        <xdr:cNvSpPr txBox="1"/>
      </xdr:nvSpPr>
      <xdr:spPr>
        <a:xfrm>
          <a:off x="22199600" y="14107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25400</xdr:rowOff>
    </xdr:from>
    <xdr:to>
      <xdr:col>116</xdr:col>
      <xdr:colOff>114300</xdr:colOff>
      <xdr:row>83</xdr:row>
      <xdr:rowOff>127000</xdr:rowOff>
    </xdr:to>
    <xdr:sp macro="" textlink="">
      <xdr:nvSpPr>
        <xdr:cNvPr id="712" name="フローチャート: 判断 711">
          <a:extLst>
            <a:ext uri="{FF2B5EF4-FFF2-40B4-BE49-F238E27FC236}">
              <a16:creationId xmlns:a16="http://schemas.microsoft.com/office/drawing/2014/main" id="{4727B380-505C-42C1-99F0-092A79D4CC32}"/>
            </a:ext>
          </a:extLst>
        </xdr:cNvPr>
        <xdr:cNvSpPr/>
      </xdr:nvSpPr>
      <xdr:spPr>
        <a:xfrm>
          <a:off x="221107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25400</xdr:rowOff>
    </xdr:from>
    <xdr:to>
      <xdr:col>112</xdr:col>
      <xdr:colOff>38100</xdr:colOff>
      <xdr:row>83</xdr:row>
      <xdr:rowOff>127000</xdr:rowOff>
    </xdr:to>
    <xdr:sp macro="" textlink="">
      <xdr:nvSpPr>
        <xdr:cNvPr id="713" name="フローチャート: 判断 712">
          <a:extLst>
            <a:ext uri="{FF2B5EF4-FFF2-40B4-BE49-F238E27FC236}">
              <a16:creationId xmlns:a16="http://schemas.microsoft.com/office/drawing/2014/main" id="{8F630EBE-CB10-48F5-B8BC-9674EBA69395}"/>
            </a:ext>
          </a:extLst>
        </xdr:cNvPr>
        <xdr:cNvSpPr/>
      </xdr:nvSpPr>
      <xdr:spPr>
        <a:xfrm>
          <a:off x="21272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63500</xdr:rowOff>
    </xdr:from>
    <xdr:to>
      <xdr:col>107</xdr:col>
      <xdr:colOff>101600</xdr:colOff>
      <xdr:row>82</xdr:row>
      <xdr:rowOff>165100</xdr:rowOff>
    </xdr:to>
    <xdr:sp macro="" textlink="">
      <xdr:nvSpPr>
        <xdr:cNvPr id="714" name="フローチャート: 判断 713">
          <a:extLst>
            <a:ext uri="{FF2B5EF4-FFF2-40B4-BE49-F238E27FC236}">
              <a16:creationId xmlns:a16="http://schemas.microsoft.com/office/drawing/2014/main" id="{DE3BAC49-336B-46AD-ACF3-88BC7A3398F4}"/>
            </a:ext>
          </a:extLst>
        </xdr:cNvPr>
        <xdr:cNvSpPr/>
      </xdr:nvSpPr>
      <xdr:spPr>
        <a:xfrm>
          <a:off x="20383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101600</xdr:rowOff>
    </xdr:from>
    <xdr:to>
      <xdr:col>102</xdr:col>
      <xdr:colOff>165100</xdr:colOff>
      <xdr:row>84</xdr:row>
      <xdr:rowOff>31750</xdr:rowOff>
    </xdr:to>
    <xdr:sp macro="" textlink="">
      <xdr:nvSpPr>
        <xdr:cNvPr id="715" name="フローチャート: 判断 714">
          <a:extLst>
            <a:ext uri="{FF2B5EF4-FFF2-40B4-BE49-F238E27FC236}">
              <a16:creationId xmlns:a16="http://schemas.microsoft.com/office/drawing/2014/main" id="{A45DFF74-ED4F-4997-891E-A666867C8892}"/>
            </a:ext>
          </a:extLst>
        </xdr:cNvPr>
        <xdr:cNvSpPr/>
      </xdr:nvSpPr>
      <xdr:spPr>
        <a:xfrm>
          <a:off x="19494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716" name="フローチャート: 判断 715">
          <a:extLst>
            <a:ext uri="{FF2B5EF4-FFF2-40B4-BE49-F238E27FC236}">
              <a16:creationId xmlns:a16="http://schemas.microsoft.com/office/drawing/2014/main" id="{6E939135-76C2-4640-81C7-338BA4BF9ECB}"/>
            </a:ext>
          </a:extLst>
        </xdr:cNvPr>
        <xdr:cNvSpPr/>
      </xdr:nvSpPr>
      <xdr:spPr>
        <a:xfrm>
          <a:off x="18605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F4DFE2B-3C00-45FA-BA9D-69D1498A39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D3E230A1-6C54-442F-9C61-7FD52A09868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9CF8ABA8-79F1-4DD1-9A9A-71753FC335F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E16A0950-374E-4BCE-B440-285A7F6A37D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B477BB54-0E9A-413E-A69B-70D86C9139D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22" name="楕円 721">
          <a:extLst>
            <a:ext uri="{FF2B5EF4-FFF2-40B4-BE49-F238E27FC236}">
              <a16:creationId xmlns:a16="http://schemas.microsoft.com/office/drawing/2014/main" id="{8F10E60C-936E-4E7F-8D17-89D52C8AE522}"/>
            </a:ext>
          </a:extLst>
        </xdr:cNvPr>
        <xdr:cNvSpPr/>
      </xdr:nvSpPr>
      <xdr:spPr>
        <a:xfrm>
          <a:off x="221107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99077</xdr:rowOff>
    </xdr:from>
    <xdr:ext cx="469744" cy="259045"/>
    <xdr:sp macro="" textlink="">
      <xdr:nvSpPr>
        <xdr:cNvPr id="723" name="【消防施設】&#10;一人当たり面積該当値テキスト">
          <a:extLst>
            <a:ext uri="{FF2B5EF4-FFF2-40B4-BE49-F238E27FC236}">
              <a16:creationId xmlns:a16="http://schemas.microsoft.com/office/drawing/2014/main" id="{9030D8A7-2440-47F6-951A-0B429D36B92C}"/>
            </a:ext>
          </a:extLst>
        </xdr:cNvPr>
        <xdr:cNvSpPr txBox="1"/>
      </xdr:nvSpPr>
      <xdr:spPr>
        <a:xfrm>
          <a:off x="22199600"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120650</xdr:rowOff>
    </xdr:from>
    <xdr:to>
      <xdr:col>112</xdr:col>
      <xdr:colOff>38100</xdr:colOff>
      <xdr:row>84</xdr:row>
      <xdr:rowOff>50800</xdr:rowOff>
    </xdr:to>
    <xdr:sp macro="" textlink="">
      <xdr:nvSpPr>
        <xdr:cNvPr id="724" name="楕円 723">
          <a:extLst>
            <a:ext uri="{FF2B5EF4-FFF2-40B4-BE49-F238E27FC236}">
              <a16:creationId xmlns:a16="http://schemas.microsoft.com/office/drawing/2014/main" id="{7BD36FA9-34ED-45CF-BD3D-01F3BB0A5CA6}"/>
            </a:ext>
          </a:extLst>
        </xdr:cNvPr>
        <xdr:cNvSpPr/>
      </xdr:nvSpPr>
      <xdr:spPr>
        <a:xfrm>
          <a:off x="21272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0</xdr:rowOff>
    </xdr:from>
    <xdr:to>
      <xdr:col>116</xdr:col>
      <xdr:colOff>63500</xdr:colOff>
      <xdr:row>84</xdr:row>
      <xdr:rowOff>0</xdr:rowOff>
    </xdr:to>
    <xdr:cxnSp macro="">
      <xdr:nvCxnSpPr>
        <xdr:cNvPr id="725" name="直線コネクタ 724">
          <a:extLst>
            <a:ext uri="{FF2B5EF4-FFF2-40B4-BE49-F238E27FC236}">
              <a16:creationId xmlns:a16="http://schemas.microsoft.com/office/drawing/2014/main" id="{4771BC1D-2BC4-491C-9D13-96D4033DCF9E}"/>
            </a:ext>
          </a:extLst>
        </xdr:cNvPr>
        <xdr:cNvCxnSpPr/>
      </xdr:nvCxnSpPr>
      <xdr:spPr>
        <a:xfrm>
          <a:off x="21323300" y="1440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120650</xdr:rowOff>
    </xdr:from>
    <xdr:to>
      <xdr:col>107</xdr:col>
      <xdr:colOff>101600</xdr:colOff>
      <xdr:row>84</xdr:row>
      <xdr:rowOff>50800</xdr:rowOff>
    </xdr:to>
    <xdr:sp macro="" textlink="">
      <xdr:nvSpPr>
        <xdr:cNvPr id="726" name="楕円 725">
          <a:extLst>
            <a:ext uri="{FF2B5EF4-FFF2-40B4-BE49-F238E27FC236}">
              <a16:creationId xmlns:a16="http://schemas.microsoft.com/office/drawing/2014/main" id="{AB9C3408-6BBA-4579-9E30-A97614457D35}"/>
            </a:ext>
          </a:extLst>
        </xdr:cNvPr>
        <xdr:cNvSpPr/>
      </xdr:nvSpPr>
      <xdr:spPr>
        <a:xfrm>
          <a:off x="20383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0</xdr:rowOff>
    </xdr:from>
    <xdr:to>
      <xdr:col>111</xdr:col>
      <xdr:colOff>177800</xdr:colOff>
      <xdr:row>84</xdr:row>
      <xdr:rowOff>0</xdr:rowOff>
    </xdr:to>
    <xdr:cxnSp macro="">
      <xdr:nvCxnSpPr>
        <xdr:cNvPr id="727" name="直線コネクタ 726">
          <a:extLst>
            <a:ext uri="{FF2B5EF4-FFF2-40B4-BE49-F238E27FC236}">
              <a16:creationId xmlns:a16="http://schemas.microsoft.com/office/drawing/2014/main" id="{34599689-A618-47C4-B473-71E46913A8D1}"/>
            </a:ext>
          </a:extLst>
        </xdr:cNvPr>
        <xdr:cNvCxnSpPr/>
      </xdr:nvCxnSpPr>
      <xdr:spPr>
        <a:xfrm>
          <a:off x="20434300" y="1440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139700</xdr:rowOff>
    </xdr:from>
    <xdr:to>
      <xdr:col>102</xdr:col>
      <xdr:colOff>165100</xdr:colOff>
      <xdr:row>84</xdr:row>
      <xdr:rowOff>69850</xdr:rowOff>
    </xdr:to>
    <xdr:sp macro="" textlink="">
      <xdr:nvSpPr>
        <xdr:cNvPr id="728" name="楕円 727">
          <a:extLst>
            <a:ext uri="{FF2B5EF4-FFF2-40B4-BE49-F238E27FC236}">
              <a16:creationId xmlns:a16="http://schemas.microsoft.com/office/drawing/2014/main" id="{9D34FEF5-1108-403B-B547-E68D4D29DCAC}"/>
            </a:ext>
          </a:extLst>
        </xdr:cNvPr>
        <xdr:cNvSpPr/>
      </xdr:nvSpPr>
      <xdr:spPr>
        <a:xfrm>
          <a:off x="194945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0</xdr:rowOff>
    </xdr:from>
    <xdr:to>
      <xdr:col>107</xdr:col>
      <xdr:colOff>50800</xdr:colOff>
      <xdr:row>84</xdr:row>
      <xdr:rowOff>19050</xdr:rowOff>
    </xdr:to>
    <xdr:cxnSp macro="">
      <xdr:nvCxnSpPr>
        <xdr:cNvPr id="729" name="直線コネクタ 728">
          <a:extLst>
            <a:ext uri="{FF2B5EF4-FFF2-40B4-BE49-F238E27FC236}">
              <a16:creationId xmlns:a16="http://schemas.microsoft.com/office/drawing/2014/main" id="{46AF742F-8AB2-4CFC-BCBE-9A254F96AC3B}"/>
            </a:ext>
          </a:extLst>
        </xdr:cNvPr>
        <xdr:cNvCxnSpPr/>
      </xdr:nvCxnSpPr>
      <xdr:spPr>
        <a:xfrm flipV="1">
          <a:off x="19545300" y="14401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139700</xdr:rowOff>
    </xdr:from>
    <xdr:to>
      <xdr:col>98</xdr:col>
      <xdr:colOff>38100</xdr:colOff>
      <xdr:row>84</xdr:row>
      <xdr:rowOff>69850</xdr:rowOff>
    </xdr:to>
    <xdr:sp macro="" textlink="">
      <xdr:nvSpPr>
        <xdr:cNvPr id="730" name="楕円 729">
          <a:extLst>
            <a:ext uri="{FF2B5EF4-FFF2-40B4-BE49-F238E27FC236}">
              <a16:creationId xmlns:a16="http://schemas.microsoft.com/office/drawing/2014/main" id="{8A74E96D-2DD2-4877-8BFA-95A4C5627AE1}"/>
            </a:ext>
          </a:extLst>
        </xdr:cNvPr>
        <xdr:cNvSpPr/>
      </xdr:nvSpPr>
      <xdr:spPr>
        <a:xfrm>
          <a:off x="186055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19050</xdr:rowOff>
    </xdr:from>
    <xdr:to>
      <xdr:col>102</xdr:col>
      <xdr:colOff>114300</xdr:colOff>
      <xdr:row>84</xdr:row>
      <xdr:rowOff>19050</xdr:rowOff>
    </xdr:to>
    <xdr:cxnSp macro="">
      <xdr:nvCxnSpPr>
        <xdr:cNvPr id="731" name="直線コネクタ 730">
          <a:extLst>
            <a:ext uri="{FF2B5EF4-FFF2-40B4-BE49-F238E27FC236}">
              <a16:creationId xmlns:a16="http://schemas.microsoft.com/office/drawing/2014/main" id="{DFCACA40-32C7-4E2F-87C4-294936624821}"/>
            </a:ext>
          </a:extLst>
        </xdr:cNvPr>
        <xdr:cNvCxnSpPr/>
      </xdr:nvCxnSpPr>
      <xdr:spPr>
        <a:xfrm>
          <a:off x="18656300" y="14420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143527</xdr:rowOff>
    </xdr:from>
    <xdr:ext cx="469744" cy="259045"/>
    <xdr:sp macro="" textlink="">
      <xdr:nvSpPr>
        <xdr:cNvPr id="732" name="n_1aveValue【消防施設】&#10;一人当たり面積">
          <a:extLst>
            <a:ext uri="{FF2B5EF4-FFF2-40B4-BE49-F238E27FC236}">
              <a16:creationId xmlns:a16="http://schemas.microsoft.com/office/drawing/2014/main" id="{F4206AA0-A1C4-43A2-AF75-37913C27083C}"/>
            </a:ext>
          </a:extLst>
        </xdr:cNvPr>
        <xdr:cNvSpPr txBox="1"/>
      </xdr:nvSpPr>
      <xdr:spPr>
        <a:xfrm>
          <a:off x="210757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10177</xdr:rowOff>
    </xdr:from>
    <xdr:ext cx="469744" cy="259045"/>
    <xdr:sp macro="" textlink="">
      <xdr:nvSpPr>
        <xdr:cNvPr id="733" name="n_2aveValue【消防施設】&#10;一人当たり面積">
          <a:extLst>
            <a:ext uri="{FF2B5EF4-FFF2-40B4-BE49-F238E27FC236}">
              <a16:creationId xmlns:a16="http://schemas.microsoft.com/office/drawing/2014/main" id="{23E042CD-4D5F-4179-9D87-A411699D9AB8}"/>
            </a:ext>
          </a:extLst>
        </xdr:cNvPr>
        <xdr:cNvSpPr txBox="1"/>
      </xdr:nvSpPr>
      <xdr:spPr>
        <a:xfrm>
          <a:off x="20199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48277</xdr:rowOff>
    </xdr:from>
    <xdr:ext cx="469744" cy="259045"/>
    <xdr:sp macro="" textlink="">
      <xdr:nvSpPr>
        <xdr:cNvPr id="734" name="n_3aveValue【消防施設】&#10;一人当たり面積">
          <a:extLst>
            <a:ext uri="{FF2B5EF4-FFF2-40B4-BE49-F238E27FC236}">
              <a16:creationId xmlns:a16="http://schemas.microsoft.com/office/drawing/2014/main" id="{BB1F2ECD-9566-4A9B-B3FC-9AE27079393D}"/>
            </a:ext>
          </a:extLst>
        </xdr:cNvPr>
        <xdr:cNvSpPr txBox="1"/>
      </xdr:nvSpPr>
      <xdr:spPr>
        <a:xfrm>
          <a:off x="19310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143527</xdr:rowOff>
    </xdr:from>
    <xdr:ext cx="469744" cy="259045"/>
    <xdr:sp macro="" textlink="">
      <xdr:nvSpPr>
        <xdr:cNvPr id="735" name="n_4aveValue【消防施設】&#10;一人当たり面積">
          <a:extLst>
            <a:ext uri="{FF2B5EF4-FFF2-40B4-BE49-F238E27FC236}">
              <a16:creationId xmlns:a16="http://schemas.microsoft.com/office/drawing/2014/main" id="{2AF82406-4F32-4934-B315-9B32304AA027}"/>
            </a:ext>
          </a:extLst>
        </xdr:cNvPr>
        <xdr:cNvSpPr txBox="1"/>
      </xdr:nvSpPr>
      <xdr:spPr>
        <a:xfrm>
          <a:off x="18421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41927</xdr:rowOff>
    </xdr:from>
    <xdr:ext cx="469744" cy="259045"/>
    <xdr:sp macro="" textlink="">
      <xdr:nvSpPr>
        <xdr:cNvPr id="736" name="n_1mainValue【消防施設】&#10;一人当たり面積">
          <a:extLst>
            <a:ext uri="{FF2B5EF4-FFF2-40B4-BE49-F238E27FC236}">
              <a16:creationId xmlns:a16="http://schemas.microsoft.com/office/drawing/2014/main" id="{91FD586B-2DEF-408B-AB40-B701CC7AFAD0}"/>
            </a:ext>
          </a:extLst>
        </xdr:cNvPr>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37" name="n_2mainValue【消防施設】&#10;一人当たり面積">
          <a:extLst>
            <a:ext uri="{FF2B5EF4-FFF2-40B4-BE49-F238E27FC236}">
              <a16:creationId xmlns:a16="http://schemas.microsoft.com/office/drawing/2014/main" id="{7C7A37BC-8794-4D34-88A7-05398A31709A}"/>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60977</xdr:rowOff>
    </xdr:from>
    <xdr:ext cx="469744" cy="259045"/>
    <xdr:sp macro="" textlink="">
      <xdr:nvSpPr>
        <xdr:cNvPr id="738" name="n_3mainValue【消防施設】&#10;一人当たり面積">
          <a:extLst>
            <a:ext uri="{FF2B5EF4-FFF2-40B4-BE49-F238E27FC236}">
              <a16:creationId xmlns:a16="http://schemas.microsoft.com/office/drawing/2014/main" id="{ACB7F712-81E0-4F8D-8652-06ADA74A750E}"/>
            </a:ext>
          </a:extLst>
        </xdr:cNvPr>
        <xdr:cNvSpPr txBox="1"/>
      </xdr:nvSpPr>
      <xdr:spPr>
        <a:xfrm>
          <a:off x="19310427"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60977</xdr:rowOff>
    </xdr:from>
    <xdr:ext cx="469744" cy="259045"/>
    <xdr:sp macro="" textlink="">
      <xdr:nvSpPr>
        <xdr:cNvPr id="739" name="n_4mainValue【消防施設】&#10;一人当たり面積">
          <a:extLst>
            <a:ext uri="{FF2B5EF4-FFF2-40B4-BE49-F238E27FC236}">
              <a16:creationId xmlns:a16="http://schemas.microsoft.com/office/drawing/2014/main" id="{699C8BC7-5593-4CFC-9899-98B1EE1E1B8A}"/>
            </a:ext>
          </a:extLst>
        </xdr:cNvPr>
        <xdr:cNvSpPr txBox="1"/>
      </xdr:nvSpPr>
      <xdr:spPr>
        <a:xfrm>
          <a:off x="18421427"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5B0B1269-8256-459C-9040-8E786C2C611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91F04540-B67F-4B88-A513-CFE3482D166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E3A8B2EF-C84E-46D4-9BFE-F09F58F0881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26A7B93D-B458-4422-AB1E-18716F148C3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3A3382C3-54D5-4C13-B8E5-4108878BDFC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18BCC7E8-3CAF-4149-90A3-482390F5BBB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42FE1817-93BB-4FF4-9D06-4BDD25ECCC4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F08AEB61-A8F8-49B9-92C7-4A6332C8C7A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50684AFC-FFB1-4A4B-8128-0924D2846B6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0DB42794-B975-4D41-9165-C2DCCB65779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975C4379-F2A2-4852-93EF-C6337DABF15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AA54972B-CDC6-40C9-B028-131DE964A08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73207DF9-F49B-43E3-8BE9-63B12C09E29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44E9E34D-A22F-434C-AD74-7E4FF970DE0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368A7CD8-6EE0-40C8-943D-19DA9958B66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48FA993E-899B-47F2-9A6D-FB81809C8E6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3B5FEABA-8CB6-4822-8D1A-715D9886D15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71C27DA6-1015-4AD6-A95B-84FC7CB560A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C9824904-FBD9-4951-B42D-EFDD7B8F068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ABD29E43-7781-46A5-9703-C7031F8CA3C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E7B788E2-F3A1-476A-9439-97588EE4745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9DE2B7D3-0225-4326-BACA-1A1058BC7B9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1C6CCF80-DED3-417D-BDD8-1B465E2D7C4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5F2BF4BF-10E2-4E33-8B82-D655C54B4B1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id="{0DBF9704-4B2D-41AF-89C2-7B5BD1F119D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125186</xdr:rowOff>
    </xdr:from>
    <xdr:to>
      <xdr:col>85</xdr:col>
      <xdr:colOff>126364</xdr:colOff>
      <xdr:row>109</xdr:row>
      <xdr:rowOff>5987</xdr:rowOff>
    </xdr:to>
    <xdr:cxnSp macro="">
      <xdr:nvCxnSpPr>
        <xdr:cNvPr id="765" name="直線コネクタ 764">
          <a:extLst>
            <a:ext uri="{FF2B5EF4-FFF2-40B4-BE49-F238E27FC236}">
              <a16:creationId xmlns:a16="http://schemas.microsoft.com/office/drawing/2014/main" id="{ACB02B9B-5C9F-42CB-978E-0D58D3427F2B}"/>
            </a:ext>
          </a:extLst>
        </xdr:cNvPr>
        <xdr:cNvCxnSpPr/>
      </xdr:nvCxnSpPr>
      <xdr:spPr>
        <a:xfrm flipV="1">
          <a:off x="16318864" y="17270186"/>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9814</xdr:rowOff>
    </xdr:from>
    <xdr:ext cx="405111" cy="259045"/>
    <xdr:sp macro="" textlink="">
      <xdr:nvSpPr>
        <xdr:cNvPr id="766" name="【庁舎】&#10;有形固定資産減価償却率最小値テキスト">
          <a:extLst>
            <a:ext uri="{FF2B5EF4-FFF2-40B4-BE49-F238E27FC236}">
              <a16:creationId xmlns:a16="http://schemas.microsoft.com/office/drawing/2014/main" id="{18F0F724-F280-4C0E-A110-7EBBC12D46B6}"/>
            </a:ext>
          </a:extLst>
        </xdr:cNvPr>
        <xdr:cNvSpPr txBox="1"/>
      </xdr:nvSpPr>
      <xdr:spPr>
        <a:xfrm>
          <a:off x="16357600" y="1869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5987</xdr:rowOff>
    </xdr:from>
    <xdr:to>
      <xdr:col>86</xdr:col>
      <xdr:colOff>25400</xdr:colOff>
      <xdr:row>109</xdr:row>
      <xdr:rowOff>5987</xdr:rowOff>
    </xdr:to>
    <xdr:cxnSp macro="">
      <xdr:nvCxnSpPr>
        <xdr:cNvPr id="767" name="直線コネクタ 766">
          <a:extLst>
            <a:ext uri="{FF2B5EF4-FFF2-40B4-BE49-F238E27FC236}">
              <a16:creationId xmlns:a16="http://schemas.microsoft.com/office/drawing/2014/main" id="{857F57D1-B1EE-4BD1-B6CF-AC55403340FB}"/>
            </a:ext>
          </a:extLst>
        </xdr:cNvPr>
        <xdr:cNvCxnSpPr/>
      </xdr:nvCxnSpPr>
      <xdr:spPr>
        <a:xfrm>
          <a:off x="16230600" y="1869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71863</xdr:rowOff>
    </xdr:from>
    <xdr:ext cx="405111" cy="259045"/>
    <xdr:sp macro="" textlink="">
      <xdr:nvSpPr>
        <xdr:cNvPr id="768" name="【庁舎】&#10;有形固定資産減価償却率最大値テキスト">
          <a:extLst>
            <a:ext uri="{FF2B5EF4-FFF2-40B4-BE49-F238E27FC236}">
              <a16:creationId xmlns:a16="http://schemas.microsoft.com/office/drawing/2014/main" id="{17EBA47A-6E1A-4D9E-AD14-0ABA29E6B251}"/>
            </a:ext>
          </a:extLst>
        </xdr:cNvPr>
        <xdr:cNvSpPr txBox="1"/>
      </xdr:nvSpPr>
      <xdr:spPr>
        <a:xfrm>
          <a:off x="16357600" y="1704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125186</xdr:rowOff>
    </xdr:from>
    <xdr:to>
      <xdr:col>86</xdr:col>
      <xdr:colOff>25400</xdr:colOff>
      <xdr:row>100</xdr:row>
      <xdr:rowOff>125186</xdr:rowOff>
    </xdr:to>
    <xdr:cxnSp macro="">
      <xdr:nvCxnSpPr>
        <xdr:cNvPr id="769" name="直線コネクタ 768">
          <a:extLst>
            <a:ext uri="{FF2B5EF4-FFF2-40B4-BE49-F238E27FC236}">
              <a16:creationId xmlns:a16="http://schemas.microsoft.com/office/drawing/2014/main" id="{1C1D3338-DAF9-414C-B2D9-C5B5E9E73F0D}"/>
            </a:ext>
          </a:extLst>
        </xdr:cNvPr>
        <xdr:cNvCxnSpPr/>
      </xdr:nvCxnSpPr>
      <xdr:spPr>
        <a:xfrm>
          <a:off x="16230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95629</xdr:rowOff>
    </xdr:from>
    <xdr:ext cx="405111" cy="259045"/>
    <xdr:sp macro="" textlink="">
      <xdr:nvSpPr>
        <xdr:cNvPr id="770" name="【庁舎】&#10;有形固定資産減価償却率平均値テキスト">
          <a:extLst>
            <a:ext uri="{FF2B5EF4-FFF2-40B4-BE49-F238E27FC236}">
              <a16:creationId xmlns:a16="http://schemas.microsoft.com/office/drawing/2014/main" id="{05425217-166F-4A52-9428-E92C2E3B8947}"/>
            </a:ext>
          </a:extLst>
        </xdr:cNvPr>
        <xdr:cNvSpPr txBox="1"/>
      </xdr:nvSpPr>
      <xdr:spPr>
        <a:xfrm>
          <a:off x="16357600" y="1775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771" name="フローチャート: 判断 770">
          <a:extLst>
            <a:ext uri="{FF2B5EF4-FFF2-40B4-BE49-F238E27FC236}">
              <a16:creationId xmlns:a16="http://schemas.microsoft.com/office/drawing/2014/main" id="{B8D61423-DC81-4DFE-AC9C-286C59C2947E}"/>
            </a:ext>
          </a:extLst>
        </xdr:cNvPr>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22134</xdr:rowOff>
    </xdr:from>
    <xdr:to>
      <xdr:col>81</xdr:col>
      <xdr:colOff>101600</xdr:colOff>
      <xdr:row>104</xdr:row>
      <xdr:rowOff>123734</xdr:rowOff>
    </xdr:to>
    <xdr:sp macro="" textlink="">
      <xdr:nvSpPr>
        <xdr:cNvPr id="772" name="フローチャート: 判断 771">
          <a:extLst>
            <a:ext uri="{FF2B5EF4-FFF2-40B4-BE49-F238E27FC236}">
              <a16:creationId xmlns:a16="http://schemas.microsoft.com/office/drawing/2014/main" id="{92D120B0-0689-44AE-922F-5CC6D8CCA23D}"/>
            </a:ext>
          </a:extLst>
        </xdr:cNvPr>
        <xdr:cNvSpPr/>
      </xdr:nvSpPr>
      <xdr:spPr>
        <a:xfrm>
          <a:off x="15430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49893</xdr:rowOff>
    </xdr:from>
    <xdr:to>
      <xdr:col>76</xdr:col>
      <xdr:colOff>165100</xdr:colOff>
      <xdr:row>104</xdr:row>
      <xdr:rowOff>151493</xdr:rowOff>
    </xdr:to>
    <xdr:sp macro="" textlink="">
      <xdr:nvSpPr>
        <xdr:cNvPr id="773" name="フローチャート: 判断 772">
          <a:extLst>
            <a:ext uri="{FF2B5EF4-FFF2-40B4-BE49-F238E27FC236}">
              <a16:creationId xmlns:a16="http://schemas.microsoft.com/office/drawing/2014/main" id="{451D180F-21C9-4164-9E9F-0CB98EE239F8}"/>
            </a:ext>
          </a:extLst>
        </xdr:cNvPr>
        <xdr:cNvSpPr/>
      </xdr:nvSpPr>
      <xdr:spPr>
        <a:xfrm>
          <a:off x="14541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28666</xdr:rowOff>
    </xdr:from>
    <xdr:to>
      <xdr:col>72</xdr:col>
      <xdr:colOff>38100</xdr:colOff>
      <xdr:row>104</xdr:row>
      <xdr:rowOff>130266</xdr:rowOff>
    </xdr:to>
    <xdr:sp macro="" textlink="">
      <xdr:nvSpPr>
        <xdr:cNvPr id="774" name="フローチャート: 判断 773">
          <a:extLst>
            <a:ext uri="{FF2B5EF4-FFF2-40B4-BE49-F238E27FC236}">
              <a16:creationId xmlns:a16="http://schemas.microsoft.com/office/drawing/2014/main" id="{BE92B370-C2FC-4D76-9B1F-02080AFA8762}"/>
            </a:ext>
          </a:extLst>
        </xdr:cNvPr>
        <xdr:cNvSpPr/>
      </xdr:nvSpPr>
      <xdr:spPr>
        <a:xfrm>
          <a:off x="13652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131536</xdr:rowOff>
    </xdr:from>
    <xdr:to>
      <xdr:col>67</xdr:col>
      <xdr:colOff>101600</xdr:colOff>
      <xdr:row>104</xdr:row>
      <xdr:rowOff>61686</xdr:rowOff>
    </xdr:to>
    <xdr:sp macro="" textlink="">
      <xdr:nvSpPr>
        <xdr:cNvPr id="775" name="フローチャート: 判断 774">
          <a:extLst>
            <a:ext uri="{FF2B5EF4-FFF2-40B4-BE49-F238E27FC236}">
              <a16:creationId xmlns:a16="http://schemas.microsoft.com/office/drawing/2014/main" id="{5333E5C7-437A-4E7D-B2F1-6D97762597DC}"/>
            </a:ext>
          </a:extLst>
        </xdr:cNvPr>
        <xdr:cNvSpPr/>
      </xdr:nvSpPr>
      <xdr:spPr>
        <a:xfrm>
          <a:off x="12763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54492948-F1ED-42DC-94DF-90E969AAEB2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86D44B40-7E94-4795-B89A-67359639D63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FAF42272-DE5A-4E26-9575-40658E8E26B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ADF64A63-C41E-4577-9A9E-42CDE32955C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C29F09FD-DA43-49D6-8176-12BA1687355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125005</xdr:rowOff>
    </xdr:from>
    <xdr:to>
      <xdr:col>85</xdr:col>
      <xdr:colOff>177800</xdr:colOff>
      <xdr:row>105</xdr:row>
      <xdr:rowOff>55155</xdr:rowOff>
    </xdr:to>
    <xdr:sp macro="" textlink="">
      <xdr:nvSpPr>
        <xdr:cNvPr id="781" name="楕円 780">
          <a:extLst>
            <a:ext uri="{FF2B5EF4-FFF2-40B4-BE49-F238E27FC236}">
              <a16:creationId xmlns:a16="http://schemas.microsoft.com/office/drawing/2014/main" id="{8A564CBC-8CA1-40F9-9A35-FDDCB4A76C06}"/>
            </a:ext>
          </a:extLst>
        </xdr:cNvPr>
        <xdr:cNvSpPr/>
      </xdr:nvSpPr>
      <xdr:spPr>
        <a:xfrm>
          <a:off x="16268700" y="17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103432</xdr:rowOff>
    </xdr:from>
    <xdr:ext cx="405111" cy="259045"/>
    <xdr:sp macro="" textlink="">
      <xdr:nvSpPr>
        <xdr:cNvPr id="782" name="【庁舎】&#10;有形固定資産減価償却率該当値テキスト">
          <a:extLst>
            <a:ext uri="{FF2B5EF4-FFF2-40B4-BE49-F238E27FC236}">
              <a16:creationId xmlns:a16="http://schemas.microsoft.com/office/drawing/2014/main" id="{389AB5D6-9926-4F67-97F8-AFAF1259DD2C}"/>
            </a:ext>
          </a:extLst>
        </xdr:cNvPr>
        <xdr:cNvSpPr txBox="1"/>
      </xdr:nvSpPr>
      <xdr:spPr>
        <a:xfrm>
          <a:off x="16357600"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90714</xdr:rowOff>
    </xdr:from>
    <xdr:to>
      <xdr:col>81</xdr:col>
      <xdr:colOff>101600</xdr:colOff>
      <xdr:row>105</xdr:row>
      <xdr:rowOff>20864</xdr:rowOff>
    </xdr:to>
    <xdr:sp macro="" textlink="">
      <xdr:nvSpPr>
        <xdr:cNvPr id="783" name="楕円 782">
          <a:extLst>
            <a:ext uri="{FF2B5EF4-FFF2-40B4-BE49-F238E27FC236}">
              <a16:creationId xmlns:a16="http://schemas.microsoft.com/office/drawing/2014/main" id="{F8DF56B8-94A5-43AA-9D26-05F769A3D0CE}"/>
            </a:ext>
          </a:extLst>
        </xdr:cNvPr>
        <xdr:cNvSpPr/>
      </xdr:nvSpPr>
      <xdr:spPr>
        <a:xfrm>
          <a:off x="15430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141514</xdr:rowOff>
    </xdr:from>
    <xdr:to>
      <xdr:col>85</xdr:col>
      <xdr:colOff>127000</xdr:colOff>
      <xdr:row>105</xdr:row>
      <xdr:rowOff>4355</xdr:rowOff>
    </xdr:to>
    <xdr:cxnSp macro="">
      <xdr:nvCxnSpPr>
        <xdr:cNvPr id="784" name="直線コネクタ 783">
          <a:extLst>
            <a:ext uri="{FF2B5EF4-FFF2-40B4-BE49-F238E27FC236}">
              <a16:creationId xmlns:a16="http://schemas.microsoft.com/office/drawing/2014/main" id="{B2554A8A-F506-4E48-AB57-AB6A491BB0B7}"/>
            </a:ext>
          </a:extLst>
        </xdr:cNvPr>
        <xdr:cNvCxnSpPr/>
      </xdr:nvCxnSpPr>
      <xdr:spPr>
        <a:xfrm>
          <a:off x="15481300" y="1797231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58057</xdr:rowOff>
    </xdr:from>
    <xdr:to>
      <xdr:col>76</xdr:col>
      <xdr:colOff>165100</xdr:colOff>
      <xdr:row>104</xdr:row>
      <xdr:rowOff>159657</xdr:rowOff>
    </xdr:to>
    <xdr:sp macro="" textlink="">
      <xdr:nvSpPr>
        <xdr:cNvPr id="785" name="楕円 784">
          <a:extLst>
            <a:ext uri="{FF2B5EF4-FFF2-40B4-BE49-F238E27FC236}">
              <a16:creationId xmlns:a16="http://schemas.microsoft.com/office/drawing/2014/main" id="{4086199F-AFF7-48CA-87FE-902E05C240A2}"/>
            </a:ext>
          </a:extLst>
        </xdr:cNvPr>
        <xdr:cNvSpPr/>
      </xdr:nvSpPr>
      <xdr:spPr>
        <a:xfrm>
          <a:off x="14541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108857</xdr:rowOff>
    </xdr:from>
    <xdr:to>
      <xdr:col>81</xdr:col>
      <xdr:colOff>50800</xdr:colOff>
      <xdr:row>104</xdr:row>
      <xdr:rowOff>141514</xdr:rowOff>
    </xdr:to>
    <xdr:cxnSp macro="">
      <xdr:nvCxnSpPr>
        <xdr:cNvPr id="786" name="直線コネクタ 785">
          <a:extLst>
            <a:ext uri="{FF2B5EF4-FFF2-40B4-BE49-F238E27FC236}">
              <a16:creationId xmlns:a16="http://schemas.microsoft.com/office/drawing/2014/main" id="{F647C8A0-E6A5-4C76-8C68-E1E202DFA407}"/>
            </a:ext>
          </a:extLst>
        </xdr:cNvPr>
        <xdr:cNvCxnSpPr/>
      </xdr:nvCxnSpPr>
      <xdr:spPr>
        <a:xfrm>
          <a:off x="14592300" y="179396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25400</xdr:rowOff>
    </xdr:from>
    <xdr:to>
      <xdr:col>72</xdr:col>
      <xdr:colOff>38100</xdr:colOff>
      <xdr:row>104</xdr:row>
      <xdr:rowOff>127000</xdr:rowOff>
    </xdr:to>
    <xdr:sp macro="" textlink="">
      <xdr:nvSpPr>
        <xdr:cNvPr id="787" name="楕円 786">
          <a:extLst>
            <a:ext uri="{FF2B5EF4-FFF2-40B4-BE49-F238E27FC236}">
              <a16:creationId xmlns:a16="http://schemas.microsoft.com/office/drawing/2014/main" id="{AC047E62-92DD-4AAD-9E8F-A04775218D7A}"/>
            </a:ext>
          </a:extLst>
        </xdr:cNvPr>
        <xdr:cNvSpPr/>
      </xdr:nvSpPr>
      <xdr:spPr>
        <a:xfrm>
          <a:off x="13652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76200</xdr:rowOff>
    </xdr:from>
    <xdr:to>
      <xdr:col>76</xdr:col>
      <xdr:colOff>114300</xdr:colOff>
      <xdr:row>104</xdr:row>
      <xdr:rowOff>108857</xdr:rowOff>
    </xdr:to>
    <xdr:cxnSp macro="">
      <xdr:nvCxnSpPr>
        <xdr:cNvPr id="788" name="直線コネクタ 787">
          <a:extLst>
            <a:ext uri="{FF2B5EF4-FFF2-40B4-BE49-F238E27FC236}">
              <a16:creationId xmlns:a16="http://schemas.microsoft.com/office/drawing/2014/main" id="{3E16DE42-8690-4B0E-BB02-E1B8A3E8143D}"/>
            </a:ext>
          </a:extLst>
        </xdr:cNvPr>
        <xdr:cNvCxnSpPr/>
      </xdr:nvCxnSpPr>
      <xdr:spPr>
        <a:xfrm>
          <a:off x="13703300" y="1790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164193</xdr:rowOff>
    </xdr:from>
    <xdr:to>
      <xdr:col>67</xdr:col>
      <xdr:colOff>101600</xdr:colOff>
      <xdr:row>104</xdr:row>
      <xdr:rowOff>94343</xdr:rowOff>
    </xdr:to>
    <xdr:sp macro="" textlink="">
      <xdr:nvSpPr>
        <xdr:cNvPr id="789" name="楕円 788">
          <a:extLst>
            <a:ext uri="{FF2B5EF4-FFF2-40B4-BE49-F238E27FC236}">
              <a16:creationId xmlns:a16="http://schemas.microsoft.com/office/drawing/2014/main" id="{482A840B-D7F5-42DA-A3FB-C26FE8D0F39D}"/>
            </a:ext>
          </a:extLst>
        </xdr:cNvPr>
        <xdr:cNvSpPr/>
      </xdr:nvSpPr>
      <xdr:spPr>
        <a:xfrm>
          <a:off x="12763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43543</xdr:rowOff>
    </xdr:from>
    <xdr:to>
      <xdr:col>71</xdr:col>
      <xdr:colOff>177800</xdr:colOff>
      <xdr:row>104</xdr:row>
      <xdr:rowOff>76200</xdr:rowOff>
    </xdr:to>
    <xdr:cxnSp macro="">
      <xdr:nvCxnSpPr>
        <xdr:cNvPr id="790" name="直線コネクタ 789">
          <a:extLst>
            <a:ext uri="{FF2B5EF4-FFF2-40B4-BE49-F238E27FC236}">
              <a16:creationId xmlns:a16="http://schemas.microsoft.com/office/drawing/2014/main" id="{615E9F24-78CE-4BDF-BB43-C6BF0C27AFFC}"/>
            </a:ext>
          </a:extLst>
        </xdr:cNvPr>
        <xdr:cNvCxnSpPr/>
      </xdr:nvCxnSpPr>
      <xdr:spPr>
        <a:xfrm>
          <a:off x="12814300" y="1787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140261</xdr:rowOff>
    </xdr:from>
    <xdr:ext cx="405111" cy="259045"/>
    <xdr:sp macro="" textlink="">
      <xdr:nvSpPr>
        <xdr:cNvPr id="791" name="n_1aveValue【庁舎】&#10;有形固定資産減価償却率">
          <a:extLst>
            <a:ext uri="{FF2B5EF4-FFF2-40B4-BE49-F238E27FC236}">
              <a16:creationId xmlns:a16="http://schemas.microsoft.com/office/drawing/2014/main" id="{15788B9C-8BF5-4B36-B669-85A5B9EB690D}"/>
            </a:ext>
          </a:extLst>
        </xdr:cNvPr>
        <xdr:cNvSpPr txBox="1"/>
      </xdr:nvSpPr>
      <xdr:spPr>
        <a:xfrm>
          <a:off x="152660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168020</xdr:rowOff>
    </xdr:from>
    <xdr:ext cx="405111" cy="259045"/>
    <xdr:sp macro="" textlink="">
      <xdr:nvSpPr>
        <xdr:cNvPr id="792" name="n_2aveValue【庁舎】&#10;有形固定資産減価償却率">
          <a:extLst>
            <a:ext uri="{FF2B5EF4-FFF2-40B4-BE49-F238E27FC236}">
              <a16:creationId xmlns:a16="http://schemas.microsoft.com/office/drawing/2014/main" id="{4BE17EDA-92EB-4239-9F61-1E4B696FD18B}"/>
            </a:ext>
          </a:extLst>
        </xdr:cNvPr>
        <xdr:cNvSpPr txBox="1"/>
      </xdr:nvSpPr>
      <xdr:spPr>
        <a:xfrm>
          <a:off x="14389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121393</xdr:rowOff>
    </xdr:from>
    <xdr:ext cx="405111" cy="259045"/>
    <xdr:sp macro="" textlink="">
      <xdr:nvSpPr>
        <xdr:cNvPr id="793" name="n_3aveValue【庁舎】&#10;有形固定資産減価償却率">
          <a:extLst>
            <a:ext uri="{FF2B5EF4-FFF2-40B4-BE49-F238E27FC236}">
              <a16:creationId xmlns:a16="http://schemas.microsoft.com/office/drawing/2014/main" id="{B35FD463-4B29-4194-BD61-4F4968D1CC98}"/>
            </a:ext>
          </a:extLst>
        </xdr:cNvPr>
        <xdr:cNvSpPr txBox="1"/>
      </xdr:nvSpPr>
      <xdr:spPr>
        <a:xfrm>
          <a:off x="13500744"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78213</xdr:rowOff>
    </xdr:from>
    <xdr:ext cx="405111" cy="259045"/>
    <xdr:sp macro="" textlink="">
      <xdr:nvSpPr>
        <xdr:cNvPr id="794" name="n_4aveValue【庁舎】&#10;有形固定資産減価償却率">
          <a:extLst>
            <a:ext uri="{FF2B5EF4-FFF2-40B4-BE49-F238E27FC236}">
              <a16:creationId xmlns:a16="http://schemas.microsoft.com/office/drawing/2014/main" id="{F3F06F51-9C87-4A9F-B9A3-D42738F50D17}"/>
            </a:ext>
          </a:extLst>
        </xdr:cNvPr>
        <xdr:cNvSpPr txBox="1"/>
      </xdr:nvSpPr>
      <xdr:spPr>
        <a:xfrm>
          <a:off x="12611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11991</xdr:rowOff>
    </xdr:from>
    <xdr:ext cx="405111" cy="259045"/>
    <xdr:sp macro="" textlink="">
      <xdr:nvSpPr>
        <xdr:cNvPr id="795" name="n_1mainValue【庁舎】&#10;有形固定資産減価償却率">
          <a:extLst>
            <a:ext uri="{FF2B5EF4-FFF2-40B4-BE49-F238E27FC236}">
              <a16:creationId xmlns:a16="http://schemas.microsoft.com/office/drawing/2014/main" id="{D522D8BD-6F40-4205-800B-5CB3B7C6DF72}"/>
            </a:ext>
          </a:extLst>
        </xdr:cNvPr>
        <xdr:cNvSpPr txBox="1"/>
      </xdr:nvSpPr>
      <xdr:spPr>
        <a:xfrm>
          <a:off x="152660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150784</xdr:rowOff>
    </xdr:from>
    <xdr:ext cx="405111" cy="259045"/>
    <xdr:sp macro="" textlink="">
      <xdr:nvSpPr>
        <xdr:cNvPr id="796" name="n_2mainValue【庁舎】&#10;有形固定資産減価償却率">
          <a:extLst>
            <a:ext uri="{FF2B5EF4-FFF2-40B4-BE49-F238E27FC236}">
              <a16:creationId xmlns:a16="http://schemas.microsoft.com/office/drawing/2014/main" id="{59488558-3058-4B1D-80BB-7170D99F821D}"/>
            </a:ext>
          </a:extLst>
        </xdr:cNvPr>
        <xdr:cNvSpPr txBox="1"/>
      </xdr:nvSpPr>
      <xdr:spPr>
        <a:xfrm>
          <a:off x="143897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143527</xdr:rowOff>
    </xdr:from>
    <xdr:ext cx="405111" cy="259045"/>
    <xdr:sp macro="" textlink="">
      <xdr:nvSpPr>
        <xdr:cNvPr id="797" name="n_3mainValue【庁舎】&#10;有形固定資産減価償却率">
          <a:extLst>
            <a:ext uri="{FF2B5EF4-FFF2-40B4-BE49-F238E27FC236}">
              <a16:creationId xmlns:a16="http://schemas.microsoft.com/office/drawing/2014/main" id="{4F308AAE-BF3D-490E-8093-1B50DE77085F}"/>
            </a:ext>
          </a:extLst>
        </xdr:cNvPr>
        <xdr:cNvSpPr txBox="1"/>
      </xdr:nvSpPr>
      <xdr:spPr>
        <a:xfrm>
          <a:off x="13500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85470</xdr:rowOff>
    </xdr:from>
    <xdr:ext cx="405111" cy="259045"/>
    <xdr:sp macro="" textlink="">
      <xdr:nvSpPr>
        <xdr:cNvPr id="798" name="n_4mainValue【庁舎】&#10;有形固定資産減価償却率">
          <a:extLst>
            <a:ext uri="{FF2B5EF4-FFF2-40B4-BE49-F238E27FC236}">
              <a16:creationId xmlns:a16="http://schemas.microsoft.com/office/drawing/2014/main" id="{0EC17536-1BC7-4F68-84D3-F136C88F8A17}"/>
            </a:ext>
          </a:extLst>
        </xdr:cNvPr>
        <xdr:cNvSpPr txBox="1"/>
      </xdr:nvSpPr>
      <xdr:spPr>
        <a:xfrm>
          <a:off x="12611744" y="1791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E72F5AA1-C7B8-40FD-B8F2-741D9858C88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6855F580-E2A2-43F8-8142-CF4FE1F9A78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A89E375F-9342-4935-A319-D857062E933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45415032-4C30-4FA7-8AA7-BD89E7C3BAA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225CE136-3D81-4B8F-B2AC-A38D5B2193E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EAD8D9C7-1C14-43EE-9DBB-3209B759279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B8416DE5-7268-4220-9D5F-9DFBA64DD20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FF6B9350-8C78-43DA-9B12-CAF2791EC23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3F6BB9E8-C543-491B-B1C4-4C2A522AC7E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76CF42D6-CC83-4C62-A810-01FB9ED68AD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9" name="直線コネクタ 808">
          <a:extLst>
            <a:ext uri="{FF2B5EF4-FFF2-40B4-BE49-F238E27FC236}">
              <a16:creationId xmlns:a16="http://schemas.microsoft.com/office/drawing/2014/main" id="{F7249E18-6590-4694-B76F-A4B96821AFE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0" name="テキスト ボックス 809">
          <a:extLst>
            <a:ext uri="{FF2B5EF4-FFF2-40B4-BE49-F238E27FC236}">
              <a16:creationId xmlns:a16="http://schemas.microsoft.com/office/drawing/2014/main" id="{4BF9F7E2-1DBC-4AE0-9A2D-48092E048FE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1" name="直線コネクタ 810">
          <a:extLst>
            <a:ext uri="{FF2B5EF4-FFF2-40B4-BE49-F238E27FC236}">
              <a16:creationId xmlns:a16="http://schemas.microsoft.com/office/drawing/2014/main" id="{85EC384A-B0C5-480D-B2E1-0158F0383EB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2" name="テキスト ボックス 811">
          <a:extLst>
            <a:ext uri="{FF2B5EF4-FFF2-40B4-BE49-F238E27FC236}">
              <a16:creationId xmlns:a16="http://schemas.microsoft.com/office/drawing/2014/main" id="{FF319F12-63D9-47ED-B8E7-F0A60F878A0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a:extLst>
            <a:ext uri="{FF2B5EF4-FFF2-40B4-BE49-F238E27FC236}">
              <a16:creationId xmlns:a16="http://schemas.microsoft.com/office/drawing/2014/main" id="{8590C408-21CF-4B97-BA0A-A1AA21F30C2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4" name="テキスト ボックス 813">
          <a:extLst>
            <a:ext uri="{FF2B5EF4-FFF2-40B4-BE49-F238E27FC236}">
              <a16:creationId xmlns:a16="http://schemas.microsoft.com/office/drawing/2014/main" id="{AEA31E91-8239-4C1A-BA99-39CC9FA4535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5" name="直線コネクタ 814">
          <a:extLst>
            <a:ext uri="{FF2B5EF4-FFF2-40B4-BE49-F238E27FC236}">
              <a16:creationId xmlns:a16="http://schemas.microsoft.com/office/drawing/2014/main" id="{DC68DE4A-6E9E-46C8-B426-7B5C8BDA2B6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6" name="テキスト ボックス 815">
          <a:extLst>
            <a:ext uri="{FF2B5EF4-FFF2-40B4-BE49-F238E27FC236}">
              <a16:creationId xmlns:a16="http://schemas.microsoft.com/office/drawing/2014/main" id="{426C6CB5-CD9B-41B0-9B08-332FE614C2B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7" name="直線コネクタ 816">
          <a:extLst>
            <a:ext uri="{FF2B5EF4-FFF2-40B4-BE49-F238E27FC236}">
              <a16:creationId xmlns:a16="http://schemas.microsoft.com/office/drawing/2014/main" id="{F29B9B9D-1811-4571-BF79-56DBFF88327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8" name="テキスト ボックス 817">
          <a:extLst>
            <a:ext uri="{FF2B5EF4-FFF2-40B4-BE49-F238E27FC236}">
              <a16:creationId xmlns:a16="http://schemas.microsoft.com/office/drawing/2014/main" id="{384620B6-94CE-47C0-8CA2-0E41DD1B1D6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383E3759-3A0C-4973-A122-7D2932847E8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9FFBE05A-2CCB-4985-8DCC-061AD1D30C2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a:extLst>
            <a:ext uri="{FF2B5EF4-FFF2-40B4-BE49-F238E27FC236}">
              <a16:creationId xmlns:a16="http://schemas.microsoft.com/office/drawing/2014/main" id="{5500CF87-AB23-4940-92EE-0CCC552E262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7620</xdr:rowOff>
    </xdr:from>
    <xdr:to>
      <xdr:col>116</xdr:col>
      <xdr:colOff>62864</xdr:colOff>
      <xdr:row>108</xdr:row>
      <xdr:rowOff>19050</xdr:rowOff>
    </xdr:to>
    <xdr:cxnSp macro="">
      <xdr:nvCxnSpPr>
        <xdr:cNvPr id="822" name="直線コネクタ 821">
          <a:extLst>
            <a:ext uri="{FF2B5EF4-FFF2-40B4-BE49-F238E27FC236}">
              <a16:creationId xmlns:a16="http://schemas.microsoft.com/office/drawing/2014/main" id="{EB1D3AC8-84C2-4F1A-9213-C77D890F59A5}"/>
            </a:ext>
          </a:extLst>
        </xdr:cNvPr>
        <xdr:cNvCxnSpPr/>
      </xdr:nvCxnSpPr>
      <xdr:spPr>
        <a:xfrm flipV="1">
          <a:off x="22160864" y="1732407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22877</xdr:rowOff>
    </xdr:from>
    <xdr:ext cx="469744" cy="259045"/>
    <xdr:sp macro="" textlink="">
      <xdr:nvSpPr>
        <xdr:cNvPr id="823" name="【庁舎】&#10;一人当たり面積最小値テキスト">
          <a:extLst>
            <a:ext uri="{FF2B5EF4-FFF2-40B4-BE49-F238E27FC236}">
              <a16:creationId xmlns:a16="http://schemas.microsoft.com/office/drawing/2014/main" id="{BC52E8BC-0FB9-4067-A0F2-5A9B7197D40E}"/>
            </a:ext>
          </a:extLst>
        </xdr:cNvPr>
        <xdr:cNvSpPr txBox="1"/>
      </xdr:nvSpPr>
      <xdr:spPr>
        <a:xfrm>
          <a:off x="22199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19050</xdr:rowOff>
    </xdr:from>
    <xdr:to>
      <xdr:col>116</xdr:col>
      <xdr:colOff>152400</xdr:colOff>
      <xdr:row>108</xdr:row>
      <xdr:rowOff>19050</xdr:rowOff>
    </xdr:to>
    <xdr:cxnSp macro="">
      <xdr:nvCxnSpPr>
        <xdr:cNvPr id="824" name="直線コネクタ 823">
          <a:extLst>
            <a:ext uri="{FF2B5EF4-FFF2-40B4-BE49-F238E27FC236}">
              <a16:creationId xmlns:a16="http://schemas.microsoft.com/office/drawing/2014/main" id="{45FA4233-E1C2-466A-BE4C-FF8706DAB629}"/>
            </a:ext>
          </a:extLst>
        </xdr:cNvPr>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125747</xdr:rowOff>
    </xdr:from>
    <xdr:ext cx="469744" cy="259045"/>
    <xdr:sp macro="" textlink="">
      <xdr:nvSpPr>
        <xdr:cNvPr id="825" name="【庁舎】&#10;一人当たり面積最大値テキスト">
          <a:extLst>
            <a:ext uri="{FF2B5EF4-FFF2-40B4-BE49-F238E27FC236}">
              <a16:creationId xmlns:a16="http://schemas.microsoft.com/office/drawing/2014/main" id="{F8DCB047-0258-4D34-85F1-0B6829C5E4A2}"/>
            </a:ext>
          </a:extLst>
        </xdr:cNvPr>
        <xdr:cNvSpPr txBox="1"/>
      </xdr:nvSpPr>
      <xdr:spPr>
        <a:xfrm>
          <a:off x="22199600" y="1709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7620</xdr:rowOff>
    </xdr:from>
    <xdr:to>
      <xdr:col>116</xdr:col>
      <xdr:colOff>152400</xdr:colOff>
      <xdr:row>101</xdr:row>
      <xdr:rowOff>7620</xdr:rowOff>
    </xdr:to>
    <xdr:cxnSp macro="">
      <xdr:nvCxnSpPr>
        <xdr:cNvPr id="826" name="直線コネクタ 825">
          <a:extLst>
            <a:ext uri="{FF2B5EF4-FFF2-40B4-BE49-F238E27FC236}">
              <a16:creationId xmlns:a16="http://schemas.microsoft.com/office/drawing/2014/main" id="{EE1EEEBF-FE68-4E6A-BB7E-60C1E16C7C96}"/>
            </a:ext>
          </a:extLst>
        </xdr:cNvPr>
        <xdr:cNvCxnSpPr/>
      </xdr:nvCxnSpPr>
      <xdr:spPr>
        <a:xfrm>
          <a:off x="22072600" y="1732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827" name="【庁舎】&#10;一人当たり面積平均値テキスト">
          <a:extLst>
            <a:ext uri="{FF2B5EF4-FFF2-40B4-BE49-F238E27FC236}">
              <a16:creationId xmlns:a16="http://schemas.microsoft.com/office/drawing/2014/main" id="{A089BA09-0718-4F6E-BDDB-70626683AB30}"/>
            </a:ext>
          </a:extLst>
        </xdr:cNvPr>
        <xdr:cNvSpPr txBox="1"/>
      </xdr:nvSpPr>
      <xdr:spPr>
        <a:xfrm>
          <a:off x="22199600" y="1793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828" name="フローチャート: 判断 827">
          <a:extLst>
            <a:ext uri="{FF2B5EF4-FFF2-40B4-BE49-F238E27FC236}">
              <a16:creationId xmlns:a16="http://schemas.microsoft.com/office/drawing/2014/main" id="{9C380F71-5150-49FF-9F76-E341C4A60193}"/>
            </a:ext>
          </a:extLst>
        </xdr:cNvPr>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78739</xdr:rowOff>
    </xdr:from>
    <xdr:to>
      <xdr:col>112</xdr:col>
      <xdr:colOff>38100</xdr:colOff>
      <xdr:row>106</xdr:row>
      <xdr:rowOff>8889</xdr:rowOff>
    </xdr:to>
    <xdr:sp macro="" textlink="">
      <xdr:nvSpPr>
        <xdr:cNvPr id="829" name="フローチャート: 判断 828">
          <a:extLst>
            <a:ext uri="{FF2B5EF4-FFF2-40B4-BE49-F238E27FC236}">
              <a16:creationId xmlns:a16="http://schemas.microsoft.com/office/drawing/2014/main" id="{A2F85FE0-7B91-4892-ADCF-1A3AC3EFCE09}"/>
            </a:ext>
          </a:extLst>
        </xdr:cNvPr>
        <xdr:cNvSpPr/>
      </xdr:nvSpPr>
      <xdr:spPr>
        <a:xfrm>
          <a:off x="21272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78739</xdr:rowOff>
    </xdr:from>
    <xdr:to>
      <xdr:col>107</xdr:col>
      <xdr:colOff>101600</xdr:colOff>
      <xdr:row>106</xdr:row>
      <xdr:rowOff>8889</xdr:rowOff>
    </xdr:to>
    <xdr:sp macro="" textlink="">
      <xdr:nvSpPr>
        <xdr:cNvPr id="830" name="フローチャート: 判断 829">
          <a:extLst>
            <a:ext uri="{FF2B5EF4-FFF2-40B4-BE49-F238E27FC236}">
              <a16:creationId xmlns:a16="http://schemas.microsoft.com/office/drawing/2014/main" id="{3E776C52-D654-4BB9-B591-E23F74943C04}"/>
            </a:ext>
          </a:extLst>
        </xdr:cNvPr>
        <xdr:cNvSpPr/>
      </xdr:nvSpPr>
      <xdr:spPr>
        <a:xfrm>
          <a:off x="20383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109220</xdr:rowOff>
    </xdr:from>
    <xdr:to>
      <xdr:col>102</xdr:col>
      <xdr:colOff>165100</xdr:colOff>
      <xdr:row>106</xdr:row>
      <xdr:rowOff>39370</xdr:rowOff>
    </xdr:to>
    <xdr:sp macro="" textlink="">
      <xdr:nvSpPr>
        <xdr:cNvPr id="831" name="フローチャート: 判断 830">
          <a:extLst>
            <a:ext uri="{FF2B5EF4-FFF2-40B4-BE49-F238E27FC236}">
              <a16:creationId xmlns:a16="http://schemas.microsoft.com/office/drawing/2014/main" id="{9C466AA9-EE3A-4EF0-BC6B-320C9D35888D}"/>
            </a:ext>
          </a:extLst>
        </xdr:cNvPr>
        <xdr:cNvSpPr/>
      </xdr:nvSpPr>
      <xdr:spPr>
        <a:xfrm>
          <a:off x="19494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86361</xdr:rowOff>
    </xdr:from>
    <xdr:to>
      <xdr:col>98</xdr:col>
      <xdr:colOff>38100</xdr:colOff>
      <xdr:row>106</xdr:row>
      <xdr:rowOff>16511</xdr:rowOff>
    </xdr:to>
    <xdr:sp macro="" textlink="">
      <xdr:nvSpPr>
        <xdr:cNvPr id="832" name="フローチャート: 判断 831">
          <a:extLst>
            <a:ext uri="{FF2B5EF4-FFF2-40B4-BE49-F238E27FC236}">
              <a16:creationId xmlns:a16="http://schemas.microsoft.com/office/drawing/2014/main" id="{8B944EAD-59D2-472B-8EC9-C844AA1A26FE}"/>
            </a:ext>
          </a:extLst>
        </xdr:cNvPr>
        <xdr:cNvSpPr/>
      </xdr:nvSpPr>
      <xdr:spPr>
        <a:xfrm>
          <a:off x="18605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B818431E-715A-4ACE-AE6F-EAB8DB73A63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DD0CCBEC-F01B-42C3-B5DB-0C8E9D1EAF4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CABBE2E7-A4D3-4F4A-9008-AED5E8F3A82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342C228D-45FD-42F2-B188-D4BF4F6942D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533DA750-6BB2-4CB3-93CD-E1E53BAC334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124461</xdr:rowOff>
    </xdr:from>
    <xdr:to>
      <xdr:col>116</xdr:col>
      <xdr:colOff>114300</xdr:colOff>
      <xdr:row>106</xdr:row>
      <xdr:rowOff>54611</xdr:rowOff>
    </xdr:to>
    <xdr:sp macro="" textlink="">
      <xdr:nvSpPr>
        <xdr:cNvPr id="838" name="楕円 837">
          <a:extLst>
            <a:ext uri="{FF2B5EF4-FFF2-40B4-BE49-F238E27FC236}">
              <a16:creationId xmlns:a16="http://schemas.microsoft.com/office/drawing/2014/main" id="{307FC94B-9A25-4949-B47B-F7642A2A2619}"/>
            </a:ext>
          </a:extLst>
        </xdr:cNvPr>
        <xdr:cNvSpPr/>
      </xdr:nvSpPr>
      <xdr:spPr>
        <a:xfrm>
          <a:off x="221107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102888</xdr:rowOff>
    </xdr:from>
    <xdr:ext cx="469744" cy="259045"/>
    <xdr:sp macro="" textlink="">
      <xdr:nvSpPr>
        <xdr:cNvPr id="839" name="【庁舎】&#10;一人当たり面積該当値テキスト">
          <a:extLst>
            <a:ext uri="{FF2B5EF4-FFF2-40B4-BE49-F238E27FC236}">
              <a16:creationId xmlns:a16="http://schemas.microsoft.com/office/drawing/2014/main" id="{D73BEA7F-A00D-4E7D-83D6-E15A5D4582FE}"/>
            </a:ext>
          </a:extLst>
        </xdr:cNvPr>
        <xdr:cNvSpPr txBox="1"/>
      </xdr:nvSpPr>
      <xdr:spPr>
        <a:xfrm>
          <a:off x="22199600" y="1810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128270</xdr:rowOff>
    </xdr:from>
    <xdr:to>
      <xdr:col>112</xdr:col>
      <xdr:colOff>38100</xdr:colOff>
      <xdr:row>106</xdr:row>
      <xdr:rowOff>58420</xdr:rowOff>
    </xdr:to>
    <xdr:sp macro="" textlink="">
      <xdr:nvSpPr>
        <xdr:cNvPr id="840" name="楕円 839">
          <a:extLst>
            <a:ext uri="{FF2B5EF4-FFF2-40B4-BE49-F238E27FC236}">
              <a16:creationId xmlns:a16="http://schemas.microsoft.com/office/drawing/2014/main" id="{58F25D9D-3D7E-44E7-909F-14A7CE48B086}"/>
            </a:ext>
          </a:extLst>
        </xdr:cNvPr>
        <xdr:cNvSpPr/>
      </xdr:nvSpPr>
      <xdr:spPr>
        <a:xfrm>
          <a:off x="21272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3811</xdr:rowOff>
    </xdr:from>
    <xdr:to>
      <xdr:col>116</xdr:col>
      <xdr:colOff>63500</xdr:colOff>
      <xdr:row>106</xdr:row>
      <xdr:rowOff>7620</xdr:rowOff>
    </xdr:to>
    <xdr:cxnSp macro="">
      <xdr:nvCxnSpPr>
        <xdr:cNvPr id="841" name="直線コネクタ 840">
          <a:extLst>
            <a:ext uri="{FF2B5EF4-FFF2-40B4-BE49-F238E27FC236}">
              <a16:creationId xmlns:a16="http://schemas.microsoft.com/office/drawing/2014/main" id="{720E625F-9A55-4F74-9ED5-2C25B5F07D45}"/>
            </a:ext>
          </a:extLst>
        </xdr:cNvPr>
        <xdr:cNvCxnSpPr/>
      </xdr:nvCxnSpPr>
      <xdr:spPr>
        <a:xfrm flipV="1">
          <a:off x="21323300" y="181775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132080</xdr:rowOff>
    </xdr:from>
    <xdr:to>
      <xdr:col>107</xdr:col>
      <xdr:colOff>101600</xdr:colOff>
      <xdr:row>106</xdr:row>
      <xdr:rowOff>62230</xdr:rowOff>
    </xdr:to>
    <xdr:sp macro="" textlink="">
      <xdr:nvSpPr>
        <xdr:cNvPr id="842" name="楕円 841">
          <a:extLst>
            <a:ext uri="{FF2B5EF4-FFF2-40B4-BE49-F238E27FC236}">
              <a16:creationId xmlns:a16="http://schemas.microsoft.com/office/drawing/2014/main" id="{AAD9C342-70CC-49E5-B37C-60B782BA5E88}"/>
            </a:ext>
          </a:extLst>
        </xdr:cNvPr>
        <xdr:cNvSpPr/>
      </xdr:nvSpPr>
      <xdr:spPr>
        <a:xfrm>
          <a:off x="20383500" y="181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xdr:rowOff>
    </xdr:from>
    <xdr:to>
      <xdr:col>111</xdr:col>
      <xdr:colOff>177800</xdr:colOff>
      <xdr:row>106</xdr:row>
      <xdr:rowOff>11430</xdr:rowOff>
    </xdr:to>
    <xdr:cxnSp macro="">
      <xdr:nvCxnSpPr>
        <xdr:cNvPr id="843" name="直線コネクタ 842">
          <a:extLst>
            <a:ext uri="{FF2B5EF4-FFF2-40B4-BE49-F238E27FC236}">
              <a16:creationId xmlns:a16="http://schemas.microsoft.com/office/drawing/2014/main" id="{FFFCAD01-8993-4EFA-BEDB-EFB34C10DF7F}"/>
            </a:ext>
          </a:extLst>
        </xdr:cNvPr>
        <xdr:cNvCxnSpPr/>
      </xdr:nvCxnSpPr>
      <xdr:spPr>
        <a:xfrm flipV="1">
          <a:off x="20434300" y="181813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132080</xdr:rowOff>
    </xdr:from>
    <xdr:to>
      <xdr:col>102</xdr:col>
      <xdr:colOff>165100</xdr:colOff>
      <xdr:row>106</xdr:row>
      <xdr:rowOff>62230</xdr:rowOff>
    </xdr:to>
    <xdr:sp macro="" textlink="">
      <xdr:nvSpPr>
        <xdr:cNvPr id="844" name="楕円 843">
          <a:extLst>
            <a:ext uri="{FF2B5EF4-FFF2-40B4-BE49-F238E27FC236}">
              <a16:creationId xmlns:a16="http://schemas.microsoft.com/office/drawing/2014/main" id="{0A6758D0-82E0-4F05-A447-881F35DD70E8}"/>
            </a:ext>
          </a:extLst>
        </xdr:cNvPr>
        <xdr:cNvSpPr/>
      </xdr:nvSpPr>
      <xdr:spPr>
        <a:xfrm>
          <a:off x="19494500" y="181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11430</xdr:rowOff>
    </xdr:from>
    <xdr:to>
      <xdr:col>107</xdr:col>
      <xdr:colOff>50800</xdr:colOff>
      <xdr:row>106</xdr:row>
      <xdr:rowOff>11430</xdr:rowOff>
    </xdr:to>
    <xdr:cxnSp macro="">
      <xdr:nvCxnSpPr>
        <xdr:cNvPr id="845" name="直線コネクタ 844">
          <a:extLst>
            <a:ext uri="{FF2B5EF4-FFF2-40B4-BE49-F238E27FC236}">
              <a16:creationId xmlns:a16="http://schemas.microsoft.com/office/drawing/2014/main" id="{E509C675-8276-4E0C-9768-085BF1A9ED1C}"/>
            </a:ext>
          </a:extLst>
        </xdr:cNvPr>
        <xdr:cNvCxnSpPr/>
      </xdr:nvCxnSpPr>
      <xdr:spPr>
        <a:xfrm>
          <a:off x="19545300" y="18185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846" name="楕円 845">
          <a:extLst>
            <a:ext uri="{FF2B5EF4-FFF2-40B4-BE49-F238E27FC236}">
              <a16:creationId xmlns:a16="http://schemas.microsoft.com/office/drawing/2014/main" id="{570426A4-295E-47F7-97B6-3A20D9D63275}"/>
            </a:ext>
          </a:extLst>
        </xdr:cNvPr>
        <xdr:cNvSpPr/>
      </xdr:nvSpPr>
      <xdr:spPr>
        <a:xfrm>
          <a:off x="18605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11430</xdr:rowOff>
    </xdr:from>
    <xdr:to>
      <xdr:col>102</xdr:col>
      <xdr:colOff>114300</xdr:colOff>
      <xdr:row>106</xdr:row>
      <xdr:rowOff>15239</xdr:rowOff>
    </xdr:to>
    <xdr:cxnSp macro="">
      <xdr:nvCxnSpPr>
        <xdr:cNvPr id="847" name="直線コネクタ 846">
          <a:extLst>
            <a:ext uri="{FF2B5EF4-FFF2-40B4-BE49-F238E27FC236}">
              <a16:creationId xmlns:a16="http://schemas.microsoft.com/office/drawing/2014/main" id="{B5E4954E-BF48-4FEB-AD89-257CA04B26E8}"/>
            </a:ext>
          </a:extLst>
        </xdr:cNvPr>
        <xdr:cNvCxnSpPr/>
      </xdr:nvCxnSpPr>
      <xdr:spPr>
        <a:xfrm flipV="1">
          <a:off x="18656300" y="181851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25416</xdr:rowOff>
    </xdr:from>
    <xdr:ext cx="469744" cy="259045"/>
    <xdr:sp macro="" textlink="">
      <xdr:nvSpPr>
        <xdr:cNvPr id="848" name="n_1aveValue【庁舎】&#10;一人当たり面積">
          <a:extLst>
            <a:ext uri="{FF2B5EF4-FFF2-40B4-BE49-F238E27FC236}">
              <a16:creationId xmlns:a16="http://schemas.microsoft.com/office/drawing/2014/main" id="{F0B579B7-E8DF-45DF-BD79-81FDD5364018}"/>
            </a:ext>
          </a:extLst>
        </xdr:cNvPr>
        <xdr:cNvSpPr txBox="1"/>
      </xdr:nvSpPr>
      <xdr:spPr>
        <a:xfrm>
          <a:off x="210757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25416</xdr:rowOff>
    </xdr:from>
    <xdr:ext cx="469744" cy="259045"/>
    <xdr:sp macro="" textlink="">
      <xdr:nvSpPr>
        <xdr:cNvPr id="849" name="n_2aveValue【庁舎】&#10;一人当たり面積">
          <a:extLst>
            <a:ext uri="{FF2B5EF4-FFF2-40B4-BE49-F238E27FC236}">
              <a16:creationId xmlns:a16="http://schemas.microsoft.com/office/drawing/2014/main" id="{49BB24DF-4D50-4B31-B735-608083E277C7}"/>
            </a:ext>
          </a:extLst>
        </xdr:cNvPr>
        <xdr:cNvSpPr txBox="1"/>
      </xdr:nvSpPr>
      <xdr:spPr>
        <a:xfrm>
          <a:off x="20199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55897</xdr:rowOff>
    </xdr:from>
    <xdr:ext cx="469744" cy="259045"/>
    <xdr:sp macro="" textlink="">
      <xdr:nvSpPr>
        <xdr:cNvPr id="850" name="n_3aveValue【庁舎】&#10;一人当たり面積">
          <a:extLst>
            <a:ext uri="{FF2B5EF4-FFF2-40B4-BE49-F238E27FC236}">
              <a16:creationId xmlns:a16="http://schemas.microsoft.com/office/drawing/2014/main" id="{92996BA0-F75E-4C72-901E-AA8340954E4C}"/>
            </a:ext>
          </a:extLst>
        </xdr:cNvPr>
        <xdr:cNvSpPr txBox="1"/>
      </xdr:nvSpPr>
      <xdr:spPr>
        <a:xfrm>
          <a:off x="19310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33038</xdr:rowOff>
    </xdr:from>
    <xdr:ext cx="469744" cy="259045"/>
    <xdr:sp macro="" textlink="">
      <xdr:nvSpPr>
        <xdr:cNvPr id="851" name="n_4aveValue【庁舎】&#10;一人当たり面積">
          <a:extLst>
            <a:ext uri="{FF2B5EF4-FFF2-40B4-BE49-F238E27FC236}">
              <a16:creationId xmlns:a16="http://schemas.microsoft.com/office/drawing/2014/main" id="{B991B7F7-272E-4580-95A9-066D111BA130}"/>
            </a:ext>
          </a:extLst>
        </xdr:cNvPr>
        <xdr:cNvSpPr txBox="1"/>
      </xdr:nvSpPr>
      <xdr:spPr>
        <a:xfrm>
          <a:off x="18421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49547</xdr:rowOff>
    </xdr:from>
    <xdr:ext cx="469744" cy="259045"/>
    <xdr:sp macro="" textlink="">
      <xdr:nvSpPr>
        <xdr:cNvPr id="852" name="n_1mainValue【庁舎】&#10;一人当たり面積">
          <a:extLst>
            <a:ext uri="{FF2B5EF4-FFF2-40B4-BE49-F238E27FC236}">
              <a16:creationId xmlns:a16="http://schemas.microsoft.com/office/drawing/2014/main" id="{1C798981-454C-41A5-9E8B-298CA4AE143B}"/>
            </a:ext>
          </a:extLst>
        </xdr:cNvPr>
        <xdr:cNvSpPr txBox="1"/>
      </xdr:nvSpPr>
      <xdr:spPr>
        <a:xfrm>
          <a:off x="210757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53357</xdr:rowOff>
    </xdr:from>
    <xdr:ext cx="469744" cy="259045"/>
    <xdr:sp macro="" textlink="">
      <xdr:nvSpPr>
        <xdr:cNvPr id="853" name="n_2mainValue【庁舎】&#10;一人当たり面積">
          <a:extLst>
            <a:ext uri="{FF2B5EF4-FFF2-40B4-BE49-F238E27FC236}">
              <a16:creationId xmlns:a16="http://schemas.microsoft.com/office/drawing/2014/main" id="{1FE066FA-00B6-473B-A5C3-F826C4A84596}"/>
            </a:ext>
          </a:extLst>
        </xdr:cNvPr>
        <xdr:cNvSpPr txBox="1"/>
      </xdr:nvSpPr>
      <xdr:spPr>
        <a:xfrm>
          <a:off x="20199427"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53357</xdr:rowOff>
    </xdr:from>
    <xdr:ext cx="469744" cy="259045"/>
    <xdr:sp macro="" textlink="">
      <xdr:nvSpPr>
        <xdr:cNvPr id="854" name="n_3mainValue【庁舎】&#10;一人当たり面積">
          <a:extLst>
            <a:ext uri="{FF2B5EF4-FFF2-40B4-BE49-F238E27FC236}">
              <a16:creationId xmlns:a16="http://schemas.microsoft.com/office/drawing/2014/main" id="{4A586D54-3AB9-4DB2-AE77-C71D73A65279}"/>
            </a:ext>
          </a:extLst>
        </xdr:cNvPr>
        <xdr:cNvSpPr txBox="1"/>
      </xdr:nvSpPr>
      <xdr:spPr>
        <a:xfrm>
          <a:off x="19310427"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855" name="n_4mainValue【庁舎】&#10;一人当たり面積">
          <a:extLst>
            <a:ext uri="{FF2B5EF4-FFF2-40B4-BE49-F238E27FC236}">
              <a16:creationId xmlns:a16="http://schemas.microsoft.com/office/drawing/2014/main" id="{F602EBA1-D86B-4C31-94DD-CF078240BD27}"/>
            </a:ext>
          </a:extLst>
        </xdr:cNvPr>
        <xdr:cNvSpPr txBox="1"/>
      </xdr:nvSpPr>
      <xdr:spPr>
        <a:xfrm>
          <a:off x="18421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A3BC9B28-CE61-4A55-87C6-2C6BBB9B31C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6D7BD9B6-A376-4376-B97E-99CEA78D8DD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6AF07B4F-AFD4-49A3-965C-D4310DAE4AF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図書館や消防施設について、有形固定資産減価償却率が類似団体内平均値を上回っている。</a:t>
          </a:r>
          <a:endParaRPr lang="ja-JP" altLang="ja-JP" sz="1400">
            <a:effectLst/>
          </a:endParaRPr>
        </a:p>
        <a:p>
          <a:r>
            <a:rPr kumimoji="1" lang="ja-JP" altLang="ja-JP" sz="1100">
              <a:solidFill>
                <a:schemeClr val="dk1"/>
              </a:solidFill>
              <a:effectLst/>
              <a:latin typeface="+mn-lt"/>
              <a:ea typeface="+mn-ea"/>
              <a:cs typeface="+mn-cs"/>
            </a:rPr>
            <a:t>　　図書館については、１館が昭和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年代に建築されていること、また、消防施設については、一部の分署を除いて昭和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年代に建築されているものが多いことが原因と考えられる。</a:t>
          </a:r>
          <a:endParaRPr lang="ja-JP" altLang="ja-JP" sz="1400">
            <a:effectLst/>
          </a:endParaRPr>
        </a:p>
        <a:p>
          <a:r>
            <a:rPr kumimoji="1" lang="ja-JP" altLang="ja-JP" sz="1100">
              <a:solidFill>
                <a:schemeClr val="dk1"/>
              </a:solidFill>
              <a:effectLst/>
              <a:latin typeface="+mn-lt"/>
              <a:ea typeface="+mn-ea"/>
              <a:cs typeface="+mn-cs"/>
            </a:rPr>
            <a:t>　　今後は</a:t>
          </a:r>
          <a:r>
            <a:rPr kumimoji="1" lang="ja-JP" altLang="en-US" sz="1100">
              <a:solidFill>
                <a:schemeClr val="dk1"/>
              </a:solidFill>
              <a:effectLst/>
              <a:latin typeface="+mn-lt"/>
              <a:ea typeface="+mn-ea"/>
              <a:cs typeface="+mn-cs"/>
            </a:rPr>
            <a:t>図書館機能の移設や</a:t>
          </a:r>
          <a:r>
            <a:rPr kumimoji="1" lang="ja-JP" altLang="ja-JP" sz="1100">
              <a:solidFill>
                <a:schemeClr val="dk1"/>
              </a:solidFill>
              <a:effectLst/>
              <a:latin typeface="+mn-lt"/>
              <a:ea typeface="+mn-ea"/>
              <a:cs typeface="+mn-cs"/>
            </a:rPr>
            <a:t>一部の消防施設の建替を</a:t>
          </a:r>
          <a:r>
            <a:rPr kumimoji="1" lang="ja-JP" altLang="en-US" sz="1100">
              <a:solidFill>
                <a:schemeClr val="dk1"/>
              </a:solidFill>
              <a:effectLst/>
              <a:latin typeface="+mn-lt"/>
              <a:ea typeface="+mn-ea"/>
              <a:cs typeface="+mn-cs"/>
            </a:rPr>
            <a:t>行うため</a:t>
          </a:r>
          <a:r>
            <a:rPr kumimoji="1" lang="ja-JP" altLang="ja-JP" sz="1100">
              <a:solidFill>
                <a:schemeClr val="dk1"/>
              </a:solidFill>
              <a:effectLst/>
              <a:latin typeface="+mn-lt"/>
              <a:ea typeface="+mn-ea"/>
              <a:cs typeface="+mn-cs"/>
            </a:rPr>
            <a:t>、数値は若干改善することが見込まれる</a:t>
          </a:r>
          <a:r>
            <a:rPr kumimoji="1" lang="ja-JP" altLang="ja-JP" sz="1100" baseline="0">
              <a:solidFill>
                <a:schemeClr val="dk1"/>
              </a:solidFill>
              <a:effectLst/>
              <a:latin typeface="+mn-lt"/>
              <a:ea typeface="+mn-ea"/>
              <a:cs typeface="+mn-cs"/>
            </a:rPr>
            <a:t>。</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兵庫県加古川市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264,364
261,411
138.48
86,588,266
85,964,646
248,397
49,291,690
73,702,229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財政力指数は、類似団体平均を上回っているものの、類似団体平均が改善の動きを見せる一方で、当市は前年度と同値となった。</a:t>
          </a:r>
        </a:p>
        <a:p>
          <a:r>
            <a:rPr kumimoji="1" lang="ja-JP" altLang="en-US" sz="1300">
              <a:latin typeface="ＭＳ Ｐゴシック" panose="020B0600070205080204" pitchFamily="50" charset="-128"/>
              <a:ea typeface="ＭＳ Ｐゴシック" panose="020B0600070205080204" pitchFamily="50" charset="-128"/>
            </a:rPr>
            <a:t>　基準財政需要額は社会福祉費等の増により前年度比で増加し、基準財政収入額は市民税法人税割等の減により前年度比で減少した。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64770</xdr:rowOff>
    </xdr:from>
    <xdr:to>
      <xdr:col>23</xdr:col>
      <xdr:colOff>133350</xdr:colOff>
      <xdr:row>44</xdr:row>
      <xdr:rowOff>116840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36970"/>
          <a:ext cx="0" cy="1423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88917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116840</xdr:rowOff>
    </xdr:from>
    <xdr:to>
      <xdr:col>24</xdr:col>
      <xdr:colOff>12700</xdr:colOff>
      <xdr:row>44</xdr:row>
      <xdr:rowOff>116840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151147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98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64770</xdr:rowOff>
    </xdr:from>
    <xdr:to>
      <xdr:col>24</xdr:col>
      <xdr:colOff>12700</xdr:colOff>
      <xdr:row>36</xdr:row>
      <xdr:rowOff>64770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3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102870</xdr:rowOff>
    </xdr:from>
    <xdr:to>
      <xdr:col>23</xdr:col>
      <xdr:colOff>133350</xdr:colOff>
      <xdr:row>40</xdr:row>
      <xdr:rowOff>102870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9608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102870</xdr:rowOff>
    </xdr:from>
    <xdr:to>
      <xdr:col>19</xdr:col>
      <xdr:colOff>133350</xdr:colOff>
      <xdr:row>40</xdr:row>
      <xdr:rowOff>127000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3225800" y="69608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124460</xdr:rowOff>
    </xdr:from>
    <xdr:to>
      <xdr:col>19</xdr:col>
      <xdr:colOff>184150</xdr:colOff>
      <xdr:row>41</xdr:row>
      <xdr:rowOff>54610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39387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41</xdr:row>
      <xdr:rowOff>3810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69850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1270</xdr:rowOff>
    </xdr:from>
    <xdr:to>
      <xdr:col>15</xdr:col>
      <xdr:colOff>133350</xdr:colOff>
      <xdr:row>41</xdr:row>
      <xdr:rowOff>102870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87647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3810</xdr:rowOff>
    </xdr:from>
    <xdr:to>
      <xdr:col>11</xdr:col>
      <xdr:colOff>31750</xdr:colOff>
      <xdr:row>41</xdr:row>
      <xdr:rowOff>27940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0332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12717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52070</xdr:rowOff>
    </xdr:from>
    <xdr:to>
      <xdr:col>23</xdr:col>
      <xdr:colOff>184150</xdr:colOff>
      <xdr:row>40</xdr:row>
      <xdr:rowOff>153670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68597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7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52070</xdr:rowOff>
    </xdr:from>
    <xdr:to>
      <xdr:col>19</xdr:col>
      <xdr:colOff>184150</xdr:colOff>
      <xdr:row>40</xdr:row>
      <xdr:rowOff>153670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163847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124460</xdr:rowOff>
    </xdr:from>
    <xdr:to>
      <xdr:col>11</xdr:col>
      <xdr:colOff>82550</xdr:colOff>
      <xdr:row>41</xdr:row>
      <xdr:rowOff>54610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64787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148590</xdr:rowOff>
    </xdr:from>
    <xdr:to>
      <xdr:col>7</xdr:col>
      <xdr:colOff>31750</xdr:colOff>
      <xdr:row>41</xdr:row>
      <xdr:rowOff>78740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88917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経常収支比率は、類似団体平均より上回っており、前年度から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要因としては、地方交付税などの経常一般財源等は増加したが、社会保障費などの経常的経費の増加が上回ったことがあげられる。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今後は行財政改革の推進により、経常的経費の見直しに努める。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15748</xdr:rowOff>
    </xdr:from>
    <xdr:to>
      <xdr:col>23</xdr:col>
      <xdr:colOff>133350</xdr:colOff>
      <xdr:row>67</xdr:row>
      <xdr:rowOff>123444</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302748"/>
          <a:ext cx="0" cy="1307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95521</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58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123444</xdr:rowOff>
    </xdr:from>
    <xdr:to>
      <xdr:col>24</xdr:col>
      <xdr:colOff>12700</xdr:colOff>
      <xdr:row>67</xdr:row>
      <xdr:rowOff>123444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61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102125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4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15748</xdr:rowOff>
    </xdr:from>
    <xdr:to>
      <xdr:col>24</xdr:col>
      <xdr:colOff>12700</xdr:colOff>
      <xdr:row>60</xdr:row>
      <xdr:rowOff>15748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30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65786</xdr:rowOff>
    </xdr:from>
    <xdr:to>
      <xdr:col>23</xdr:col>
      <xdr:colOff>133350</xdr:colOff>
      <xdr:row>65</xdr:row>
      <xdr:rowOff>85090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21003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159529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0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65786</xdr:rowOff>
    </xdr:from>
    <xdr:to>
      <xdr:col>19</xdr:col>
      <xdr:colOff>133350</xdr:colOff>
      <xdr:row>65</xdr:row>
      <xdr:rowOff>75438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121003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160020</xdr:rowOff>
    </xdr:from>
    <xdr:to>
      <xdr:col>15</xdr:col>
      <xdr:colOff>82550</xdr:colOff>
      <xdr:row>65</xdr:row>
      <xdr:rowOff>75438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113282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123698</xdr:rowOff>
    </xdr:from>
    <xdr:to>
      <xdr:col>15</xdr:col>
      <xdr:colOff>133350</xdr:colOff>
      <xdr:row>65</xdr:row>
      <xdr:rowOff>53848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109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64025</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6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106934</xdr:rowOff>
    </xdr:from>
    <xdr:to>
      <xdr:col>11</xdr:col>
      <xdr:colOff>31750</xdr:colOff>
      <xdr:row>64</xdr:row>
      <xdr:rowOff>160020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107973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57929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34290</xdr:rowOff>
    </xdr:from>
    <xdr:to>
      <xdr:col>23</xdr:col>
      <xdr:colOff>184150</xdr:colOff>
      <xdr:row>65</xdr:row>
      <xdr:rowOff>135890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6367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5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14986</xdr:rowOff>
    </xdr:from>
    <xdr:to>
      <xdr:col>19</xdr:col>
      <xdr:colOff>184150</xdr:colOff>
      <xdr:row>65</xdr:row>
      <xdr:rowOff>116586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101363</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245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24638</xdr:rowOff>
    </xdr:from>
    <xdr:to>
      <xdr:col>15</xdr:col>
      <xdr:colOff>133350</xdr:colOff>
      <xdr:row>65</xdr:row>
      <xdr:rowOff>126238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111015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109220</xdr:rowOff>
    </xdr:from>
    <xdr:to>
      <xdr:col>11</xdr:col>
      <xdr:colOff>82550</xdr:colOff>
      <xdr:row>65</xdr:row>
      <xdr:rowOff>39370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49547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56134</xdr:rowOff>
    </xdr:from>
    <xdr:to>
      <xdr:col>7</xdr:col>
      <xdr:colOff>31750</xdr:colOff>
      <xdr:row>64</xdr:row>
      <xdr:rowOff>157734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2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142511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1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[102,804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人口１人当たり人件費・物件費等決算額は、類似団体平均を約</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千円下回る数値となるものの、増加傾向にある。</a:t>
          </a:r>
        </a:p>
        <a:p>
          <a:r>
            <a:rPr kumimoji="1" lang="ja-JP" altLang="en-US" sz="1300">
              <a:latin typeface="ＭＳ Ｐゴシック" panose="020B0600070205080204" pitchFamily="50" charset="-128"/>
              <a:ea typeface="ＭＳ Ｐゴシック" panose="020B0600070205080204" pitchFamily="50" charset="-128"/>
            </a:rPr>
            <a:t>　 人件費・物件費等は物価上昇等により増額傾向にあるため、今後も増加していくことが見込まれる。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16131</xdr:rowOff>
    </xdr:from>
    <xdr:to>
      <xdr:col>23</xdr:col>
      <xdr:colOff>133350</xdr:colOff>
      <xdr:row>89</xdr:row>
      <xdr:rowOff>162147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03581"/>
          <a:ext cx="0" cy="15176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134224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93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162147</xdr:rowOff>
    </xdr:from>
    <xdr:to>
      <xdr:col>24</xdr:col>
      <xdr:colOff>12700</xdr:colOff>
      <xdr:row>89</xdr:row>
      <xdr:rowOff>162147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2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102508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47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16131</xdr:rowOff>
    </xdr:from>
    <xdr:to>
      <xdr:col>24</xdr:col>
      <xdr:colOff>12700</xdr:colOff>
      <xdr:row>81</xdr:row>
      <xdr:rowOff>16131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0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97744</xdr:rowOff>
    </xdr:from>
    <xdr:to>
      <xdr:col>23</xdr:col>
      <xdr:colOff>133350</xdr:colOff>
      <xdr:row>83</xdr:row>
      <xdr:rowOff>28866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56644"/>
          <a:ext cx="838200" cy="10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133090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363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161013</xdr:rowOff>
    </xdr:from>
    <xdr:to>
      <xdr:col>23</xdr:col>
      <xdr:colOff>184150</xdr:colOff>
      <xdr:row>84</xdr:row>
      <xdr:rowOff>91163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39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62233</xdr:rowOff>
    </xdr:from>
    <xdr:to>
      <xdr:col>19</xdr:col>
      <xdr:colOff>133350</xdr:colOff>
      <xdr:row>82</xdr:row>
      <xdr:rowOff>97744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21133"/>
          <a:ext cx="889000" cy="3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73702</xdr:rowOff>
    </xdr:from>
    <xdr:to>
      <xdr:col>19</xdr:col>
      <xdr:colOff>184150</xdr:colOff>
      <xdr:row>84</xdr:row>
      <xdr:rowOff>3852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0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160079</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170402</xdr:rowOff>
    </xdr:from>
    <xdr:to>
      <xdr:col>15</xdr:col>
      <xdr:colOff>82550</xdr:colOff>
      <xdr:row>82</xdr:row>
      <xdr:rowOff>62233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57852"/>
          <a:ext cx="889000" cy="6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54338</xdr:rowOff>
    </xdr:from>
    <xdr:to>
      <xdr:col>15</xdr:col>
      <xdr:colOff>133350</xdr:colOff>
      <xdr:row>83</xdr:row>
      <xdr:rowOff>155938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8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140715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7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125299</xdr:rowOff>
    </xdr:from>
    <xdr:to>
      <xdr:col>11</xdr:col>
      <xdr:colOff>31750</xdr:colOff>
      <xdr:row>81</xdr:row>
      <xdr:rowOff>170402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12749"/>
          <a:ext cx="889000" cy="4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15408</xdr:rowOff>
    </xdr:from>
    <xdr:to>
      <xdr:col>11</xdr:col>
      <xdr:colOff>82550</xdr:colOff>
      <xdr:row>83</xdr:row>
      <xdr:rowOff>117008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45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101785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332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21199</xdr:rowOff>
    </xdr:from>
    <xdr:to>
      <xdr:col>7</xdr:col>
      <xdr:colOff>31750</xdr:colOff>
      <xdr:row>83</xdr:row>
      <xdr:rowOff>122799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5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107576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3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149516</xdr:rowOff>
    </xdr:from>
    <xdr:to>
      <xdr:col>23</xdr:col>
      <xdr:colOff>184150</xdr:colOff>
      <xdr:row>83</xdr:row>
      <xdr:rowOff>79666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0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166043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5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46944</xdr:rowOff>
    </xdr:from>
    <xdr:to>
      <xdr:col>19</xdr:col>
      <xdr:colOff>184150</xdr:colOff>
      <xdr:row>82</xdr:row>
      <xdr:rowOff>148544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0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158721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74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11433</xdr:rowOff>
    </xdr:from>
    <xdr:to>
      <xdr:col>15</xdr:col>
      <xdr:colOff>133350</xdr:colOff>
      <xdr:row>82</xdr:row>
      <xdr:rowOff>113033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7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123210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39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119602</xdr:rowOff>
    </xdr:from>
    <xdr:to>
      <xdr:col>11</xdr:col>
      <xdr:colOff>82550</xdr:colOff>
      <xdr:row>82</xdr:row>
      <xdr:rowOff>49752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0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59929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7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74499</xdr:rowOff>
    </xdr:from>
    <xdr:to>
      <xdr:col>7</xdr:col>
      <xdr:colOff>31750</xdr:colOff>
      <xdr:row>82</xdr:row>
      <xdr:rowOff>4649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6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14826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30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職員構成の変動等（経験年数階層の変動と採用・退職による給料月額の変動）による増減要因により、</a:t>
          </a:r>
          <a:r>
            <a:rPr kumimoji="1" lang="en-US" altLang="ja-JP" sz="1300">
              <a:latin typeface="ＭＳ Ｐゴシック" panose="020B0600070205080204" pitchFamily="50" charset="-128"/>
              <a:ea typeface="ＭＳ Ｐゴシック" panose="020B0600070205080204" pitchFamily="50" charset="-128"/>
            </a:rPr>
            <a:t>100.7</a:t>
          </a:r>
          <a:r>
            <a:rPr kumimoji="1" lang="ja-JP" altLang="en-US" sz="1300">
              <a:latin typeface="ＭＳ Ｐゴシック" panose="020B0600070205080204" pitchFamily="50" charset="-128"/>
              <a:ea typeface="ＭＳ Ｐゴシック" panose="020B0600070205080204" pitchFamily="50" charset="-128"/>
            </a:rPr>
            <a:t>と前年度から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ポイント上昇している。しかし、近年、新規採用者を増やしていることもあり、職員の平均年齢、給与は年々下がっている。</a:t>
          </a:r>
        </a:p>
        <a:p>
          <a:r>
            <a:rPr kumimoji="1" lang="ja-JP" altLang="en-US" sz="1300">
              <a:latin typeface="ＭＳ Ｐゴシック" panose="020B0600070205080204" pitchFamily="50" charset="-128"/>
              <a:ea typeface="ＭＳ Ｐゴシック" panose="020B0600070205080204" pitchFamily="50" charset="-128"/>
            </a:rPr>
            <a:t>　今後も、人事院勧告による国の給与改定等を踏まえ、適切な給与水準の維持に努める。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155575</xdr:rowOff>
    </xdr:from>
    <xdr:to>
      <xdr:col>81</xdr:col>
      <xdr:colOff>44450</xdr:colOff>
      <xdr:row>88</xdr:row>
      <xdr:rowOff>140759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00125"/>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112836</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0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140759</xdr:rowOff>
    </xdr:from>
    <xdr:to>
      <xdr:col>81</xdr:col>
      <xdr:colOff>133350</xdr:colOff>
      <xdr:row>88</xdr:row>
      <xdr:rowOff>140759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28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70502</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155575</xdr:rowOff>
    </xdr:from>
    <xdr:to>
      <xdr:col>81</xdr:col>
      <xdr:colOff>133350</xdr:colOff>
      <xdr:row>79</xdr:row>
      <xdr:rowOff>155575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0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132291</xdr:rowOff>
    </xdr:from>
    <xdr:to>
      <xdr:col>81</xdr:col>
      <xdr:colOff>44450</xdr:colOff>
      <xdr:row>86</xdr:row>
      <xdr:rowOff>1059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705541"/>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148818</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379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132291</xdr:rowOff>
    </xdr:from>
    <xdr:to>
      <xdr:col>77</xdr:col>
      <xdr:colOff>44450</xdr:colOff>
      <xdr:row>86</xdr:row>
      <xdr:rowOff>81491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70554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81491</xdr:rowOff>
    </xdr:from>
    <xdr:to>
      <xdr:col>72</xdr:col>
      <xdr:colOff>203200</xdr:colOff>
      <xdr:row>86</xdr:row>
      <xdr:rowOff>121709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826191"/>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121709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84630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112836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93786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667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81491</xdr:rowOff>
    </xdr:from>
    <xdr:to>
      <xdr:col>77</xdr:col>
      <xdr:colOff>95250</xdr:colOff>
      <xdr:row>86</xdr:row>
      <xdr:rowOff>11641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167868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741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30691</xdr:rowOff>
    </xdr:from>
    <xdr:to>
      <xdr:col>73</xdr:col>
      <xdr:colOff>44450</xdr:colOff>
      <xdr:row>86</xdr:row>
      <xdr:rowOff>132291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117068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86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70909</xdr:rowOff>
    </xdr:from>
    <xdr:to>
      <xdr:col>68</xdr:col>
      <xdr:colOff>203200</xdr:colOff>
      <xdr:row>87</xdr:row>
      <xdr:rowOff>1059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157286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加古川市行政改革実行プランに基づき、将来の行政需要や多様な任用形態を踏まえた採用計画を策定して職員数の適正化を図っているところであり、人口千人当たりの職員はほぼ横ばいで推移している。</a:t>
          </a:r>
        </a:p>
        <a:p>
          <a:r>
            <a:rPr kumimoji="1" lang="ja-JP" altLang="en-US" sz="1300">
              <a:latin typeface="ＭＳ Ｐゴシック" panose="020B0600070205080204" pitchFamily="50" charset="-128"/>
              <a:ea typeface="ＭＳ Ｐゴシック" panose="020B0600070205080204" pitchFamily="50" charset="-128"/>
            </a:rPr>
            <a:t>　今後も引き続き、職種ごとに業務量の過去の推移や将来の予測を勘案しながら採用計画の見直しを毎年度行い、また、類似団体の職員数等も注視して、定員の適正化を推進する。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117475</xdr:rowOff>
    </xdr:from>
    <xdr:to>
      <xdr:col>81</xdr:col>
      <xdr:colOff>44450</xdr:colOff>
      <xdr:row>66</xdr:row>
      <xdr:rowOff>50377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890125"/>
          <a:ext cx="0" cy="14759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22454</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3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50377</xdr:rowOff>
    </xdr:from>
    <xdr:to>
      <xdr:col>81</xdr:col>
      <xdr:colOff>133350</xdr:colOff>
      <xdr:row>66</xdr:row>
      <xdr:rowOff>50377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6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32402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3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117475</xdr:rowOff>
    </xdr:from>
    <xdr:to>
      <xdr:col>81</xdr:col>
      <xdr:colOff>133350</xdr:colOff>
      <xdr:row>57</xdr:row>
      <xdr:rowOff>117475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89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117898</xdr:rowOff>
    </xdr:from>
    <xdr:to>
      <xdr:col>81</xdr:col>
      <xdr:colOff>44450</xdr:colOff>
      <xdr:row>61</xdr:row>
      <xdr:rowOff>10795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04898"/>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20548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78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89746</xdr:rowOff>
    </xdr:from>
    <xdr:to>
      <xdr:col>77</xdr:col>
      <xdr:colOff>44450</xdr:colOff>
      <xdr:row>60</xdr:row>
      <xdr:rowOff>117898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376746"/>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33444</xdr:rowOff>
    </xdr:from>
    <xdr:to>
      <xdr:col>72</xdr:col>
      <xdr:colOff>203200</xdr:colOff>
      <xdr:row>60</xdr:row>
      <xdr:rowOff>89746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2044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155575</xdr:rowOff>
    </xdr:from>
    <xdr:to>
      <xdr:col>73</xdr:col>
      <xdr:colOff>44450</xdr:colOff>
      <xdr:row>61</xdr:row>
      <xdr:rowOff>85725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70502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148590</xdr:rowOff>
    </xdr:from>
    <xdr:to>
      <xdr:col>68</xdr:col>
      <xdr:colOff>152400</xdr:colOff>
      <xdr:row>60</xdr:row>
      <xdr:rowOff>33444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26414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123402</xdr:rowOff>
    </xdr:from>
    <xdr:to>
      <xdr:col>68</xdr:col>
      <xdr:colOff>203200</xdr:colOff>
      <xdr:row>61</xdr:row>
      <xdr:rowOff>53552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38329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115358</xdr:rowOff>
    </xdr:from>
    <xdr:to>
      <xdr:col>64</xdr:col>
      <xdr:colOff>152400</xdr:colOff>
      <xdr:row>61</xdr:row>
      <xdr:rowOff>45508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30285</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8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131445</xdr:rowOff>
    </xdr:from>
    <xdr:to>
      <xdr:col>81</xdr:col>
      <xdr:colOff>95250</xdr:colOff>
      <xdr:row>61</xdr:row>
      <xdr:rowOff>61595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147972</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26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67098</xdr:rowOff>
    </xdr:from>
    <xdr:to>
      <xdr:col>77</xdr:col>
      <xdr:colOff>95250</xdr:colOff>
      <xdr:row>60</xdr:row>
      <xdr:rowOff>168698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7425</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122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38946</xdr:rowOff>
    </xdr:from>
    <xdr:to>
      <xdr:col>73</xdr:col>
      <xdr:colOff>44450</xdr:colOff>
      <xdr:row>60</xdr:row>
      <xdr:rowOff>140546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150723</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154094</xdr:rowOff>
    </xdr:from>
    <xdr:to>
      <xdr:col>68</xdr:col>
      <xdr:colOff>203200</xdr:colOff>
      <xdr:row>60</xdr:row>
      <xdr:rowOff>84244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94421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97790</xdr:rowOff>
    </xdr:from>
    <xdr:to>
      <xdr:col>64</xdr:col>
      <xdr:colOff>152400</xdr:colOff>
      <xdr:row>60</xdr:row>
      <xdr:rowOff>27940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38117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実質公債費比率は改善を続けており、令和元年度も前年度より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過去の投資的事業の抑制により逓減傾向にある実質公債費比率であるが、今後は広域ごみ処理施設建設事業等の大規模事業により、公債費の増加が見込まれるため、その他の投資的事業において、事業実施の可否・時期を慎重に見極め、公債費の平準化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45</xdr:row>
      <xdr:rowOff>108555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111724"/>
          <a:ext cx="0" cy="1712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80632</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9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108555</xdr:rowOff>
    </xdr:from>
    <xdr:to>
      <xdr:col>81</xdr:col>
      <xdr:colOff>133350</xdr:colOff>
      <xdr:row>45</xdr:row>
      <xdr:rowOff>108555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2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114602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6743700"/>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116312</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0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114602</xdr:rowOff>
    </xdr:from>
    <xdr:to>
      <xdr:col>77</xdr:col>
      <xdr:colOff>44450</xdr:colOff>
      <xdr:row>40</xdr:row>
      <xdr:rowOff>35076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801152"/>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41728</xdr:rowOff>
    </xdr:from>
    <xdr:to>
      <xdr:col>77</xdr:col>
      <xdr:colOff>95250</xdr:colOff>
      <xdr:row>40</xdr:row>
      <xdr:rowOff>143328</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128105</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86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35076</xdr:rowOff>
    </xdr:from>
    <xdr:to>
      <xdr:col>72</xdr:col>
      <xdr:colOff>203200</xdr:colOff>
      <xdr:row>40</xdr:row>
      <xdr:rowOff>104019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89307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104019</xdr:rowOff>
    </xdr:from>
    <xdr:to>
      <xdr:col>68</xdr:col>
      <xdr:colOff>152400</xdr:colOff>
      <xdr:row>41</xdr:row>
      <xdr:rowOff>47474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962019"/>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111578</xdr:rowOff>
    </xdr:from>
    <xdr:to>
      <xdr:col>64</xdr:col>
      <xdr:colOff>152400</xdr:colOff>
      <xdr:row>42</xdr:row>
      <xdr:rowOff>41728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26505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22877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63802</xdr:rowOff>
    </xdr:from>
    <xdr:to>
      <xdr:col>77</xdr:col>
      <xdr:colOff>95250</xdr:colOff>
      <xdr:row>39</xdr:row>
      <xdr:rowOff>165402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4129</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519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155726</xdr:rowOff>
    </xdr:from>
    <xdr:to>
      <xdr:col>73</xdr:col>
      <xdr:colOff>44450</xdr:colOff>
      <xdr:row>40</xdr:row>
      <xdr:rowOff>85876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96053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1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53219</xdr:rowOff>
    </xdr:from>
    <xdr:to>
      <xdr:col>68</xdr:col>
      <xdr:colOff>203200</xdr:colOff>
      <xdr:row>40</xdr:row>
      <xdr:rowOff>154819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164996</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68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168124</xdr:rowOff>
    </xdr:from>
    <xdr:to>
      <xdr:col>64</xdr:col>
      <xdr:colOff>152400</xdr:colOff>
      <xdr:row>41</xdr:row>
      <xdr:rowOff>98274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108451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将来負担比率は、５年連続で該当なしとなった。</a:t>
          </a:r>
        </a:p>
        <a:p>
          <a:r>
            <a:rPr kumimoji="1" lang="ja-JP" altLang="en-US" sz="1300">
              <a:latin typeface="ＭＳ Ｐゴシック" panose="020B0600070205080204" pitchFamily="50" charset="-128"/>
              <a:ea typeface="ＭＳ Ｐゴシック" panose="020B0600070205080204" pitchFamily="50" charset="-128"/>
            </a:rPr>
            <a:t>　今後は広域ごみ処理施設建設事業等の大規模事業に係る地方債の発行により地方債残高が増加する見込みであるため、交付税算入のない地方債の発行抑制など、財政の健全化に努める。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62653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521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34730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0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62653</xdr:rowOff>
    </xdr:from>
    <xdr:to>
      <xdr:col>81</xdr:col>
      <xdr:colOff>133350</xdr:colOff>
      <xdr:row>22</xdr:row>
      <xdr:rowOff>62653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3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52510</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52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80433</xdr:rowOff>
    </xdr:from>
    <xdr:to>
      <xdr:col>81</xdr:col>
      <xdr:colOff>95250</xdr:colOff>
      <xdr:row>15</xdr:row>
      <xdr:rowOff>10583</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127544</xdr:rowOff>
    </xdr:from>
    <xdr:to>
      <xdr:col>77</xdr:col>
      <xdr:colOff>95250</xdr:colOff>
      <xdr:row>15</xdr:row>
      <xdr:rowOff>57694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52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67871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96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35379</xdr:rowOff>
    </xdr:from>
    <xdr:to>
      <xdr:col>73</xdr:col>
      <xdr:colOff>44450</xdr:colOff>
      <xdr:row>15</xdr:row>
      <xdr:rowOff>136979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147156</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46869</xdr:rowOff>
    </xdr:from>
    <xdr:to>
      <xdr:col>68</xdr:col>
      <xdr:colOff>203200</xdr:colOff>
      <xdr:row>15</xdr:row>
      <xdr:rowOff>148469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1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158646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87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120408</xdr:rowOff>
    </xdr:from>
    <xdr:to>
      <xdr:col>64</xdr:col>
      <xdr:colOff>152400</xdr:colOff>
      <xdr:row>16</xdr:row>
      <xdr:rowOff>50558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69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60735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46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兵庫県加古川市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264,364
261,411
138.48
86,588,266
85,964,646
248,397
49,291,690
73,702,229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人件費は、退職者の減少等により減額し、経常一般財源等も増加したことから人件費に係る経常収支比率は前年度より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また、類似団体平均からは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ポイント上回る数値となった。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67128</xdr:rowOff>
    </xdr:from>
    <xdr:to>
      <xdr:col>24</xdr:col>
      <xdr:colOff>25400</xdr:colOff>
      <xdr:row>40</xdr:row>
      <xdr:rowOff>154215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53528"/>
          <a:ext cx="0" cy="1458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126292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84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154215</xdr:rowOff>
    </xdr:from>
    <xdr:to>
      <xdr:col>24</xdr:col>
      <xdr:colOff>114300</xdr:colOff>
      <xdr:row>40</xdr:row>
      <xdr:rowOff>154215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1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153505</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67128</xdr:rowOff>
    </xdr:from>
    <xdr:to>
      <xdr:col>24</xdr:col>
      <xdr:colOff>114300</xdr:colOff>
      <xdr:row>32</xdr:row>
      <xdr:rowOff>67128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53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58964</xdr:rowOff>
    </xdr:from>
    <xdr:to>
      <xdr:col>24</xdr:col>
      <xdr:colOff>25400</xdr:colOff>
      <xdr:row>38</xdr:row>
      <xdr:rowOff>18143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402614"/>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109055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09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92528</xdr:rowOff>
    </xdr:from>
    <xdr:to>
      <xdr:col>24</xdr:col>
      <xdr:colOff>76200</xdr:colOff>
      <xdr:row>37</xdr:row>
      <xdr:rowOff>22678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18143</xdr:rowOff>
    </xdr:from>
    <xdr:to>
      <xdr:col>19</xdr:col>
      <xdr:colOff>187325</xdr:colOff>
      <xdr:row>38</xdr:row>
      <xdr:rowOff>18143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533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70757</xdr:rowOff>
    </xdr:from>
    <xdr:to>
      <xdr:col>20</xdr:col>
      <xdr:colOff>38100</xdr:colOff>
      <xdr:row>37</xdr:row>
      <xdr:rowOff>907</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11084</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135164</xdr:rowOff>
    </xdr:from>
    <xdr:to>
      <xdr:col>15</xdr:col>
      <xdr:colOff>98425</xdr:colOff>
      <xdr:row>38</xdr:row>
      <xdr:rowOff>18143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4788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59872</xdr:rowOff>
    </xdr:from>
    <xdr:to>
      <xdr:col>15</xdr:col>
      <xdr:colOff>149225</xdr:colOff>
      <xdr:row>36</xdr:row>
      <xdr:rowOff>161472</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199</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91622</xdr:rowOff>
    </xdr:from>
    <xdr:to>
      <xdr:col>11</xdr:col>
      <xdr:colOff>9525</xdr:colOff>
      <xdr:row>37</xdr:row>
      <xdr:rowOff>135164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435272"/>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92528</xdr:rowOff>
    </xdr:from>
    <xdr:to>
      <xdr:col>11</xdr:col>
      <xdr:colOff>60325</xdr:colOff>
      <xdr:row>37</xdr:row>
      <xdr:rowOff>22678</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32855</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3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8164</xdr:rowOff>
    </xdr:from>
    <xdr:to>
      <xdr:col>24</xdr:col>
      <xdr:colOff>76200</xdr:colOff>
      <xdr:row>37</xdr:row>
      <xdr:rowOff>109764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151691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138793</xdr:rowOff>
    </xdr:from>
    <xdr:to>
      <xdr:col>20</xdr:col>
      <xdr:colOff>38100</xdr:colOff>
      <xdr:row>38</xdr:row>
      <xdr:rowOff>68943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53720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56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138793</xdr:rowOff>
    </xdr:from>
    <xdr:to>
      <xdr:col>15</xdr:col>
      <xdr:colOff>149225</xdr:colOff>
      <xdr:row>38</xdr:row>
      <xdr:rowOff>68943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53720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5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84364</xdr:rowOff>
    </xdr:from>
    <xdr:to>
      <xdr:col>11</xdr:col>
      <xdr:colOff>60325</xdr:colOff>
      <xdr:row>38</xdr:row>
      <xdr:rowOff>14514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170742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40822</xdr:rowOff>
    </xdr:from>
    <xdr:to>
      <xdr:col>6</xdr:col>
      <xdr:colOff>171450</xdr:colOff>
      <xdr:row>37</xdr:row>
      <xdr:rowOff>142422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38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127199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物件費に係る経常収支比率は、小・中学校空調設備管理事業費の増加などにより、前年度から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ポイント悪化したものの、類似団体平均を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ポイント下回る数値となった。</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120650</xdr:rowOff>
    </xdr:from>
    <xdr:to>
      <xdr:col>82</xdr:col>
      <xdr:colOff>107950</xdr:colOff>
      <xdr:row>21</xdr:row>
      <xdr:rowOff>120650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495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35577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120650</xdr:rowOff>
    </xdr:from>
    <xdr:to>
      <xdr:col>82</xdr:col>
      <xdr:colOff>196850</xdr:colOff>
      <xdr:row>13</xdr:row>
      <xdr:rowOff>120650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4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146050</xdr:rowOff>
    </xdr:from>
    <xdr:to>
      <xdr:col>82</xdr:col>
      <xdr:colOff>107950</xdr:colOff>
      <xdr:row>16</xdr:row>
      <xdr:rowOff>50800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717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44450</xdr:rowOff>
    </xdr:from>
    <xdr:to>
      <xdr:col>78</xdr:col>
      <xdr:colOff>69850</xdr:colOff>
      <xdr:row>15</xdr:row>
      <xdr:rowOff>146050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16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44450</xdr:rowOff>
    </xdr:from>
    <xdr:to>
      <xdr:col>73</xdr:col>
      <xdr:colOff>180975</xdr:colOff>
      <xdr:row>15</xdr:row>
      <xdr:rowOff>146050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616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158750</xdr:rowOff>
    </xdr:from>
    <xdr:to>
      <xdr:col>74</xdr:col>
      <xdr:colOff>31750</xdr:colOff>
      <xdr:row>16</xdr:row>
      <xdr:rowOff>88900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73677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15</xdr:row>
      <xdr:rowOff>146050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679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158750</xdr:rowOff>
    </xdr:from>
    <xdr:to>
      <xdr:col>69</xdr:col>
      <xdr:colOff>142875</xdr:colOff>
      <xdr:row>16</xdr:row>
      <xdr:rowOff>88900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73677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156227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16527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95250</xdr:rowOff>
    </xdr:from>
    <xdr:to>
      <xdr:col>78</xdr:col>
      <xdr:colOff>120650</xdr:colOff>
      <xdr:row>16</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35577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43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165100</xdr:rowOff>
    </xdr:from>
    <xdr:to>
      <xdr:col>74</xdr:col>
      <xdr:colOff>31750</xdr:colOff>
      <xdr:row>15</xdr:row>
      <xdr:rowOff>95250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6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105427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33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95250</xdr:rowOff>
    </xdr:from>
    <xdr:to>
      <xdr:col>69</xdr:col>
      <xdr:colOff>142875</xdr:colOff>
      <xdr:row>16</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扶助費に係る経常収支比率は、自立支援事業費や教育・保育給付費の増加などにより、前年度より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ポイント悪化しているものの、類似団体平均を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ポイント下回る数値となった。</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152400</xdr:rowOff>
    </xdr:from>
    <xdr:to>
      <xdr:col>24</xdr:col>
      <xdr:colOff>25400</xdr:colOff>
      <xdr:row>60</xdr:row>
      <xdr:rowOff>76200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67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48277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76200</xdr:rowOff>
    </xdr:from>
    <xdr:to>
      <xdr:col>24</xdr:col>
      <xdr:colOff>114300</xdr:colOff>
      <xdr:row>60</xdr:row>
      <xdr:rowOff>76200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3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67327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152400</xdr:rowOff>
    </xdr:from>
    <xdr:to>
      <xdr:col>24</xdr:col>
      <xdr:colOff>114300</xdr:colOff>
      <xdr:row>52</xdr:row>
      <xdr:rowOff>152400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63500</xdr:rowOff>
    </xdr:from>
    <xdr:to>
      <xdr:col>24</xdr:col>
      <xdr:colOff>25400</xdr:colOff>
      <xdr:row>56</xdr:row>
      <xdr:rowOff>88900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6647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38100</xdr:rowOff>
    </xdr:from>
    <xdr:to>
      <xdr:col>19</xdr:col>
      <xdr:colOff>187325</xdr:colOff>
      <xdr:row>56</xdr:row>
      <xdr:rowOff>63500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639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12700</xdr:rowOff>
    </xdr:from>
    <xdr:to>
      <xdr:col>20</xdr:col>
      <xdr:colOff>38100</xdr:colOff>
      <xdr:row>56</xdr:row>
      <xdr:rowOff>114300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124477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38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56</xdr:row>
      <xdr:rowOff>38100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4615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19050</xdr:rowOff>
    </xdr:from>
    <xdr:to>
      <xdr:col>11</xdr:col>
      <xdr:colOff>9525</xdr:colOff>
      <xdr:row>55</xdr:row>
      <xdr:rowOff>31750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448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82550</xdr:rowOff>
    </xdr:from>
    <xdr:to>
      <xdr:col>6</xdr:col>
      <xdr:colOff>171450</xdr:colOff>
      <xdr:row>56</xdr:row>
      <xdr:rowOff>12700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168927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12700</xdr:rowOff>
    </xdr:from>
    <xdr:to>
      <xdr:col>20</xdr:col>
      <xdr:colOff>38100</xdr:colOff>
      <xdr:row>56</xdr:row>
      <xdr:rowOff>114300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99077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158750</xdr:rowOff>
    </xdr:from>
    <xdr:to>
      <xdr:col>15</xdr:col>
      <xdr:colOff>149225</xdr:colOff>
      <xdr:row>56</xdr:row>
      <xdr:rowOff>88900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99077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139700</xdr:rowOff>
    </xdr:from>
    <xdr:to>
      <xdr:col>6</xdr:col>
      <xdr:colOff>171450</xdr:colOff>
      <xdr:row>55</xdr:row>
      <xdr:rowOff>69850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80027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その他に係る経常収支比率は、介護保険事業特別会計への繰出金の増加などにより前年度から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ポイント悪化しているものの、類似団体平均を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ポイント下回る数値となった。</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38100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710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10177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38100</xdr:rowOff>
    </xdr:from>
    <xdr:to>
      <xdr:col>82</xdr:col>
      <xdr:colOff>196850</xdr:colOff>
      <xdr:row>62</xdr:row>
      <xdr:rowOff>38100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165100</xdr:rowOff>
    </xdr:from>
    <xdr:to>
      <xdr:col>82</xdr:col>
      <xdr:colOff>107950</xdr:colOff>
      <xdr:row>55</xdr:row>
      <xdr:rowOff>82550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4234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168927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25400</xdr:rowOff>
    </xdr:from>
    <xdr:to>
      <xdr:col>82</xdr:col>
      <xdr:colOff>158750</xdr:colOff>
      <xdr:row>56</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165100</xdr:rowOff>
    </xdr:from>
    <xdr:to>
      <xdr:col>78</xdr:col>
      <xdr:colOff>69850</xdr:colOff>
      <xdr:row>55</xdr:row>
      <xdr:rowOff>6350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423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0</xdr:rowOff>
    </xdr:from>
    <xdr:to>
      <xdr:col>78</xdr:col>
      <xdr:colOff>120650</xdr:colOff>
      <xdr:row>56</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86377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114300</xdr:rowOff>
    </xdr:from>
    <xdr:to>
      <xdr:col>73</xdr:col>
      <xdr:colOff>180975</xdr:colOff>
      <xdr:row>55</xdr:row>
      <xdr:rowOff>6350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372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158750</xdr:rowOff>
    </xdr:from>
    <xdr:to>
      <xdr:col>74</xdr:col>
      <xdr:colOff>31750</xdr:colOff>
      <xdr:row>56</xdr:row>
      <xdr:rowOff>88900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88900</xdr:rowOff>
    </xdr:from>
    <xdr:to>
      <xdr:col>69</xdr:col>
      <xdr:colOff>92075</xdr:colOff>
      <xdr:row>54</xdr:row>
      <xdr:rowOff>114300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347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158750</xdr:rowOff>
    </xdr:from>
    <xdr:to>
      <xdr:col>69</xdr:col>
      <xdr:colOff>142875</xdr:colOff>
      <xdr:row>56</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158750</xdr:rowOff>
    </xdr:from>
    <xdr:to>
      <xdr:col>65</xdr:col>
      <xdr:colOff>53975</xdr:colOff>
      <xdr:row>56</xdr:row>
      <xdr:rowOff>88900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31750</xdr:rowOff>
    </xdr:from>
    <xdr:to>
      <xdr:col>82</xdr:col>
      <xdr:colOff>158750</xdr:colOff>
      <xdr:row>55</xdr:row>
      <xdr:rowOff>133350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48277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114300</xdr:rowOff>
    </xdr:from>
    <xdr:to>
      <xdr:col>78</xdr:col>
      <xdr:colOff>120650</xdr:colOff>
      <xdr:row>55</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54627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127000</xdr:rowOff>
    </xdr:from>
    <xdr:to>
      <xdr:col>74</xdr:col>
      <xdr:colOff>31750</xdr:colOff>
      <xdr:row>55</xdr:row>
      <xdr:rowOff>57150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67327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63500</xdr:rowOff>
    </xdr:from>
    <xdr:to>
      <xdr:col>69</xdr:col>
      <xdr:colOff>142875</xdr:colOff>
      <xdr:row>54</xdr:row>
      <xdr:rowOff>165100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3827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38100</xdr:rowOff>
    </xdr:from>
    <xdr:to>
      <xdr:col>65</xdr:col>
      <xdr:colOff>53975</xdr:colOff>
      <xdr:row>54</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ポイント改善したものの、類似団体平均を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ポイント上回る数値となった。</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58420</xdr:rowOff>
    </xdr:from>
    <xdr:to>
      <xdr:col>82</xdr:col>
      <xdr:colOff>107950</xdr:colOff>
      <xdr:row>40</xdr:row>
      <xdr:rowOff>81280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5448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144797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28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58420</xdr:rowOff>
    </xdr:from>
    <xdr:to>
      <xdr:col>82</xdr:col>
      <xdr:colOff>196850</xdr:colOff>
      <xdr:row>32</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544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62230</xdr:rowOff>
    </xdr:from>
    <xdr:to>
      <xdr:col>82</xdr:col>
      <xdr:colOff>107950</xdr:colOff>
      <xdr:row>35</xdr:row>
      <xdr:rowOff>69850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60629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115587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5773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99060</xdr:rowOff>
    </xdr:from>
    <xdr:to>
      <xdr:col>82</xdr:col>
      <xdr:colOff>158750</xdr:colOff>
      <xdr:row>35</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69850</xdr:rowOff>
    </xdr:from>
    <xdr:to>
      <xdr:col>78</xdr:col>
      <xdr:colOff>69850</xdr:colOff>
      <xdr:row>35</xdr:row>
      <xdr:rowOff>107950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070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137160</xdr:rowOff>
    </xdr:from>
    <xdr:to>
      <xdr:col>78</xdr:col>
      <xdr:colOff>120650</xdr:colOff>
      <xdr:row>35</xdr:row>
      <xdr:rowOff>67310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59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77487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73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157480</xdr:rowOff>
    </xdr:from>
    <xdr:to>
      <xdr:col>73</xdr:col>
      <xdr:colOff>180975</xdr:colOff>
      <xdr:row>35</xdr:row>
      <xdr:rowOff>107950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59867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129540</xdr:rowOff>
    </xdr:from>
    <xdr:to>
      <xdr:col>74</xdr:col>
      <xdr:colOff>31750</xdr:colOff>
      <xdr:row>35</xdr:row>
      <xdr:rowOff>59690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69867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127000</xdr:rowOff>
    </xdr:from>
    <xdr:to>
      <xdr:col>69</xdr:col>
      <xdr:colOff>92075</xdr:colOff>
      <xdr:row>34</xdr:row>
      <xdr:rowOff>157480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5956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121920</xdr:rowOff>
    </xdr:from>
    <xdr:to>
      <xdr:col>69</xdr:col>
      <xdr:colOff>142875</xdr:colOff>
      <xdr:row>35</xdr:row>
      <xdr:rowOff>52070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36847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60960</xdr:rowOff>
    </xdr:from>
    <xdr:to>
      <xdr:col>65</xdr:col>
      <xdr:colOff>53975</xdr:colOff>
      <xdr:row>34</xdr:row>
      <xdr:rowOff>162560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1287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11430</xdr:rowOff>
    </xdr:from>
    <xdr:to>
      <xdr:col>82</xdr:col>
      <xdr:colOff>158750</xdr:colOff>
      <xdr:row>35</xdr:row>
      <xdr:rowOff>113030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154957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98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19050</xdr:rowOff>
    </xdr:from>
    <xdr:to>
      <xdr:col>78</xdr:col>
      <xdr:colOff>120650</xdr:colOff>
      <xdr:row>35</xdr:row>
      <xdr:rowOff>120650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105427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10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57150</xdr:rowOff>
    </xdr:from>
    <xdr:to>
      <xdr:col>74</xdr:col>
      <xdr:colOff>31750</xdr:colOff>
      <xdr:row>35</xdr:row>
      <xdr:rowOff>158750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143527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106680</xdr:rowOff>
    </xdr:from>
    <xdr:to>
      <xdr:col>69</xdr:col>
      <xdr:colOff>142875</xdr:colOff>
      <xdr:row>35</xdr:row>
      <xdr:rowOff>36830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47007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76200</xdr:rowOff>
    </xdr:from>
    <xdr:to>
      <xdr:col>65</xdr:col>
      <xdr:colOff>53975</xdr:colOff>
      <xdr:row>35</xdr:row>
      <xdr:rowOff>6350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162577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公債費に係る経常収支比率は、元金償還額の増加等により前年度より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ポイント悪化した。また、類似団体平均との比較では、</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上回る数値となっている。今後は広域ごみ処理施設建設事業等の大規模事業により、公債費の更なる増加が見込まれるため、その他の投資的事業において、事業実施の可否・時期を慎重に見極め、新発債の抑制に努め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102507</xdr:rowOff>
    </xdr:from>
    <xdr:to>
      <xdr:col>24</xdr:col>
      <xdr:colOff>25400</xdr:colOff>
      <xdr:row>81</xdr:row>
      <xdr:rowOff>102507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618357"/>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74584</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96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102507</xdr:rowOff>
    </xdr:from>
    <xdr:to>
      <xdr:col>24</xdr:col>
      <xdr:colOff>114300</xdr:colOff>
      <xdr:row>81</xdr:row>
      <xdr:rowOff>102507</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398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17434</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36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102507</xdr:rowOff>
    </xdr:from>
    <xdr:to>
      <xdr:col>24</xdr:col>
      <xdr:colOff>114300</xdr:colOff>
      <xdr:row>73</xdr:row>
      <xdr:rowOff>102507</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61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94343</xdr:rowOff>
    </xdr:from>
    <xdr:to>
      <xdr:col>24</xdr:col>
      <xdr:colOff>25400</xdr:colOff>
      <xdr:row>78</xdr:row>
      <xdr:rowOff>116114</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987800" y="13467443"/>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13806</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044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168729</xdr:rowOff>
    </xdr:from>
    <xdr:to>
      <xdr:col>24</xdr:col>
      <xdr:colOff>76200</xdr:colOff>
      <xdr:row>77</xdr:row>
      <xdr:rowOff>98879</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94343</xdr:rowOff>
    </xdr:from>
    <xdr:to>
      <xdr:col>19</xdr:col>
      <xdr:colOff>187325</xdr:colOff>
      <xdr:row>78</xdr:row>
      <xdr:rowOff>159657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098800" y="13467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62593</xdr:rowOff>
    </xdr:from>
    <xdr:to>
      <xdr:col>20</xdr:col>
      <xdr:colOff>38100</xdr:colOff>
      <xdr:row>77</xdr:row>
      <xdr:rowOff>164193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2920</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03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159657</xdr:rowOff>
    </xdr:from>
    <xdr:to>
      <xdr:col>15</xdr:col>
      <xdr:colOff>98425</xdr:colOff>
      <xdr:row>79</xdr:row>
      <xdr:rowOff>140607</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2209800" y="13532757"/>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90006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140607</xdr:rowOff>
    </xdr:from>
    <xdr:to>
      <xdr:col>11</xdr:col>
      <xdr:colOff>9525</xdr:colOff>
      <xdr:row>80</xdr:row>
      <xdr:rowOff>1814</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1320800" y="136851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32657</xdr:rowOff>
    </xdr:from>
    <xdr:to>
      <xdr:col>11</xdr:col>
      <xdr:colOff>60325</xdr:colOff>
      <xdr:row>78</xdr:row>
      <xdr:rowOff>134257</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144434</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43543</xdr:rowOff>
    </xdr:from>
    <xdr:to>
      <xdr:col>6</xdr:col>
      <xdr:colOff>171450</xdr:colOff>
      <xdr:row>78</xdr:row>
      <xdr:rowOff>145143</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155320</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18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65314</xdr:rowOff>
    </xdr:from>
    <xdr:to>
      <xdr:col>24</xdr:col>
      <xdr:colOff>76200</xdr:colOff>
      <xdr:row>78</xdr:row>
      <xdr:rowOff>166914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343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37391</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3410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43543</xdr:rowOff>
    </xdr:from>
    <xdr:to>
      <xdr:col>20</xdr:col>
      <xdr:colOff>38100</xdr:colOff>
      <xdr:row>78</xdr:row>
      <xdr:rowOff>145143</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129920</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350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108857</xdr:rowOff>
    </xdr:from>
    <xdr:to>
      <xdr:col>15</xdr:col>
      <xdr:colOff>149225</xdr:colOff>
      <xdr:row>79</xdr:row>
      <xdr:rowOff>39007</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23784</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356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89807</xdr:rowOff>
    </xdr:from>
    <xdr:to>
      <xdr:col>11</xdr:col>
      <xdr:colOff>60325</xdr:colOff>
      <xdr:row>80</xdr:row>
      <xdr:rowOff>19957</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363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4734</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372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122464</xdr:rowOff>
    </xdr:from>
    <xdr:to>
      <xdr:col>6</xdr:col>
      <xdr:colOff>171450</xdr:colOff>
      <xdr:row>80</xdr:row>
      <xdr:rowOff>52614</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66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37391</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375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公債費以外に係る経常収支比率は、扶助費をはじめとする社会保障関連経費において逓増傾向にあり、前年度より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ポイント悪化しているものの、類似団体平均を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ポイント下回る数値となった。</a:t>
          </a: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81</xdr:row>
      <xdr:rowOff>33274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6510000" y="12855448"/>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5351</xdr:rowOff>
    </xdr:from>
    <xdr:ext cx="762000" cy="259045"/>
    <xdr:sp macro="" textlink="">
      <xdr:nvSpPr>
        <xdr:cNvPr id="430" name="公債費以外最小値テキスト">
          <a:extLst>
            <a:ext uri="{FF2B5EF4-FFF2-40B4-BE49-F238E27FC236}">
              <a16:creationId xmlns:a16="http://schemas.microsoft.com/office/drawing/2014/main" id="{00000000-0008-0000-0400-0000AE010000}"/>
            </a:ext>
          </a:extLst>
        </xdr:cNvPr>
        <xdr:cNvSpPr txBox="1"/>
      </xdr:nvSpPr>
      <xdr:spPr>
        <a:xfrm>
          <a:off x="16598900" y="1389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33274</xdr:rowOff>
    </xdr:from>
    <xdr:to>
      <xdr:col>82</xdr:col>
      <xdr:colOff>196850</xdr:colOff>
      <xdr:row>81</xdr:row>
      <xdr:rowOff>33274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920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32" name="公債費以外最大値テキスト">
          <a:extLst>
            <a:ext uri="{FF2B5EF4-FFF2-40B4-BE49-F238E27FC236}">
              <a16:creationId xmlns:a16="http://schemas.microsoft.com/office/drawing/2014/main" id="{00000000-0008-0000-0400-0000B0010000}"/>
            </a:ext>
          </a:extLst>
        </xdr:cNvPr>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49276</xdr:rowOff>
    </xdr:from>
    <xdr:to>
      <xdr:col>82</xdr:col>
      <xdr:colOff>107950</xdr:colOff>
      <xdr:row>78</xdr:row>
      <xdr:rowOff>58420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5671800" y="134223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20845</xdr:rowOff>
    </xdr:from>
    <xdr:ext cx="762000" cy="259045"/>
    <xdr:sp macro="" textlink="">
      <xdr:nvSpPr>
        <xdr:cNvPr id="435" name="公債費以外平均値テキスト">
          <a:extLst>
            <a:ext uri="{FF2B5EF4-FFF2-40B4-BE49-F238E27FC236}">
              <a16:creationId xmlns:a16="http://schemas.microsoft.com/office/drawing/2014/main" id="{00000000-0008-0000-0400-0000B3010000}"/>
            </a:ext>
          </a:extLst>
        </xdr:cNvPr>
        <xdr:cNvSpPr txBox="1"/>
      </xdr:nvSpPr>
      <xdr:spPr>
        <a:xfrm>
          <a:off x="16598900" y="13393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48768</xdr:rowOff>
    </xdr:from>
    <xdr:to>
      <xdr:col>82</xdr:col>
      <xdr:colOff>158750</xdr:colOff>
      <xdr:row>78</xdr:row>
      <xdr:rowOff>150368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30987</xdr:rowOff>
    </xdr:from>
    <xdr:to>
      <xdr:col>78</xdr:col>
      <xdr:colOff>69850</xdr:colOff>
      <xdr:row>78</xdr:row>
      <xdr:rowOff>49276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4782800" y="13404087"/>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160782</xdr:rowOff>
    </xdr:from>
    <xdr:to>
      <xdr:col>78</xdr:col>
      <xdr:colOff>120650</xdr:colOff>
      <xdr:row>78</xdr:row>
      <xdr:rowOff>90932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621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101109</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131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56135</xdr:rowOff>
    </xdr:from>
    <xdr:to>
      <xdr:col>73</xdr:col>
      <xdr:colOff>180975</xdr:colOff>
      <xdr:row>78</xdr:row>
      <xdr:rowOff>30987</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893800" y="13257785"/>
          <a:ext cx="889000" cy="14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137922</xdr:rowOff>
    </xdr:from>
    <xdr:to>
      <xdr:col>74</xdr:col>
      <xdr:colOff>31750</xdr:colOff>
      <xdr:row>78</xdr:row>
      <xdr:rowOff>68072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4732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78249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163576</xdr:rowOff>
    </xdr:from>
    <xdr:to>
      <xdr:col>69</xdr:col>
      <xdr:colOff>92075</xdr:colOff>
      <xdr:row>77</xdr:row>
      <xdr:rowOff>56135</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004800" y="13193776"/>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133350</xdr:rowOff>
    </xdr:from>
    <xdr:to>
      <xdr:col>69</xdr:col>
      <xdr:colOff>142875</xdr:colOff>
      <xdr:row>78</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3843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48277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xdr:rowOff>
    </xdr:from>
    <xdr:to>
      <xdr:col>65</xdr:col>
      <xdr:colOff>53975</xdr:colOff>
      <xdr:row>77</xdr:row>
      <xdr:rowOff>111506</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954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96283</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24147</xdr:rowOff>
    </xdr:from>
    <xdr:ext cx="762000" cy="259045"/>
    <xdr:sp macro="" textlink="">
      <xdr:nvSpPr>
        <xdr:cNvPr id="454" name="公債費以外該当値テキスト">
          <a:extLst>
            <a:ext uri="{FF2B5EF4-FFF2-40B4-BE49-F238E27FC236}">
              <a16:creationId xmlns:a16="http://schemas.microsoft.com/office/drawing/2014/main" id="{00000000-0008-0000-0400-0000C6010000}"/>
            </a:ext>
          </a:extLst>
        </xdr:cNvPr>
        <xdr:cNvSpPr txBox="1"/>
      </xdr:nvSpPr>
      <xdr:spPr>
        <a:xfrm>
          <a:off x="16598900" y="1322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169926</xdr:rowOff>
    </xdr:from>
    <xdr:to>
      <xdr:col>78</xdr:col>
      <xdr:colOff>120650</xdr:colOff>
      <xdr:row>78</xdr:row>
      <xdr:rowOff>100076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621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84853</xdr:rowOff>
    </xdr:from>
    <xdr:ext cx="7366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290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151637</xdr:rowOff>
    </xdr:from>
    <xdr:to>
      <xdr:col>74</xdr:col>
      <xdr:colOff>31750</xdr:colOff>
      <xdr:row>78</xdr:row>
      <xdr:rowOff>81787</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732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66564</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401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5335</xdr:rowOff>
    </xdr:from>
    <xdr:to>
      <xdr:col>69</xdr:col>
      <xdr:colOff>142875</xdr:colOff>
      <xdr:row>77</xdr:row>
      <xdr:rowOff>106935</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843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117112</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512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112776</xdr:rowOff>
    </xdr:from>
    <xdr:to>
      <xdr:col>65</xdr:col>
      <xdr:colOff>53975</xdr:colOff>
      <xdr:row>77</xdr:row>
      <xdr:rowOff>42926</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954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53103</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623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兵庫県加古川市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103378</xdr:rowOff>
    </xdr:from>
    <xdr:to>
      <xdr:col>29</xdr:col>
      <xdr:colOff>127000</xdr:colOff>
      <xdr:row>20</xdr:row>
      <xdr:rowOff>129248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36953"/>
          <a:ext cx="0" cy="15689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101325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77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129248</xdr:rowOff>
    </xdr:from>
    <xdr:to>
      <xdr:col>30</xdr:col>
      <xdr:colOff>25400</xdr:colOff>
      <xdr:row>20</xdr:row>
      <xdr:rowOff>129248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05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18305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8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103378</xdr:rowOff>
    </xdr:from>
    <xdr:to>
      <xdr:col>30</xdr:col>
      <xdr:colOff>25400</xdr:colOff>
      <xdr:row>11</xdr:row>
      <xdr:rowOff>103378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369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58268</xdr:rowOff>
    </xdr:from>
    <xdr:to>
      <xdr:col>29</xdr:col>
      <xdr:colOff>127000</xdr:colOff>
      <xdr:row>18</xdr:row>
      <xdr:rowOff>103607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91993"/>
          <a:ext cx="647700" cy="45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24033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148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7506</xdr:rowOff>
    </xdr:from>
    <xdr:to>
      <xdr:col>29</xdr:col>
      <xdr:colOff>177800</xdr:colOff>
      <xdr:row>17</xdr:row>
      <xdr:rowOff>109106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697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103607</xdr:rowOff>
    </xdr:from>
    <xdr:to>
      <xdr:col>26</xdr:col>
      <xdr:colOff>50800</xdr:colOff>
      <xdr:row>18</xdr:row>
      <xdr:rowOff>130277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37332"/>
          <a:ext cx="698500" cy="26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36081</xdr:rowOff>
    </xdr:from>
    <xdr:to>
      <xdr:col>26</xdr:col>
      <xdr:colOff>101600</xdr:colOff>
      <xdr:row>17</xdr:row>
      <xdr:rowOff>137681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98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147858</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7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130277</xdr:rowOff>
    </xdr:from>
    <xdr:to>
      <xdr:col>22</xdr:col>
      <xdr:colOff>114300</xdr:colOff>
      <xdr:row>19</xdr:row>
      <xdr:rowOff>25883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64002"/>
          <a:ext cx="698500" cy="670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63475</xdr:rowOff>
    </xdr:from>
    <xdr:to>
      <xdr:col>22</xdr:col>
      <xdr:colOff>165100</xdr:colOff>
      <xdr:row>17</xdr:row>
      <xdr:rowOff>165075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25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3802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9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25883</xdr:rowOff>
    </xdr:from>
    <xdr:to>
      <xdr:col>18</xdr:col>
      <xdr:colOff>177800</xdr:colOff>
      <xdr:row>19</xdr:row>
      <xdr:rowOff>40856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31058"/>
          <a:ext cx="698500" cy="14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97117</xdr:rowOff>
    </xdr:from>
    <xdr:to>
      <xdr:col>19</xdr:col>
      <xdr:colOff>38100</xdr:colOff>
      <xdr:row>18</xdr:row>
      <xdr:rowOff>27267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93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37444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73647</xdr:rowOff>
    </xdr:from>
    <xdr:to>
      <xdr:col>15</xdr:col>
      <xdr:colOff>101600</xdr:colOff>
      <xdr:row>18</xdr:row>
      <xdr:rowOff>3797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35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13974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7468</xdr:rowOff>
    </xdr:from>
    <xdr:to>
      <xdr:col>29</xdr:col>
      <xdr:colOff>177800</xdr:colOff>
      <xdr:row>18</xdr:row>
      <xdr:rowOff>109068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41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150995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1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52807</xdr:rowOff>
    </xdr:from>
    <xdr:to>
      <xdr:col>26</xdr:col>
      <xdr:colOff>101600</xdr:colOff>
      <xdr:row>18</xdr:row>
      <xdr:rowOff>154407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86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139183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72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79477</xdr:rowOff>
    </xdr:from>
    <xdr:to>
      <xdr:col>22</xdr:col>
      <xdr:colOff>165100</xdr:colOff>
      <xdr:row>19</xdr:row>
      <xdr:rowOff>9627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13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165854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9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146533</xdr:rowOff>
    </xdr:from>
    <xdr:to>
      <xdr:col>19</xdr:col>
      <xdr:colOff>38100</xdr:colOff>
      <xdr:row>19</xdr:row>
      <xdr:rowOff>76683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80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61460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161506</xdr:rowOff>
    </xdr:from>
    <xdr:to>
      <xdr:col>15</xdr:col>
      <xdr:colOff>101600</xdr:colOff>
      <xdr:row>19</xdr:row>
      <xdr:rowOff>91656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95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76433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81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162700</xdr:rowOff>
    </xdr:from>
    <xdr:to>
      <xdr:col>29</xdr:col>
      <xdr:colOff>127000</xdr:colOff>
      <xdr:row>37</xdr:row>
      <xdr:rowOff>207048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87250"/>
          <a:ext cx="0" cy="12444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179125</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03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207048</xdr:rowOff>
    </xdr:from>
    <xdr:to>
      <xdr:col>30</xdr:col>
      <xdr:colOff>25400</xdr:colOff>
      <xdr:row>37</xdr:row>
      <xdr:rowOff>207048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317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77627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162700</xdr:rowOff>
    </xdr:from>
    <xdr:to>
      <xdr:col>30</xdr:col>
      <xdr:colOff>25400</xdr:colOff>
      <xdr:row>33</xdr:row>
      <xdr:rowOff>162700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872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81852</xdr:rowOff>
    </xdr:from>
    <xdr:to>
      <xdr:col>29</xdr:col>
      <xdr:colOff>127000</xdr:colOff>
      <xdr:row>36</xdr:row>
      <xdr:rowOff>85433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035102"/>
          <a:ext cx="647700" cy="3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115625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25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270548</xdr:rowOff>
    </xdr:from>
    <xdr:to>
      <xdr:col>29</xdr:col>
      <xdr:colOff>177800</xdr:colOff>
      <xdr:row>36</xdr:row>
      <xdr:rowOff>29248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80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53924</xdr:rowOff>
    </xdr:from>
    <xdr:to>
      <xdr:col>26</xdr:col>
      <xdr:colOff>50800</xdr:colOff>
      <xdr:row>36</xdr:row>
      <xdr:rowOff>81852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007174"/>
          <a:ext cx="698500" cy="279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258051</xdr:rowOff>
    </xdr:from>
    <xdr:to>
      <xdr:col>26</xdr:col>
      <xdr:colOff>101600</xdr:colOff>
      <xdr:row>36</xdr:row>
      <xdr:rowOff>16751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68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26928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37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851</xdr:rowOff>
    </xdr:from>
    <xdr:to>
      <xdr:col>22</xdr:col>
      <xdr:colOff>114300</xdr:colOff>
      <xdr:row>36</xdr:row>
      <xdr:rowOff>53924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54101"/>
          <a:ext cx="698500" cy="53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190767</xdr:rowOff>
    </xdr:from>
    <xdr:to>
      <xdr:col>22</xdr:col>
      <xdr:colOff>165100</xdr:colOff>
      <xdr:row>35</xdr:row>
      <xdr:rowOff>292367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011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302544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6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288201</xdr:rowOff>
    </xdr:from>
    <xdr:to>
      <xdr:col>18</xdr:col>
      <xdr:colOff>177800</xdr:colOff>
      <xdr:row>36</xdr:row>
      <xdr:rowOff>851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898551"/>
          <a:ext cx="698500" cy="55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181089</xdr:rowOff>
    </xdr:from>
    <xdr:to>
      <xdr:col>19</xdr:col>
      <xdr:colOff>38100</xdr:colOff>
      <xdr:row>35</xdr:row>
      <xdr:rowOff>282689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914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292866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6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137198</xdr:rowOff>
    </xdr:from>
    <xdr:to>
      <xdr:col>15</xdr:col>
      <xdr:colOff>101600</xdr:colOff>
      <xdr:row>35</xdr:row>
      <xdr:rowOff>238798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4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248975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34633</xdr:rowOff>
    </xdr:from>
    <xdr:to>
      <xdr:col>29</xdr:col>
      <xdr:colOff>177800</xdr:colOff>
      <xdr:row>36</xdr:row>
      <xdr:rowOff>136233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87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6710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5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31052</xdr:rowOff>
    </xdr:from>
    <xdr:to>
      <xdr:col>26</xdr:col>
      <xdr:colOff>101600</xdr:colOff>
      <xdr:row>36</xdr:row>
      <xdr:rowOff>132652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84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117429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70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3124</xdr:rowOff>
    </xdr:from>
    <xdr:to>
      <xdr:col>22</xdr:col>
      <xdr:colOff>165100</xdr:colOff>
      <xdr:row>36</xdr:row>
      <xdr:rowOff>104724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56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89501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4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292951</xdr:rowOff>
    </xdr:from>
    <xdr:to>
      <xdr:col>19</xdr:col>
      <xdr:colOff>38100</xdr:colOff>
      <xdr:row>36</xdr:row>
      <xdr:rowOff>51651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03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36428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89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237401</xdr:rowOff>
    </xdr:from>
    <xdr:to>
      <xdr:col>15</xdr:col>
      <xdr:colOff>101600</xdr:colOff>
      <xdr:row>35</xdr:row>
      <xdr:rowOff>339001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47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323778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3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兵庫県加古川市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264,364
261,411
138.48
86,588,266
85,964,646
248,397
49,291,690
73,702,229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134842</xdr:rowOff>
    </xdr:from>
    <xdr:to>
      <xdr:col>24</xdr:col>
      <xdr:colOff>62865</xdr:colOff>
      <xdr:row>38</xdr:row>
      <xdr:rowOff>127041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278342"/>
          <a:ext cx="1270" cy="1363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130868</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64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127041</xdr:rowOff>
    </xdr:from>
    <xdr:to>
      <xdr:col>24</xdr:col>
      <xdr:colOff>152400</xdr:colOff>
      <xdr:row>38</xdr:row>
      <xdr:rowOff>127041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64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81519</xdr:rowOff>
    </xdr:from>
    <xdr:ext cx="534377"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505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134842</xdr:rowOff>
    </xdr:from>
    <xdr:to>
      <xdr:col>24</xdr:col>
      <xdr:colOff>152400</xdr:colOff>
      <xdr:row>30</xdr:row>
      <xdr:rowOff>134842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278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14513</xdr:rowOff>
    </xdr:from>
    <xdr:to>
      <xdr:col>24</xdr:col>
      <xdr:colOff>63500</xdr:colOff>
      <xdr:row>35</xdr:row>
      <xdr:rowOff>48632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3797300" y="6015263"/>
          <a:ext cx="838200" cy="34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153852</xdr:rowOff>
    </xdr:from>
    <xdr:ext cx="534377"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5983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3975</xdr:rowOff>
    </xdr:from>
    <xdr:to>
      <xdr:col>24</xdr:col>
      <xdr:colOff>114300</xdr:colOff>
      <xdr:row>35</xdr:row>
      <xdr:rowOff>105575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600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14513</xdr:rowOff>
    </xdr:from>
    <xdr:to>
      <xdr:col>19</xdr:col>
      <xdr:colOff>177800</xdr:colOff>
      <xdr:row>35</xdr:row>
      <xdr:rowOff>33630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908300" y="6015263"/>
          <a:ext cx="889000" cy="19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17891</xdr:rowOff>
    </xdr:from>
    <xdr:to>
      <xdr:col>20</xdr:col>
      <xdr:colOff>38100</xdr:colOff>
      <xdr:row>35</xdr:row>
      <xdr:rowOff>119491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01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110618</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530111" y="611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33630</xdr:rowOff>
    </xdr:from>
    <xdr:to>
      <xdr:col>15</xdr:col>
      <xdr:colOff>50800</xdr:colOff>
      <xdr:row>35</xdr:row>
      <xdr:rowOff>68606</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2019300" y="6034380"/>
          <a:ext cx="88900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29464</xdr:rowOff>
    </xdr:from>
    <xdr:to>
      <xdr:col>15</xdr:col>
      <xdr:colOff>101600</xdr:colOff>
      <xdr:row>35</xdr:row>
      <xdr:rowOff>131064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122191</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41111" y="612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68606</xdr:rowOff>
    </xdr:from>
    <xdr:to>
      <xdr:col>10</xdr:col>
      <xdr:colOff>114300</xdr:colOff>
      <xdr:row>35</xdr:row>
      <xdr:rowOff>72292</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flipV="1">
          <a:off x="1130300" y="6069356"/>
          <a:ext cx="889000" cy="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37008</xdr:rowOff>
    </xdr:from>
    <xdr:to>
      <xdr:col>10</xdr:col>
      <xdr:colOff>165100</xdr:colOff>
      <xdr:row>35</xdr:row>
      <xdr:rowOff>138608</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603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129735</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52111" y="613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162281</xdr:rowOff>
    </xdr:from>
    <xdr:to>
      <xdr:col>6</xdr:col>
      <xdr:colOff>38100</xdr:colOff>
      <xdr:row>35</xdr:row>
      <xdr:rowOff>92431</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5991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108958</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63111" y="576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169282</xdr:rowOff>
    </xdr:from>
    <xdr:to>
      <xdr:col>24</xdr:col>
      <xdr:colOff>114300</xdr:colOff>
      <xdr:row>35</xdr:row>
      <xdr:rowOff>99432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599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20709</xdr:rowOff>
    </xdr:from>
    <xdr:ext cx="534377"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585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135163</xdr:rowOff>
    </xdr:from>
    <xdr:to>
      <xdr:col>20</xdr:col>
      <xdr:colOff>38100</xdr:colOff>
      <xdr:row>35</xdr:row>
      <xdr:rowOff>65313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596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81840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530111" y="573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154280</xdr:rowOff>
    </xdr:from>
    <xdr:to>
      <xdr:col>15</xdr:col>
      <xdr:colOff>101600</xdr:colOff>
      <xdr:row>35</xdr:row>
      <xdr:rowOff>84430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59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100957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41111" y="575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17806</xdr:rowOff>
    </xdr:from>
    <xdr:to>
      <xdr:col>10</xdr:col>
      <xdr:colOff>165100</xdr:colOff>
      <xdr:row>35</xdr:row>
      <xdr:rowOff>119406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60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135933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52111" y="579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21492</xdr:rowOff>
    </xdr:from>
    <xdr:to>
      <xdr:col>6</xdr:col>
      <xdr:colOff>38100</xdr:colOff>
      <xdr:row>35</xdr:row>
      <xdr:rowOff>123092</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602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114219</xdr:rowOff>
    </xdr:from>
    <xdr:ext cx="534377"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63111" y="611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1512</xdr:rowOff>
    </xdr:from>
    <xdr:to>
      <xdr:col>24</xdr:col>
      <xdr:colOff>62865</xdr:colOff>
      <xdr:row>56</xdr:row>
      <xdr:rowOff>140005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745462"/>
          <a:ext cx="1270" cy="995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143832</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74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140005</xdr:rowOff>
    </xdr:from>
    <xdr:to>
      <xdr:col>24</xdr:col>
      <xdr:colOff>152400</xdr:colOff>
      <xdr:row>56</xdr:row>
      <xdr:rowOff>140005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74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119639</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52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1512</xdr:rowOff>
    </xdr:from>
    <xdr:to>
      <xdr:col>24</xdr:col>
      <xdr:colOff>152400</xdr:colOff>
      <xdr:row>51</xdr:row>
      <xdr:rowOff>1512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745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36030</xdr:rowOff>
    </xdr:from>
    <xdr:to>
      <xdr:col>24</xdr:col>
      <xdr:colOff>63500</xdr:colOff>
      <xdr:row>57</xdr:row>
      <xdr:rowOff>12408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637230"/>
          <a:ext cx="838200" cy="14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9403</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096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157976</xdr:rowOff>
    </xdr:from>
    <xdr:to>
      <xdr:col>24</xdr:col>
      <xdr:colOff>114300</xdr:colOff>
      <xdr:row>54</xdr:row>
      <xdr:rowOff>88126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24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12408</xdr:rowOff>
    </xdr:from>
    <xdr:to>
      <xdr:col>19</xdr:col>
      <xdr:colOff>177800</xdr:colOff>
      <xdr:row>57</xdr:row>
      <xdr:rowOff>60719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785058"/>
          <a:ext cx="889000" cy="4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115570</xdr:rowOff>
    </xdr:from>
    <xdr:to>
      <xdr:col>20</xdr:col>
      <xdr:colOff>38100</xdr:colOff>
      <xdr:row>55</xdr:row>
      <xdr:rowOff>45720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37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62247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14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60719</xdr:rowOff>
    </xdr:from>
    <xdr:to>
      <xdr:col>15</xdr:col>
      <xdr:colOff>50800</xdr:colOff>
      <xdr:row>57</xdr:row>
      <xdr:rowOff>116763</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833369"/>
          <a:ext cx="889000" cy="5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162281</xdr:rowOff>
    </xdr:from>
    <xdr:to>
      <xdr:col>15</xdr:col>
      <xdr:colOff>101600</xdr:colOff>
      <xdr:row>55</xdr:row>
      <xdr:rowOff>92431</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42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108958</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19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116763</xdr:rowOff>
    </xdr:from>
    <xdr:to>
      <xdr:col>10</xdr:col>
      <xdr:colOff>114300</xdr:colOff>
      <xdr:row>58</xdr:row>
      <xdr:rowOff>12903</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889413"/>
          <a:ext cx="889000" cy="6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6680</xdr:rowOff>
    </xdr:from>
    <xdr:to>
      <xdr:col>10</xdr:col>
      <xdr:colOff>165100</xdr:colOff>
      <xdr:row>55</xdr:row>
      <xdr:rowOff>108280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43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124807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21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24435</xdr:rowOff>
    </xdr:from>
    <xdr:to>
      <xdr:col>6</xdr:col>
      <xdr:colOff>38100</xdr:colOff>
      <xdr:row>55</xdr:row>
      <xdr:rowOff>126035</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45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142562</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22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156680</xdr:rowOff>
    </xdr:from>
    <xdr:to>
      <xdr:col>24</xdr:col>
      <xdr:colOff>114300</xdr:colOff>
      <xdr:row>56</xdr:row>
      <xdr:rowOff>86830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58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71607</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50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133058</xdr:rowOff>
    </xdr:from>
    <xdr:to>
      <xdr:col>20</xdr:col>
      <xdr:colOff>38100</xdr:colOff>
      <xdr:row>57</xdr:row>
      <xdr:rowOff>63208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3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54335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2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9919</xdr:rowOff>
    </xdr:from>
    <xdr:to>
      <xdr:col>15</xdr:col>
      <xdr:colOff>101600</xdr:colOff>
      <xdr:row>57</xdr:row>
      <xdr:rowOff>111519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8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102646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87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65963</xdr:rowOff>
    </xdr:from>
    <xdr:to>
      <xdr:col>10</xdr:col>
      <xdr:colOff>165100</xdr:colOff>
      <xdr:row>57</xdr:row>
      <xdr:rowOff>167563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3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158690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3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133553</xdr:rowOff>
    </xdr:from>
    <xdr:to>
      <xdr:col>6</xdr:col>
      <xdr:colOff>38100</xdr:colOff>
      <xdr:row>58</xdr:row>
      <xdr:rowOff>63703</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90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54830</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99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a:extLst>
            <a:ext uri="{FF2B5EF4-FFF2-40B4-BE49-F238E27FC236}">
              <a16:creationId xmlns:a16="http://schemas.microsoft.com/office/drawing/2014/main" id="{00000000-0008-0000-06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24312</xdr:rowOff>
    </xdr:from>
    <xdr:to>
      <xdr:col>24</xdr:col>
      <xdr:colOff>62865</xdr:colOff>
      <xdr:row>79</xdr:row>
      <xdr:rowOff>34327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4633595" y="12025812"/>
          <a:ext cx="1270" cy="1553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38154</xdr:rowOff>
    </xdr:from>
    <xdr:ext cx="378565" cy="259045"/>
    <xdr:sp macro="" textlink="">
      <xdr:nvSpPr>
        <xdr:cNvPr id="178" name="維持補修費最小値テキスト">
          <a:extLst>
            <a:ext uri="{FF2B5EF4-FFF2-40B4-BE49-F238E27FC236}">
              <a16:creationId xmlns:a16="http://schemas.microsoft.com/office/drawing/2014/main" id="{00000000-0008-0000-0600-0000B2000000}"/>
            </a:ext>
          </a:extLst>
        </xdr:cNvPr>
        <xdr:cNvSpPr txBox="1"/>
      </xdr:nvSpPr>
      <xdr:spPr>
        <a:xfrm>
          <a:off x="4686300" y="13582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34327</xdr:rowOff>
    </xdr:from>
    <xdr:to>
      <xdr:col>24</xdr:col>
      <xdr:colOff>152400</xdr:colOff>
      <xdr:row>79</xdr:row>
      <xdr:rowOff>34327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357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142439</xdr:rowOff>
    </xdr:from>
    <xdr:ext cx="534377" cy="259045"/>
    <xdr:sp macro="" textlink="">
      <xdr:nvSpPr>
        <xdr:cNvPr id="180" name="維持補修費最大値テキスト">
          <a:extLst>
            <a:ext uri="{FF2B5EF4-FFF2-40B4-BE49-F238E27FC236}">
              <a16:creationId xmlns:a16="http://schemas.microsoft.com/office/drawing/2014/main" id="{00000000-0008-0000-0600-0000B4000000}"/>
            </a:ext>
          </a:extLst>
        </xdr:cNvPr>
        <xdr:cNvSpPr txBox="1"/>
      </xdr:nvSpPr>
      <xdr:spPr>
        <a:xfrm>
          <a:off x="4686300" y="1180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24312</xdr:rowOff>
    </xdr:from>
    <xdr:to>
      <xdr:col>24</xdr:col>
      <xdr:colOff>152400</xdr:colOff>
      <xdr:row>70</xdr:row>
      <xdr:rowOff>24312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4546600" y="1202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70140</xdr:rowOff>
    </xdr:from>
    <xdr:to>
      <xdr:col>24</xdr:col>
      <xdr:colOff>63500</xdr:colOff>
      <xdr:row>77</xdr:row>
      <xdr:rowOff>117929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3797300" y="13271790"/>
          <a:ext cx="838200" cy="4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81950</xdr:rowOff>
    </xdr:from>
    <xdr:ext cx="469744" cy="259045"/>
    <xdr:sp macro="" textlink="">
      <xdr:nvSpPr>
        <xdr:cNvPr id="183" name="維持補修費平均値テキスト">
          <a:extLst>
            <a:ext uri="{FF2B5EF4-FFF2-40B4-BE49-F238E27FC236}">
              <a16:creationId xmlns:a16="http://schemas.microsoft.com/office/drawing/2014/main" id="{00000000-0008-0000-0600-0000B7000000}"/>
            </a:ext>
          </a:extLst>
        </xdr:cNvPr>
        <xdr:cNvSpPr txBox="1"/>
      </xdr:nvSpPr>
      <xdr:spPr>
        <a:xfrm>
          <a:off x="4686300" y="12940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59074</xdr:rowOff>
    </xdr:from>
    <xdr:to>
      <xdr:col>24</xdr:col>
      <xdr:colOff>114300</xdr:colOff>
      <xdr:row>76</xdr:row>
      <xdr:rowOff>160674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4584700" y="1308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91477</xdr:rowOff>
    </xdr:from>
    <xdr:to>
      <xdr:col>19</xdr:col>
      <xdr:colOff>177800</xdr:colOff>
      <xdr:row>77</xdr:row>
      <xdr:rowOff>117929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908300" y="13293127"/>
          <a:ext cx="889000" cy="2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71918</xdr:rowOff>
    </xdr:from>
    <xdr:to>
      <xdr:col>20</xdr:col>
      <xdr:colOff>38100</xdr:colOff>
      <xdr:row>77</xdr:row>
      <xdr:rowOff>2068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3746500" y="1310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18595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562428" y="1287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91477</xdr:rowOff>
    </xdr:from>
    <xdr:to>
      <xdr:col>15</xdr:col>
      <xdr:colOff>50800</xdr:colOff>
      <xdr:row>77</xdr:row>
      <xdr:rowOff>98988</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2019300" y="13293127"/>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161289</xdr:rowOff>
    </xdr:from>
    <xdr:to>
      <xdr:col>15</xdr:col>
      <xdr:colOff>101600</xdr:colOff>
      <xdr:row>76</xdr:row>
      <xdr:rowOff>91439</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2857500" y="1302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107967</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673428" y="1279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98988</xdr:rowOff>
    </xdr:from>
    <xdr:to>
      <xdr:col>10</xdr:col>
      <xdr:colOff>114300</xdr:colOff>
      <xdr:row>77</xdr:row>
      <xdr:rowOff>113792</xdr:rowOff>
    </xdr:to>
    <xdr:cxnSp macro="">
      <xdr:nvCxnSpPr>
        <xdr:cNvPr id="191" name="直線コネクタ 190">
          <a:extLst>
            <a:ext uri="{FF2B5EF4-FFF2-40B4-BE49-F238E27FC236}">
              <a16:creationId xmlns:a16="http://schemas.microsoft.com/office/drawing/2014/main" id="{00000000-0008-0000-0600-0000BF000000}"/>
            </a:ext>
          </a:extLst>
        </xdr:cNvPr>
        <xdr:cNvCxnSpPr/>
      </xdr:nvCxnSpPr>
      <xdr:spPr>
        <a:xfrm flipV="1">
          <a:off x="1130300" y="13300638"/>
          <a:ext cx="889000" cy="1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67019</xdr:rowOff>
    </xdr:from>
    <xdr:to>
      <xdr:col>10</xdr:col>
      <xdr:colOff>165100</xdr:colOff>
      <xdr:row>76</xdr:row>
      <xdr:rowOff>168619</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968500" y="13097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13697</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784428" y="1287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100983</xdr:rowOff>
    </xdr:from>
    <xdr:to>
      <xdr:col>6</xdr:col>
      <xdr:colOff>38100</xdr:colOff>
      <xdr:row>77</xdr:row>
      <xdr:rowOff>31133</xdr:rowOff>
    </xdr:to>
    <xdr:sp macro="" textlink="">
      <xdr:nvSpPr>
        <xdr:cNvPr id="194" name="フローチャート: 判断 193">
          <a:extLst>
            <a:ext uri="{FF2B5EF4-FFF2-40B4-BE49-F238E27FC236}">
              <a16:creationId xmlns:a16="http://schemas.microsoft.com/office/drawing/2014/main" id="{00000000-0008-0000-0600-0000C2000000}"/>
            </a:ext>
          </a:extLst>
        </xdr:cNvPr>
        <xdr:cNvSpPr/>
      </xdr:nvSpPr>
      <xdr:spPr>
        <a:xfrm>
          <a:off x="1079500" y="1313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47660</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895428" y="1290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19340</xdr:rowOff>
    </xdr:from>
    <xdr:to>
      <xdr:col>24</xdr:col>
      <xdr:colOff>114300</xdr:colOff>
      <xdr:row>77</xdr:row>
      <xdr:rowOff>120940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4584700" y="1322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169217</xdr:rowOff>
    </xdr:from>
    <xdr:ext cx="469744" cy="259045"/>
    <xdr:sp macro="" textlink="">
      <xdr:nvSpPr>
        <xdr:cNvPr id="202" name="維持補修費該当値テキスト">
          <a:extLst>
            <a:ext uri="{FF2B5EF4-FFF2-40B4-BE49-F238E27FC236}">
              <a16:creationId xmlns:a16="http://schemas.microsoft.com/office/drawing/2014/main" id="{00000000-0008-0000-0600-0000CA000000}"/>
            </a:ext>
          </a:extLst>
        </xdr:cNvPr>
        <xdr:cNvSpPr txBox="1"/>
      </xdr:nvSpPr>
      <xdr:spPr>
        <a:xfrm>
          <a:off x="4686300"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67129</xdr:rowOff>
    </xdr:from>
    <xdr:to>
      <xdr:col>20</xdr:col>
      <xdr:colOff>38100</xdr:colOff>
      <xdr:row>77</xdr:row>
      <xdr:rowOff>168729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3746500" y="1326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159856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3562428" y="1336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40677</xdr:rowOff>
    </xdr:from>
    <xdr:to>
      <xdr:col>15</xdr:col>
      <xdr:colOff>101600</xdr:colOff>
      <xdr:row>77</xdr:row>
      <xdr:rowOff>142277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2857500" y="1324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133404</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2673428" y="13335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48188</xdr:rowOff>
    </xdr:from>
    <xdr:to>
      <xdr:col>10</xdr:col>
      <xdr:colOff>165100</xdr:colOff>
      <xdr:row>77</xdr:row>
      <xdr:rowOff>149788</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968500" y="1324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140915</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1784428" y="1334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62992</xdr:rowOff>
    </xdr:from>
    <xdr:to>
      <xdr:col>6</xdr:col>
      <xdr:colOff>38100</xdr:colOff>
      <xdr:row>77</xdr:row>
      <xdr:rowOff>164592</xdr:rowOff>
    </xdr:to>
    <xdr:sp macro="" textlink="">
      <xdr:nvSpPr>
        <xdr:cNvPr id="209" name="楕円 208">
          <a:extLst>
            <a:ext uri="{FF2B5EF4-FFF2-40B4-BE49-F238E27FC236}">
              <a16:creationId xmlns:a16="http://schemas.microsoft.com/office/drawing/2014/main" id="{00000000-0008-0000-0600-0000D1000000}"/>
            </a:ext>
          </a:extLst>
        </xdr:cNvPr>
        <xdr:cNvSpPr/>
      </xdr:nvSpPr>
      <xdr:spPr>
        <a:xfrm>
          <a:off x="1079500" y="1326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155719</xdr:rowOff>
    </xdr:from>
    <xdr:ext cx="469744"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895428" y="1335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6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69386</xdr:rowOff>
    </xdr:from>
    <xdr:to>
      <xdr:col>24</xdr:col>
      <xdr:colOff>62865</xdr:colOff>
      <xdr:row>97</xdr:row>
      <xdr:rowOff>141376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499886"/>
          <a:ext cx="1270" cy="1272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145203</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77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141376</xdr:rowOff>
    </xdr:from>
    <xdr:to>
      <xdr:col>24</xdr:col>
      <xdr:colOff>152400</xdr:colOff>
      <xdr:row>97</xdr:row>
      <xdr:rowOff>141376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772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16063</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75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69386</xdr:rowOff>
    </xdr:from>
    <xdr:to>
      <xdr:col>24</xdr:col>
      <xdr:colOff>152400</xdr:colOff>
      <xdr:row>90</xdr:row>
      <xdr:rowOff>69386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49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78454</xdr:rowOff>
    </xdr:from>
    <xdr:to>
      <xdr:col>24</xdr:col>
      <xdr:colOff>63500</xdr:colOff>
      <xdr:row>97</xdr:row>
      <xdr:rowOff>712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537654"/>
          <a:ext cx="838200" cy="9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80706</xdr:rowOff>
    </xdr:from>
    <xdr:ext cx="534377"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197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57829</xdr:rowOff>
    </xdr:from>
    <xdr:to>
      <xdr:col>24</xdr:col>
      <xdr:colOff>114300</xdr:colOff>
      <xdr:row>95</xdr:row>
      <xdr:rowOff>159429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4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712</xdr:rowOff>
    </xdr:from>
    <xdr:to>
      <xdr:col>19</xdr:col>
      <xdr:colOff>177800</xdr:colOff>
      <xdr:row>97</xdr:row>
      <xdr:rowOff>27076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631362"/>
          <a:ext cx="889000" cy="2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106750</xdr:rowOff>
    </xdr:from>
    <xdr:to>
      <xdr:col>20</xdr:col>
      <xdr:colOff>38100</xdr:colOff>
      <xdr:row>96</xdr:row>
      <xdr:rowOff>36900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3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53427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30111" y="1616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27076</xdr:rowOff>
    </xdr:from>
    <xdr:to>
      <xdr:col>15</xdr:col>
      <xdr:colOff>50800</xdr:colOff>
      <xdr:row>97</xdr:row>
      <xdr:rowOff>95904</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6657726"/>
          <a:ext cx="889000" cy="6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52933</xdr:rowOff>
    </xdr:from>
    <xdr:to>
      <xdr:col>15</xdr:col>
      <xdr:colOff>101600</xdr:colOff>
      <xdr:row>95</xdr:row>
      <xdr:rowOff>154533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3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171060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11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95904</xdr:rowOff>
    </xdr:from>
    <xdr:to>
      <xdr:col>10</xdr:col>
      <xdr:colOff>114300</xdr:colOff>
      <xdr:row>97</xdr:row>
      <xdr:rowOff>160789</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726554"/>
          <a:ext cx="889000" cy="6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98406</xdr:rowOff>
    </xdr:from>
    <xdr:to>
      <xdr:col>10</xdr:col>
      <xdr:colOff>165100</xdr:colOff>
      <xdr:row>96</xdr:row>
      <xdr:rowOff>28556</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38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45083</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16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154546</xdr:rowOff>
    </xdr:from>
    <xdr:to>
      <xdr:col>6</xdr:col>
      <xdr:colOff>38100</xdr:colOff>
      <xdr:row>96</xdr:row>
      <xdr:rowOff>84696</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4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101223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2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27654</xdr:rowOff>
    </xdr:from>
    <xdr:to>
      <xdr:col>24</xdr:col>
      <xdr:colOff>114300</xdr:colOff>
      <xdr:row>96</xdr:row>
      <xdr:rowOff>129254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48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6081</xdr:rowOff>
    </xdr:from>
    <xdr:ext cx="534377"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46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121362</xdr:rowOff>
    </xdr:from>
    <xdr:to>
      <xdr:col>20</xdr:col>
      <xdr:colOff>38100</xdr:colOff>
      <xdr:row>97</xdr:row>
      <xdr:rowOff>51512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58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42639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530111" y="1667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147726</xdr:rowOff>
    </xdr:from>
    <xdr:to>
      <xdr:col>15</xdr:col>
      <xdr:colOff>101600</xdr:colOff>
      <xdr:row>97</xdr:row>
      <xdr:rowOff>77876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60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69003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41111" y="1669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45104</xdr:rowOff>
    </xdr:from>
    <xdr:to>
      <xdr:col>10</xdr:col>
      <xdr:colOff>165100</xdr:colOff>
      <xdr:row>97</xdr:row>
      <xdr:rowOff>146704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67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137831</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52111" y="1676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109989</xdr:rowOff>
    </xdr:from>
    <xdr:to>
      <xdr:col>6</xdr:col>
      <xdr:colOff>38100</xdr:colOff>
      <xdr:row>98</xdr:row>
      <xdr:rowOff>40139</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74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31266</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683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補助費等グラフ枠">
          <a:extLst>
            <a:ext uri="{FF2B5EF4-FFF2-40B4-BE49-F238E27FC236}">
              <a16:creationId xmlns:a16="http://schemas.microsoft.com/office/drawing/2014/main" id="{00000000-0008-0000-0600-00002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96233</xdr:rowOff>
    </xdr:from>
    <xdr:to>
      <xdr:col>54</xdr:col>
      <xdr:colOff>189865</xdr:colOff>
      <xdr:row>38</xdr:row>
      <xdr:rowOff>129413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10475595" y="5239733"/>
          <a:ext cx="1270" cy="1404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133240</xdr:rowOff>
    </xdr:from>
    <xdr:ext cx="534377" cy="259045"/>
    <xdr:sp macro="" textlink="">
      <xdr:nvSpPr>
        <xdr:cNvPr id="296" name="補助費等最小値テキスト">
          <a:extLst>
            <a:ext uri="{FF2B5EF4-FFF2-40B4-BE49-F238E27FC236}">
              <a16:creationId xmlns:a16="http://schemas.microsoft.com/office/drawing/2014/main" id="{00000000-0008-0000-0600-000028010000}"/>
            </a:ext>
          </a:extLst>
        </xdr:cNvPr>
        <xdr:cNvSpPr txBox="1"/>
      </xdr:nvSpPr>
      <xdr:spPr>
        <a:xfrm>
          <a:off x="10528300" y="664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129413</xdr:rowOff>
    </xdr:from>
    <xdr:to>
      <xdr:col>55</xdr:col>
      <xdr:colOff>88900</xdr:colOff>
      <xdr:row>38</xdr:row>
      <xdr:rowOff>129413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664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42910</xdr:rowOff>
    </xdr:from>
    <xdr:ext cx="534377" cy="259045"/>
    <xdr:sp macro="" textlink="">
      <xdr:nvSpPr>
        <xdr:cNvPr id="298" name="補助費等最大値テキスト">
          <a:extLst>
            <a:ext uri="{FF2B5EF4-FFF2-40B4-BE49-F238E27FC236}">
              <a16:creationId xmlns:a16="http://schemas.microsoft.com/office/drawing/2014/main" id="{00000000-0008-0000-0600-00002A010000}"/>
            </a:ext>
          </a:extLst>
        </xdr:cNvPr>
        <xdr:cNvSpPr txBox="1"/>
      </xdr:nvSpPr>
      <xdr:spPr>
        <a:xfrm>
          <a:off x="10528300" y="501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96233</xdr:rowOff>
    </xdr:from>
    <xdr:to>
      <xdr:col>55</xdr:col>
      <xdr:colOff>88900</xdr:colOff>
      <xdr:row>30</xdr:row>
      <xdr:rowOff>96233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10388600" y="523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2834</xdr:rowOff>
    </xdr:from>
    <xdr:to>
      <xdr:col>55</xdr:col>
      <xdr:colOff>0</xdr:colOff>
      <xdr:row>36</xdr:row>
      <xdr:rowOff>11129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9639300" y="6175034"/>
          <a:ext cx="838200" cy="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20239</xdr:rowOff>
    </xdr:from>
    <xdr:ext cx="534377" cy="259045"/>
    <xdr:sp macro="" textlink="">
      <xdr:nvSpPr>
        <xdr:cNvPr id="301" name="補助費等平均値テキスト">
          <a:extLst>
            <a:ext uri="{FF2B5EF4-FFF2-40B4-BE49-F238E27FC236}">
              <a16:creationId xmlns:a16="http://schemas.microsoft.com/office/drawing/2014/main" id="{00000000-0008-0000-0600-00002D010000}"/>
            </a:ext>
          </a:extLst>
        </xdr:cNvPr>
        <xdr:cNvSpPr txBox="1"/>
      </xdr:nvSpPr>
      <xdr:spPr>
        <a:xfrm>
          <a:off x="10528300" y="584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168812</xdr:rowOff>
    </xdr:from>
    <xdr:to>
      <xdr:col>55</xdr:col>
      <xdr:colOff>50800</xdr:colOff>
      <xdr:row>35</xdr:row>
      <xdr:rowOff>98962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10426700" y="59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11129</xdr:rowOff>
    </xdr:from>
    <xdr:to>
      <xdr:col>50</xdr:col>
      <xdr:colOff>114300</xdr:colOff>
      <xdr:row>36</xdr:row>
      <xdr:rowOff>50709</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8750300" y="6183329"/>
          <a:ext cx="889000" cy="3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11699</xdr:rowOff>
    </xdr:from>
    <xdr:to>
      <xdr:col>50</xdr:col>
      <xdr:colOff>165100</xdr:colOff>
      <xdr:row>35</xdr:row>
      <xdr:rowOff>113299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9588500" y="601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129826</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578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50709</xdr:rowOff>
    </xdr:from>
    <xdr:to>
      <xdr:col>45</xdr:col>
      <xdr:colOff>177800</xdr:colOff>
      <xdr:row>36</xdr:row>
      <xdr:rowOff>70565</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7861300" y="6222909"/>
          <a:ext cx="889000" cy="1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31097</xdr:rowOff>
    </xdr:from>
    <xdr:to>
      <xdr:col>46</xdr:col>
      <xdr:colOff>38100</xdr:colOff>
      <xdr:row>35</xdr:row>
      <xdr:rowOff>132697</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8699500" y="603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149224</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580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70565</xdr:rowOff>
    </xdr:from>
    <xdr:to>
      <xdr:col>41</xdr:col>
      <xdr:colOff>50800</xdr:colOff>
      <xdr:row>36</xdr:row>
      <xdr:rowOff>146754</xdr:rowOff>
    </xdr:to>
    <xdr:cxnSp macro="">
      <xdr:nvCxnSpPr>
        <xdr:cNvPr id="309" name="直線コネクタ 308">
          <a:extLst>
            <a:ext uri="{FF2B5EF4-FFF2-40B4-BE49-F238E27FC236}">
              <a16:creationId xmlns:a16="http://schemas.microsoft.com/office/drawing/2014/main" id="{00000000-0008-0000-0600-000035010000}"/>
            </a:ext>
          </a:extLst>
        </xdr:cNvPr>
        <xdr:cNvCxnSpPr/>
      </xdr:nvCxnSpPr>
      <xdr:spPr>
        <a:xfrm flipV="1">
          <a:off x="6972300" y="6242765"/>
          <a:ext cx="889000" cy="7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27635</xdr:rowOff>
    </xdr:from>
    <xdr:to>
      <xdr:col>41</xdr:col>
      <xdr:colOff>101600</xdr:colOff>
      <xdr:row>35</xdr:row>
      <xdr:rowOff>129235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7810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145762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580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52585</xdr:rowOff>
    </xdr:from>
    <xdr:to>
      <xdr:col>36</xdr:col>
      <xdr:colOff>165100</xdr:colOff>
      <xdr:row>35</xdr:row>
      <xdr:rowOff>154185</xdr:rowOff>
    </xdr:to>
    <xdr:sp macro="" textlink="">
      <xdr:nvSpPr>
        <xdr:cNvPr id="312" name="フローチャート: 判断 311">
          <a:extLst>
            <a:ext uri="{FF2B5EF4-FFF2-40B4-BE49-F238E27FC236}">
              <a16:creationId xmlns:a16="http://schemas.microsoft.com/office/drawing/2014/main" id="{00000000-0008-0000-0600-000038010000}"/>
            </a:ext>
          </a:extLst>
        </xdr:cNvPr>
        <xdr:cNvSpPr/>
      </xdr:nvSpPr>
      <xdr:spPr>
        <a:xfrm>
          <a:off x="6921500" y="605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170712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582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123484</xdr:rowOff>
    </xdr:from>
    <xdr:to>
      <xdr:col>55</xdr:col>
      <xdr:colOff>50800</xdr:colOff>
      <xdr:row>36</xdr:row>
      <xdr:rowOff>53634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10426700" y="612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101911</xdr:rowOff>
    </xdr:from>
    <xdr:ext cx="534377" cy="259045"/>
    <xdr:sp macro="" textlink="">
      <xdr:nvSpPr>
        <xdr:cNvPr id="320" name="補助費等該当値テキスト">
          <a:extLst>
            <a:ext uri="{FF2B5EF4-FFF2-40B4-BE49-F238E27FC236}">
              <a16:creationId xmlns:a16="http://schemas.microsoft.com/office/drawing/2014/main" id="{00000000-0008-0000-0600-000040010000}"/>
            </a:ext>
          </a:extLst>
        </xdr:cNvPr>
        <xdr:cNvSpPr txBox="1"/>
      </xdr:nvSpPr>
      <xdr:spPr>
        <a:xfrm>
          <a:off x="10528300" y="610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131779</xdr:rowOff>
    </xdr:from>
    <xdr:to>
      <xdr:col>50</xdr:col>
      <xdr:colOff>165100</xdr:colOff>
      <xdr:row>36</xdr:row>
      <xdr:rowOff>61929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9588500" y="613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53056</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9372111" y="622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171359</xdr:rowOff>
    </xdr:from>
    <xdr:to>
      <xdr:col>46</xdr:col>
      <xdr:colOff>38100</xdr:colOff>
      <xdr:row>36</xdr:row>
      <xdr:rowOff>101509</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8699500" y="617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92636</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8483111" y="626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19765</xdr:rowOff>
    </xdr:from>
    <xdr:to>
      <xdr:col>41</xdr:col>
      <xdr:colOff>101600</xdr:colOff>
      <xdr:row>36</xdr:row>
      <xdr:rowOff>121365</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7810500" y="619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112492</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7594111" y="628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95954</xdr:rowOff>
    </xdr:from>
    <xdr:to>
      <xdr:col>36</xdr:col>
      <xdr:colOff>165100</xdr:colOff>
      <xdr:row>37</xdr:row>
      <xdr:rowOff>26104</xdr:rowOff>
    </xdr:to>
    <xdr:sp macro="" textlink="">
      <xdr:nvSpPr>
        <xdr:cNvPr id="327" name="楕円 326">
          <a:extLst>
            <a:ext uri="{FF2B5EF4-FFF2-40B4-BE49-F238E27FC236}">
              <a16:creationId xmlns:a16="http://schemas.microsoft.com/office/drawing/2014/main" id="{00000000-0008-0000-0600-000047010000}"/>
            </a:ext>
          </a:extLst>
        </xdr:cNvPr>
        <xdr:cNvSpPr/>
      </xdr:nvSpPr>
      <xdr:spPr>
        <a:xfrm>
          <a:off x="6921500" y="626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17231</xdr:rowOff>
    </xdr:from>
    <xdr:ext cx="534377"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705111" y="636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54627</xdr:rowOff>
    </xdr:from>
    <xdr:ext cx="53129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72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5" name="普通建設事業費グラフ枠">
          <a:extLst>
            <a:ext uri="{FF2B5EF4-FFF2-40B4-BE49-F238E27FC236}">
              <a16:creationId xmlns:a16="http://schemas.microsoft.com/office/drawing/2014/main" id="{00000000-0008-0000-0600-00006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99509</xdr:rowOff>
    </xdr:from>
    <xdr:to>
      <xdr:col>54</xdr:col>
      <xdr:colOff>189865</xdr:colOff>
      <xdr:row>58</xdr:row>
      <xdr:rowOff>146886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10475595" y="8672009"/>
          <a:ext cx="1270" cy="1418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150713</xdr:rowOff>
    </xdr:from>
    <xdr:ext cx="534377" cy="259045"/>
    <xdr:sp macro="" textlink="">
      <xdr:nvSpPr>
        <xdr:cNvPr id="357" name="普通建設事業費最小値テキスト">
          <a:extLst>
            <a:ext uri="{FF2B5EF4-FFF2-40B4-BE49-F238E27FC236}">
              <a16:creationId xmlns:a16="http://schemas.microsoft.com/office/drawing/2014/main" id="{00000000-0008-0000-0600-000065010000}"/>
            </a:ext>
          </a:extLst>
        </xdr:cNvPr>
        <xdr:cNvSpPr txBox="1"/>
      </xdr:nvSpPr>
      <xdr:spPr>
        <a:xfrm>
          <a:off x="10528300" y="1009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146886</xdr:rowOff>
    </xdr:from>
    <xdr:to>
      <xdr:col>55</xdr:col>
      <xdr:colOff>88900</xdr:colOff>
      <xdr:row>58</xdr:row>
      <xdr:rowOff>146886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10388600" y="10090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46186</xdr:rowOff>
    </xdr:from>
    <xdr:ext cx="599010" cy="259045"/>
    <xdr:sp macro="" textlink="">
      <xdr:nvSpPr>
        <xdr:cNvPr id="359" name="普通建設事業費最大値テキスト">
          <a:extLst>
            <a:ext uri="{FF2B5EF4-FFF2-40B4-BE49-F238E27FC236}">
              <a16:creationId xmlns:a16="http://schemas.microsoft.com/office/drawing/2014/main" id="{00000000-0008-0000-0600-000067010000}"/>
            </a:ext>
          </a:extLst>
        </xdr:cNvPr>
        <xdr:cNvSpPr txBox="1"/>
      </xdr:nvSpPr>
      <xdr:spPr>
        <a:xfrm>
          <a:off x="10528300" y="8447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99509</xdr:rowOff>
    </xdr:from>
    <xdr:to>
      <xdr:col>55</xdr:col>
      <xdr:colOff>88900</xdr:colOff>
      <xdr:row>50</xdr:row>
      <xdr:rowOff>99509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10388600" y="8672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79578</xdr:rowOff>
    </xdr:from>
    <xdr:to>
      <xdr:col>55</xdr:col>
      <xdr:colOff>0</xdr:colOff>
      <xdr:row>57</xdr:row>
      <xdr:rowOff>84593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9639300" y="9680778"/>
          <a:ext cx="838200" cy="17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139852</xdr:rowOff>
    </xdr:from>
    <xdr:ext cx="534377" cy="259045"/>
    <xdr:sp macro="" textlink="">
      <xdr:nvSpPr>
        <xdr:cNvPr id="362" name="普通建設事業費平均値テキスト">
          <a:extLst>
            <a:ext uri="{FF2B5EF4-FFF2-40B4-BE49-F238E27FC236}">
              <a16:creationId xmlns:a16="http://schemas.microsoft.com/office/drawing/2014/main" id="{00000000-0008-0000-0600-00006A010000}"/>
            </a:ext>
          </a:extLst>
        </xdr:cNvPr>
        <xdr:cNvSpPr txBox="1"/>
      </xdr:nvSpPr>
      <xdr:spPr>
        <a:xfrm>
          <a:off x="10528300" y="939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116975</xdr:rowOff>
    </xdr:from>
    <xdr:to>
      <xdr:col>55</xdr:col>
      <xdr:colOff>50800</xdr:colOff>
      <xdr:row>56</xdr:row>
      <xdr:rowOff>47125</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10426700" y="95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155845</xdr:rowOff>
    </xdr:from>
    <xdr:to>
      <xdr:col>50</xdr:col>
      <xdr:colOff>114300</xdr:colOff>
      <xdr:row>57</xdr:row>
      <xdr:rowOff>84593</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8750300" y="9757045"/>
          <a:ext cx="889000" cy="10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131448</xdr:rowOff>
    </xdr:from>
    <xdr:to>
      <xdr:col>50</xdr:col>
      <xdr:colOff>165100</xdr:colOff>
      <xdr:row>56</xdr:row>
      <xdr:rowOff>61598</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9588500" y="95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78125</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33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155845</xdr:rowOff>
    </xdr:from>
    <xdr:to>
      <xdr:col>45</xdr:col>
      <xdr:colOff>177800</xdr:colOff>
      <xdr:row>57</xdr:row>
      <xdr:rowOff>88279</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flipV="1">
          <a:off x="7861300" y="9757045"/>
          <a:ext cx="889000" cy="10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125676</xdr:rowOff>
    </xdr:from>
    <xdr:to>
      <xdr:col>46</xdr:col>
      <xdr:colOff>38100</xdr:colOff>
      <xdr:row>56</xdr:row>
      <xdr:rowOff>55826</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8699500" y="955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72353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33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88279</xdr:rowOff>
    </xdr:from>
    <xdr:to>
      <xdr:col>41</xdr:col>
      <xdr:colOff>50800</xdr:colOff>
      <xdr:row>58</xdr:row>
      <xdr:rowOff>10598</xdr:rowOff>
    </xdr:to>
    <xdr:cxnSp macro="">
      <xdr:nvCxnSpPr>
        <xdr:cNvPr id="370" name="直線コネクタ 369">
          <a:extLst>
            <a:ext uri="{FF2B5EF4-FFF2-40B4-BE49-F238E27FC236}">
              <a16:creationId xmlns:a16="http://schemas.microsoft.com/office/drawing/2014/main" id="{00000000-0008-0000-0600-000072010000}"/>
            </a:ext>
          </a:extLst>
        </xdr:cNvPr>
        <xdr:cNvCxnSpPr/>
      </xdr:nvCxnSpPr>
      <xdr:spPr>
        <a:xfrm flipV="1">
          <a:off x="6972300" y="9860929"/>
          <a:ext cx="889000" cy="9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166324</xdr:rowOff>
    </xdr:from>
    <xdr:to>
      <xdr:col>41</xdr:col>
      <xdr:colOff>101600</xdr:colOff>
      <xdr:row>56</xdr:row>
      <xdr:rowOff>96474</xdr:rowOff>
    </xdr:to>
    <xdr:sp macro="" textlink="">
      <xdr:nvSpPr>
        <xdr:cNvPr id="371" name="フローチャート: 判断 370">
          <a:extLst>
            <a:ext uri="{FF2B5EF4-FFF2-40B4-BE49-F238E27FC236}">
              <a16:creationId xmlns:a16="http://schemas.microsoft.com/office/drawing/2014/main" id="{00000000-0008-0000-0600-000073010000}"/>
            </a:ext>
          </a:extLst>
        </xdr:cNvPr>
        <xdr:cNvSpPr/>
      </xdr:nvSpPr>
      <xdr:spPr>
        <a:xfrm>
          <a:off x="7810500" y="959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113001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37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152422</xdr:rowOff>
    </xdr:from>
    <xdr:to>
      <xdr:col>36</xdr:col>
      <xdr:colOff>165100</xdr:colOff>
      <xdr:row>56</xdr:row>
      <xdr:rowOff>82572</xdr:rowOff>
    </xdr:to>
    <xdr:sp macro="" textlink="">
      <xdr:nvSpPr>
        <xdr:cNvPr id="373" name="フローチャート: 判断 372">
          <a:extLst>
            <a:ext uri="{FF2B5EF4-FFF2-40B4-BE49-F238E27FC236}">
              <a16:creationId xmlns:a16="http://schemas.microsoft.com/office/drawing/2014/main" id="{00000000-0008-0000-0600-000075010000}"/>
            </a:ext>
          </a:extLst>
        </xdr:cNvPr>
        <xdr:cNvSpPr/>
      </xdr:nvSpPr>
      <xdr:spPr>
        <a:xfrm>
          <a:off x="6921500" y="958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99099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35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28778</xdr:rowOff>
    </xdr:from>
    <xdr:to>
      <xdr:col>55</xdr:col>
      <xdr:colOff>50800</xdr:colOff>
      <xdr:row>56</xdr:row>
      <xdr:rowOff>130378</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10426700" y="962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7205</xdr:rowOff>
    </xdr:from>
    <xdr:ext cx="534377" cy="259045"/>
    <xdr:sp macro="" textlink="">
      <xdr:nvSpPr>
        <xdr:cNvPr id="381" name="普通建設事業費該当値テキスト">
          <a:extLst>
            <a:ext uri="{FF2B5EF4-FFF2-40B4-BE49-F238E27FC236}">
              <a16:creationId xmlns:a16="http://schemas.microsoft.com/office/drawing/2014/main" id="{00000000-0008-0000-0600-00007D010000}"/>
            </a:ext>
          </a:extLst>
        </xdr:cNvPr>
        <xdr:cNvSpPr txBox="1"/>
      </xdr:nvSpPr>
      <xdr:spPr>
        <a:xfrm>
          <a:off x="10528300" y="960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33793</xdr:rowOff>
    </xdr:from>
    <xdr:to>
      <xdr:col>50</xdr:col>
      <xdr:colOff>165100</xdr:colOff>
      <xdr:row>57</xdr:row>
      <xdr:rowOff>135393</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9588500" y="980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126520</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9372111" y="989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105045</xdr:rowOff>
    </xdr:from>
    <xdr:to>
      <xdr:col>46</xdr:col>
      <xdr:colOff>38100</xdr:colOff>
      <xdr:row>57</xdr:row>
      <xdr:rowOff>35195</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8699500" y="97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26322</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8483111" y="979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37479</xdr:rowOff>
    </xdr:from>
    <xdr:to>
      <xdr:col>41</xdr:col>
      <xdr:colOff>101600</xdr:colOff>
      <xdr:row>57</xdr:row>
      <xdr:rowOff>139079</xdr:rowOff>
    </xdr:to>
    <xdr:sp macro="" textlink="">
      <xdr:nvSpPr>
        <xdr:cNvPr id="386" name="楕円 385">
          <a:extLst>
            <a:ext uri="{FF2B5EF4-FFF2-40B4-BE49-F238E27FC236}">
              <a16:creationId xmlns:a16="http://schemas.microsoft.com/office/drawing/2014/main" id="{00000000-0008-0000-0600-000082010000}"/>
            </a:ext>
          </a:extLst>
        </xdr:cNvPr>
        <xdr:cNvSpPr/>
      </xdr:nvSpPr>
      <xdr:spPr>
        <a:xfrm>
          <a:off x="7810500" y="981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130206</xdr:rowOff>
    </xdr:from>
    <xdr:ext cx="534377"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7594111" y="990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131248</xdr:rowOff>
    </xdr:from>
    <xdr:to>
      <xdr:col>36</xdr:col>
      <xdr:colOff>165100</xdr:colOff>
      <xdr:row>58</xdr:row>
      <xdr:rowOff>61398</xdr:rowOff>
    </xdr:to>
    <xdr:sp macro="" textlink="">
      <xdr:nvSpPr>
        <xdr:cNvPr id="388" name="楕円 387">
          <a:extLst>
            <a:ext uri="{FF2B5EF4-FFF2-40B4-BE49-F238E27FC236}">
              <a16:creationId xmlns:a16="http://schemas.microsoft.com/office/drawing/2014/main" id="{00000000-0008-0000-0600-000084010000}"/>
            </a:ext>
          </a:extLst>
        </xdr:cNvPr>
        <xdr:cNvSpPr/>
      </xdr:nvSpPr>
      <xdr:spPr>
        <a:xfrm>
          <a:off x="6921500" y="990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52525</xdr:rowOff>
    </xdr:from>
    <xdr:ext cx="534377"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705111" y="999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5" name="正方形/長方形 394">
          <a:extLst>
            <a:ext uri="{FF2B5EF4-FFF2-40B4-BE49-F238E27FC236}">
              <a16:creationId xmlns:a16="http://schemas.microsoft.com/office/drawing/2014/main" id="{00000000-0008-0000-0600-00008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6" name="正方形/長方形 395">
          <a:extLst>
            <a:ext uri="{FF2B5EF4-FFF2-40B4-BE49-F238E27FC236}">
              <a16:creationId xmlns:a16="http://schemas.microsoft.com/office/drawing/2014/main" id="{00000000-0008-0000-0600-00008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7" name="正方形/長方形 396">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2" name="普通建設事業費 （ うち新規整備　）グラフ枠">
          <a:extLst>
            <a:ext uri="{FF2B5EF4-FFF2-40B4-BE49-F238E27FC236}">
              <a16:creationId xmlns:a16="http://schemas.microsoft.com/office/drawing/2014/main" id="{00000000-0008-0000-0600-00009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138919</xdr:rowOff>
    </xdr:from>
    <xdr:to>
      <xdr:col>54</xdr:col>
      <xdr:colOff>189865</xdr:colOff>
      <xdr:row>79</xdr:row>
      <xdr:rowOff>28505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10475595" y="12140419"/>
          <a:ext cx="1270" cy="1432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32332</xdr:rowOff>
    </xdr:from>
    <xdr:ext cx="378565" cy="259045"/>
    <xdr:sp macro="" textlink="">
      <xdr:nvSpPr>
        <xdr:cNvPr id="414" name="普通建設事業費 （ うち新規整備　）最小値テキスト">
          <a:extLst>
            <a:ext uri="{FF2B5EF4-FFF2-40B4-BE49-F238E27FC236}">
              <a16:creationId xmlns:a16="http://schemas.microsoft.com/office/drawing/2014/main" id="{00000000-0008-0000-0600-00009E010000}"/>
            </a:ext>
          </a:extLst>
        </xdr:cNvPr>
        <xdr:cNvSpPr txBox="1"/>
      </xdr:nvSpPr>
      <xdr:spPr>
        <a:xfrm>
          <a:off x="10528300" y="13576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28505</xdr:rowOff>
    </xdr:from>
    <xdr:to>
      <xdr:col>55</xdr:col>
      <xdr:colOff>88900</xdr:colOff>
      <xdr:row>79</xdr:row>
      <xdr:rowOff>28505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10388600" y="13573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85596</xdr:rowOff>
    </xdr:from>
    <xdr:ext cx="534377" cy="259045"/>
    <xdr:sp macro="" textlink="">
      <xdr:nvSpPr>
        <xdr:cNvPr id="416" name="普通建設事業費 （ うち新規整備　）最大値テキスト">
          <a:extLst>
            <a:ext uri="{FF2B5EF4-FFF2-40B4-BE49-F238E27FC236}">
              <a16:creationId xmlns:a16="http://schemas.microsoft.com/office/drawing/2014/main" id="{00000000-0008-0000-0600-0000A0010000}"/>
            </a:ext>
          </a:extLst>
        </xdr:cNvPr>
        <xdr:cNvSpPr txBox="1"/>
      </xdr:nvSpPr>
      <xdr:spPr>
        <a:xfrm>
          <a:off x="10528300" y="1191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138919</xdr:rowOff>
    </xdr:from>
    <xdr:to>
      <xdr:col>55</xdr:col>
      <xdr:colOff>88900</xdr:colOff>
      <xdr:row>70</xdr:row>
      <xdr:rowOff>138919</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10388600" y="12140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82417</xdr:rowOff>
    </xdr:from>
    <xdr:to>
      <xdr:col>55</xdr:col>
      <xdr:colOff>0</xdr:colOff>
      <xdr:row>78</xdr:row>
      <xdr:rowOff>142157</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9639300" y="13284067"/>
          <a:ext cx="838200" cy="23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73652</xdr:rowOff>
    </xdr:from>
    <xdr:ext cx="534377" cy="259045"/>
    <xdr:sp macro="" textlink="">
      <xdr:nvSpPr>
        <xdr:cNvPr id="419" name="普通建設事業費 （ うち新規整備　）平均値テキスト">
          <a:extLst>
            <a:ext uri="{FF2B5EF4-FFF2-40B4-BE49-F238E27FC236}">
              <a16:creationId xmlns:a16="http://schemas.microsoft.com/office/drawing/2014/main" id="{00000000-0008-0000-0600-0000A3010000}"/>
            </a:ext>
          </a:extLst>
        </xdr:cNvPr>
        <xdr:cNvSpPr txBox="1"/>
      </xdr:nvSpPr>
      <xdr:spPr>
        <a:xfrm>
          <a:off x="10528300" y="13275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95225</xdr:rowOff>
    </xdr:from>
    <xdr:to>
      <xdr:col>55</xdr:col>
      <xdr:colOff>50800</xdr:colOff>
      <xdr:row>78</xdr:row>
      <xdr:rowOff>25375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10426700" y="1329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114554</xdr:rowOff>
    </xdr:from>
    <xdr:to>
      <xdr:col>50</xdr:col>
      <xdr:colOff>114300</xdr:colOff>
      <xdr:row>78</xdr:row>
      <xdr:rowOff>142157</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8750300" y="13487654"/>
          <a:ext cx="889000" cy="2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126276</xdr:rowOff>
    </xdr:from>
    <xdr:to>
      <xdr:col>50</xdr:col>
      <xdr:colOff>165100</xdr:colOff>
      <xdr:row>78</xdr:row>
      <xdr:rowOff>56426</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9588500" y="1332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72953</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310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114554</xdr:rowOff>
    </xdr:from>
    <xdr:to>
      <xdr:col>45</xdr:col>
      <xdr:colOff>177800</xdr:colOff>
      <xdr:row>78</xdr:row>
      <xdr:rowOff>157111</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flipV="1">
          <a:off x="7861300" y="13487654"/>
          <a:ext cx="889000" cy="4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92100</xdr:rowOff>
    </xdr:from>
    <xdr:to>
      <xdr:col>46</xdr:col>
      <xdr:colOff>38100</xdr:colOff>
      <xdr:row>78</xdr:row>
      <xdr:rowOff>22250</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8699500" y="1329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38777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06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157111</xdr:rowOff>
    </xdr:from>
    <xdr:to>
      <xdr:col>41</xdr:col>
      <xdr:colOff>50800</xdr:colOff>
      <xdr:row>78</xdr:row>
      <xdr:rowOff>168732</xdr:rowOff>
    </xdr:to>
    <xdr:cxnSp macro="">
      <xdr:nvCxnSpPr>
        <xdr:cNvPr id="427" name="直線コネクタ 426">
          <a:extLst>
            <a:ext uri="{FF2B5EF4-FFF2-40B4-BE49-F238E27FC236}">
              <a16:creationId xmlns:a16="http://schemas.microsoft.com/office/drawing/2014/main" id="{00000000-0008-0000-0600-0000AB010000}"/>
            </a:ext>
          </a:extLst>
        </xdr:cNvPr>
        <xdr:cNvCxnSpPr/>
      </xdr:nvCxnSpPr>
      <xdr:spPr>
        <a:xfrm flipV="1">
          <a:off x="6972300" y="13530211"/>
          <a:ext cx="8890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92577</xdr:rowOff>
    </xdr:from>
    <xdr:to>
      <xdr:col>41</xdr:col>
      <xdr:colOff>101600</xdr:colOff>
      <xdr:row>78</xdr:row>
      <xdr:rowOff>22727</xdr:rowOff>
    </xdr:to>
    <xdr:sp macro="" textlink="">
      <xdr:nvSpPr>
        <xdr:cNvPr id="428" name="フローチャート: 判断 427">
          <a:extLst>
            <a:ext uri="{FF2B5EF4-FFF2-40B4-BE49-F238E27FC236}">
              <a16:creationId xmlns:a16="http://schemas.microsoft.com/office/drawing/2014/main" id="{00000000-0008-0000-0600-0000AC010000}"/>
            </a:ext>
          </a:extLst>
        </xdr:cNvPr>
        <xdr:cNvSpPr/>
      </xdr:nvSpPr>
      <xdr:spPr>
        <a:xfrm>
          <a:off x="7810500" y="13294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39254</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06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21882</xdr:rowOff>
    </xdr:from>
    <xdr:to>
      <xdr:col>36</xdr:col>
      <xdr:colOff>165100</xdr:colOff>
      <xdr:row>77</xdr:row>
      <xdr:rowOff>123482</xdr:rowOff>
    </xdr:to>
    <xdr:sp macro="" textlink="">
      <xdr:nvSpPr>
        <xdr:cNvPr id="430" name="フローチャート: 判断 429">
          <a:extLst>
            <a:ext uri="{FF2B5EF4-FFF2-40B4-BE49-F238E27FC236}">
              <a16:creationId xmlns:a16="http://schemas.microsoft.com/office/drawing/2014/main" id="{00000000-0008-0000-0600-0000AE010000}"/>
            </a:ext>
          </a:extLst>
        </xdr:cNvPr>
        <xdr:cNvSpPr/>
      </xdr:nvSpPr>
      <xdr:spPr>
        <a:xfrm>
          <a:off x="6921500" y="1322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140009</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9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31617</xdr:rowOff>
    </xdr:from>
    <xdr:to>
      <xdr:col>55</xdr:col>
      <xdr:colOff>50800</xdr:colOff>
      <xdr:row>77</xdr:row>
      <xdr:rowOff>133217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10426700" y="1323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54494</xdr:rowOff>
    </xdr:from>
    <xdr:ext cx="534377" cy="259045"/>
    <xdr:sp macro="" textlink="">
      <xdr:nvSpPr>
        <xdr:cNvPr id="438" name="普通建設事業費 （ うち新規整備　）該当値テキスト">
          <a:extLst>
            <a:ext uri="{FF2B5EF4-FFF2-40B4-BE49-F238E27FC236}">
              <a16:creationId xmlns:a16="http://schemas.microsoft.com/office/drawing/2014/main" id="{00000000-0008-0000-0600-0000B6010000}"/>
            </a:ext>
          </a:extLst>
        </xdr:cNvPr>
        <xdr:cNvSpPr txBox="1"/>
      </xdr:nvSpPr>
      <xdr:spPr>
        <a:xfrm>
          <a:off x="10528300" y="1308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91357</xdr:rowOff>
    </xdr:from>
    <xdr:to>
      <xdr:col>50</xdr:col>
      <xdr:colOff>165100</xdr:colOff>
      <xdr:row>79</xdr:row>
      <xdr:rowOff>21507</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9588500" y="1346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12634</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9404428" y="1355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63754</xdr:rowOff>
    </xdr:from>
    <xdr:to>
      <xdr:col>46</xdr:col>
      <xdr:colOff>38100</xdr:colOff>
      <xdr:row>78</xdr:row>
      <xdr:rowOff>165354</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8699500" y="1343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156481</xdr:rowOff>
    </xdr:from>
    <xdr:ext cx="469744"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8515428" y="1352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106311</xdr:rowOff>
    </xdr:from>
    <xdr:to>
      <xdr:col>41</xdr:col>
      <xdr:colOff>101600</xdr:colOff>
      <xdr:row>79</xdr:row>
      <xdr:rowOff>36461</xdr:rowOff>
    </xdr:to>
    <xdr:sp macro="" textlink="">
      <xdr:nvSpPr>
        <xdr:cNvPr id="443" name="楕円 442">
          <a:extLst>
            <a:ext uri="{FF2B5EF4-FFF2-40B4-BE49-F238E27FC236}">
              <a16:creationId xmlns:a16="http://schemas.microsoft.com/office/drawing/2014/main" id="{00000000-0008-0000-0600-0000BB010000}"/>
            </a:ext>
          </a:extLst>
        </xdr:cNvPr>
        <xdr:cNvSpPr/>
      </xdr:nvSpPr>
      <xdr:spPr>
        <a:xfrm>
          <a:off x="7810500" y="1347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27588</xdr:rowOff>
    </xdr:from>
    <xdr:ext cx="469744"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7626428" y="1357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117932</xdr:rowOff>
    </xdr:from>
    <xdr:to>
      <xdr:col>36</xdr:col>
      <xdr:colOff>165100</xdr:colOff>
      <xdr:row>79</xdr:row>
      <xdr:rowOff>48082</xdr:rowOff>
    </xdr:to>
    <xdr:sp macro="" textlink="">
      <xdr:nvSpPr>
        <xdr:cNvPr id="445" name="楕円 444">
          <a:extLst>
            <a:ext uri="{FF2B5EF4-FFF2-40B4-BE49-F238E27FC236}">
              <a16:creationId xmlns:a16="http://schemas.microsoft.com/office/drawing/2014/main" id="{00000000-0008-0000-0600-0000BD010000}"/>
            </a:ext>
          </a:extLst>
        </xdr:cNvPr>
        <xdr:cNvSpPr/>
      </xdr:nvSpPr>
      <xdr:spPr>
        <a:xfrm>
          <a:off x="6921500" y="134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39209</xdr:rowOff>
    </xdr:from>
    <xdr:ext cx="469744"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737428" y="1358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2" name="正方形/長方形 451">
          <a:extLst>
            <a:ext uri="{FF2B5EF4-FFF2-40B4-BE49-F238E27FC236}">
              <a16:creationId xmlns:a16="http://schemas.microsoft.com/office/drawing/2014/main" id="{00000000-0008-0000-0600-0000C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3" name="正方形/長方形 452">
          <a:extLst>
            <a:ext uri="{FF2B5EF4-FFF2-40B4-BE49-F238E27FC236}">
              <a16:creationId xmlns:a16="http://schemas.microsoft.com/office/drawing/2014/main" id="{00000000-0008-0000-0600-0000C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4" name="正方形/長方形 453">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9" name="普通建設事業費 （ うち更新整備　）グラフ枠">
          <a:extLst>
            <a:ext uri="{FF2B5EF4-FFF2-40B4-BE49-F238E27FC236}">
              <a16:creationId xmlns:a16="http://schemas.microsoft.com/office/drawing/2014/main" id="{00000000-0008-0000-0600-0000D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143472</xdr:rowOff>
    </xdr:from>
    <xdr:to>
      <xdr:col>54</xdr:col>
      <xdr:colOff>189865</xdr:colOff>
      <xdr:row>98</xdr:row>
      <xdr:rowOff>109925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10475595" y="15745422"/>
          <a:ext cx="1270" cy="1166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113752</xdr:rowOff>
    </xdr:from>
    <xdr:ext cx="469744" cy="259045"/>
    <xdr:sp macro="" textlink="">
      <xdr:nvSpPr>
        <xdr:cNvPr id="471" name="普通建設事業費 （ うち更新整備　）最小値テキスト">
          <a:extLst>
            <a:ext uri="{FF2B5EF4-FFF2-40B4-BE49-F238E27FC236}">
              <a16:creationId xmlns:a16="http://schemas.microsoft.com/office/drawing/2014/main" id="{00000000-0008-0000-0600-0000D7010000}"/>
            </a:ext>
          </a:extLst>
        </xdr:cNvPr>
        <xdr:cNvSpPr txBox="1"/>
      </xdr:nvSpPr>
      <xdr:spPr>
        <a:xfrm>
          <a:off x="10528300" y="1691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109925</xdr:rowOff>
    </xdr:from>
    <xdr:to>
      <xdr:col>55</xdr:col>
      <xdr:colOff>88900</xdr:colOff>
      <xdr:row>98</xdr:row>
      <xdr:rowOff>109925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10388600" y="16912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90149</xdr:rowOff>
    </xdr:from>
    <xdr:ext cx="534377" cy="259045"/>
    <xdr:sp macro="" textlink="">
      <xdr:nvSpPr>
        <xdr:cNvPr id="473" name="普通建設事業費 （ うち更新整備　）最大値テキスト">
          <a:extLst>
            <a:ext uri="{FF2B5EF4-FFF2-40B4-BE49-F238E27FC236}">
              <a16:creationId xmlns:a16="http://schemas.microsoft.com/office/drawing/2014/main" id="{00000000-0008-0000-0600-0000D9010000}"/>
            </a:ext>
          </a:extLst>
        </xdr:cNvPr>
        <xdr:cNvSpPr txBox="1"/>
      </xdr:nvSpPr>
      <xdr:spPr>
        <a:xfrm>
          <a:off x="10528300" y="1552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143472</xdr:rowOff>
    </xdr:from>
    <xdr:to>
      <xdr:col>55</xdr:col>
      <xdr:colOff>88900</xdr:colOff>
      <xdr:row>91</xdr:row>
      <xdr:rowOff>143472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10388600" y="157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140785</xdr:rowOff>
    </xdr:from>
    <xdr:to>
      <xdr:col>55</xdr:col>
      <xdr:colOff>0</xdr:colOff>
      <xdr:row>97</xdr:row>
      <xdr:rowOff>142424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9639300" y="16771435"/>
          <a:ext cx="8382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61637</xdr:rowOff>
    </xdr:from>
    <xdr:ext cx="534377" cy="259045"/>
    <xdr:sp macro="" textlink="">
      <xdr:nvSpPr>
        <xdr:cNvPr id="476" name="普通建設事業費 （ うち更新整備　）平均値テキスト">
          <a:extLst>
            <a:ext uri="{FF2B5EF4-FFF2-40B4-BE49-F238E27FC236}">
              <a16:creationId xmlns:a16="http://schemas.microsoft.com/office/drawing/2014/main" id="{00000000-0008-0000-0600-0000DC010000}"/>
            </a:ext>
          </a:extLst>
        </xdr:cNvPr>
        <xdr:cNvSpPr txBox="1"/>
      </xdr:nvSpPr>
      <xdr:spPr>
        <a:xfrm>
          <a:off x="10528300" y="16349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38760</xdr:rowOff>
    </xdr:from>
    <xdr:to>
      <xdr:col>55</xdr:col>
      <xdr:colOff>50800</xdr:colOff>
      <xdr:row>96</xdr:row>
      <xdr:rowOff>140360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10426700" y="1649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121850</xdr:rowOff>
    </xdr:from>
    <xdr:to>
      <xdr:col>50</xdr:col>
      <xdr:colOff>114300</xdr:colOff>
      <xdr:row>97</xdr:row>
      <xdr:rowOff>140785</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8750300" y="16752500"/>
          <a:ext cx="889000" cy="1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33159</xdr:rowOff>
    </xdr:from>
    <xdr:to>
      <xdr:col>50</xdr:col>
      <xdr:colOff>165100</xdr:colOff>
      <xdr:row>96</xdr:row>
      <xdr:rowOff>134759</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95885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151286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26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121850</xdr:rowOff>
    </xdr:from>
    <xdr:to>
      <xdr:col>45</xdr:col>
      <xdr:colOff>177800</xdr:colOff>
      <xdr:row>97</xdr:row>
      <xdr:rowOff>134328</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7861300" y="16752500"/>
          <a:ext cx="889000" cy="1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61640</xdr:rowOff>
    </xdr:from>
    <xdr:to>
      <xdr:col>46</xdr:col>
      <xdr:colOff>38100</xdr:colOff>
      <xdr:row>96</xdr:row>
      <xdr:rowOff>163240</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8699500" y="1652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8317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29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134328</xdr:rowOff>
    </xdr:from>
    <xdr:to>
      <xdr:col>41</xdr:col>
      <xdr:colOff>50800</xdr:colOff>
      <xdr:row>98</xdr:row>
      <xdr:rowOff>86055</xdr:rowOff>
    </xdr:to>
    <xdr:cxnSp macro="">
      <xdr:nvCxnSpPr>
        <xdr:cNvPr id="484" name="直線コネクタ 483">
          <a:extLst>
            <a:ext uri="{FF2B5EF4-FFF2-40B4-BE49-F238E27FC236}">
              <a16:creationId xmlns:a16="http://schemas.microsoft.com/office/drawing/2014/main" id="{00000000-0008-0000-0600-0000E4010000}"/>
            </a:ext>
          </a:extLst>
        </xdr:cNvPr>
        <xdr:cNvCxnSpPr/>
      </xdr:nvCxnSpPr>
      <xdr:spPr>
        <a:xfrm flipV="1">
          <a:off x="6972300" y="16764978"/>
          <a:ext cx="889000" cy="12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106521</xdr:rowOff>
    </xdr:from>
    <xdr:to>
      <xdr:col>41</xdr:col>
      <xdr:colOff>101600</xdr:colOff>
      <xdr:row>97</xdr:row>
      <xdr:rowOff>36671</xdr:rowOff>
    </xdr:to>
    <xdr:sp macro="" textlink="">
      <xdr:nvSpPr>
        <xdr:cNvPr id="485" name="フローチャート: 判断 484">
          <a:extLst>
            <a:ext uri="{FF2B5EF4-FFF2-40B4-BE49-F238E27FC236}">
              <a16:creationId xmlns:a16="http://schemas.microsoft.com/office/drawing/2014/main" id="{00000000-0008-0000-0600-0000E5010000}"/>
            </a:ext>
          </a:extLst>
        </xdr:cNvPr>
        <xdr:cNvSpPr/>
      </xdr:nvSpPr>
      <xdr:spPr>
        <a:xfrm>
          <a:off x="7810500" y="1656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53198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34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153918</xdr:rowOff>
    </xdr:from>
    <xdr:to>
      <xdr:col>36</xdr:col>
      <xdr:colOff>165100</xdr:colOff>
      <xdr:row>97</xdr:row>
      <xdr:rowOff>84068</xdr:rowOff>
    </xdr:to>
    <xdr:sp macro="" textlink="">
      <xdr:nvSpPr>
        <xdr:cNvPr id="487" name="フローチャート: 判断 486">
          <a:extLst>
            <a:ext uri="{FF2B5EF4-FFF2-40B4-BE49-F238E27FC236}">
              <a16:creationId xmlns:a16="http://schemas.microsoft.com/office/drawing/2014/main" id="{00000000-0008-0000-0600-0000E7010000}"/>
            </a:ext>
          </a:extLst>
        </xdr:cNvPr>
        <xdr:cNvSpPr/>
      </xdr:nvSpPr>
      <xdr:spPr>
        <a:xfrm>
          <a:off x="6921500" y="1661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100595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38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91624</xdr:rowOff>
    </xdr:from>
    <xdr:to>
      <xdr:col>55</xdr:col>
      <xdr:colOff>50800</xdr:colOff>
      <xdr:row>98</xdr:row>
      <xdr:rowOff>21774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10426700" y="1672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70051</xdr:rowOff>
    </xdr:from>
    <xdr:ext cx="534377" cy="259045"/>
    <xdr:sp macro="" textlink="">
      <xdr:nvSpPr>
        <xdr:cNvPr id="495" name="普通建設事業費 （ うち更新整備　）該当値テキスト">
          <a:extLst>
            <a:ext uri="{FF2B5EF4-FFF2-40B4-BE49-F238E27FC236}">
              <a16:creationId xmlns:a16="http://schemas.microsoft.com/office/drawing/2014/main" id="{00000000-0008-0000-0600-0000EF010000}"/>
            </a:ext>
          </a:extLst>
        </xdr:cNvPr>
        <xdr:cNvSpPr txBox="1"/>
      </xdr:nvSpPr>
      <xdr:spPr>
        <a:xfrm>
          <a:off x="10528300" y="1670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89985</xdr:rowOff>
    </xdr:from>
    <xdr:to>
      <xdr:col>50</xdr:col>
      <xdr:colOff>165100</xdr:colOff>
      <xdr:row>98</xdr:row>
      <xdr:rowOff>20135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9588500" y="1672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11262</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9372111" y="1681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71050</xdr:rowOff>
    </xdr:from>
    <xdr:to>
      <xdr:col>46</xdr:col>
      <xdr:colOff>38100</xdr:colOff>
      <xdr:row>98</xdr:row>
      <xdr:rowOff>1200</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8699500" y="167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163777</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8483111" y="1679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83528</xdr:rowOff>
    </xdr:from>
    <xdr:to>
      <xdr:col>41</xdr:col>
      <xdr:colOff>101600</xdr:colOff>
      <xdr:row>98</xdr:row>
      <xdr:rowOff>13678</xdr:rowOff>
    </xdr:to>
    <xdr:sp macro="" textlink="">
      <xdr:nvSpPr>
        <xdr:cNvPr id="500" name="楕円 499">
          <a:extLst>
            <a:ext uri="{FF2B5EF4-FFF2-40B4-BE49-F238E27FC236}">
              <a16:creationId xmlns:a16="http://schemas.microsoft.com/office/drawing/2014/main" id="{00000000-0008-0000-0600-0000F4010000}"/>
            </a:ext>
          </a:extLst>
        </xdr:cNvPr>
        <xdr:cNvSpPr/>
      </xdr:nvSpPr>
      <xdr:spPr>
        <a:xfrm>
          <a:off x="7810500" y="1671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4805</xdr:rowOff>
    </xdr:from>
    <xdr:ext cx="534377"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7594111" y="1680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35255</xdr:rowOff>
    </xdr:from>
    <xdr:to>
      <xdr:col>36</xdr:col>
      <xdr:colOff>165100</xdr:colOff>
      <xdr:row>98</xdr:row>
      <xdr:rowOff>136855</xdr:rowOff>
    </xdr:to>
    <xdr:sp macro="" textlink="">
      <xdr:nvSpPr>
        <xdr:cNvPr id="502" name="楕円 501">
          <a:extLst>
            <a:ext uri="{FF2B5EF4-FFF2-40B4-BE49-F238E27FC236}">
              <a16:creationId xmlns:a16="http://schemas.microsoft.com/office/drawing/2014/main" id="{00000000-0008-0000-0600-0000F6010000}"/>
            </a:ext>
          </a:extLst>
        </xdr:cNvPr>
        <xdr:cNvSpPr/>
      </xdr:nvSpPr>
      <xdr:spPr>
        <a:xfrm>
          <a:off x="6921500" y="1683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127982</xdr:rowOff>
    </xdr:from>
    <xdr:ext cx="469744"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6737428" y="16930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10" name="正方形/長方形 509">
          <a:extLst>
            <a:ext uri="{FF2B5EF4-FFF2-40B4-BE49-F238E27FC236}">
              <a16:creationId xmlns:a16="http://schemas.microsoft.com/office/drawing/2014/main" id="{00000000-0008-0000-0600-0000F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1" name="正方形/長方形 510">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156845</xdr:rowOff>
    </xdr:from>
    <xdr:to>
      <xdr:col>85</xdr:col>
      <xdr:colOff>126364</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00345"/>
          <a:ext cx="1269"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103522</xdr:rowOff>
    </xdr:from>
    <xdr:ext cx="469744"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75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156845</xdr:rowOff>
    </xdr:from>
    <xdr:to>
      <xdr:col>86</xdr:col>
      <xdr:colOff>25400</xdr:colOff>
      <xdr:row>30</xdr:row>
      <xdr:rowOff>156845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0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124841</xdr:rowOff>
    </xdr:from>
    <xdr:to>
      <xdr:col>85</xdr:col>
      <xdr:colOff>127000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639941"/>
          <a:ext cx="8382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136923</xdr:rowOff>
    </xdr:from>
    <xdr:ext cx="378565"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3091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114046</xdr:rowOff>
    </xdr:from>
    <xdr:to>
      <xdr:col>85</xdr:col>
      <xdr:colOff>177800</xdr:colOff>
      <xdr:row>38</xdr:row>
      <xdr:rowOff>44196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124841</xdr:rowOff>
    </xdr:from>
    <xdr:to>
      <xdr:col>81</xdr:col>
      <xdr:colOff>50800</xdr:colOff>
      <xdr:row>38</xdr:row>
      <xdr:rowOff>131242</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4592300" y="6639941"/>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101016</xdr:rowOff>
    </xdr:from>
    <xdr:to>
      <xdr:col>81</xdr:col>
      <xdr:colOff>101600</xdr:colOff>
      <xdr:row>38</xdr:row>
      <xdr:rowOff>31166</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44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47693</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2017" y="6219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131242</xdr:rowOff>
    </xdr:from>
    <xdr:to>
      <xdr:col>76</xdr:col>
      <xdr:colOff>114300</xdr:colOff>
      <xdr:row>38</xdr:row>
      <xdr:rowOff>137871</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3703300" y="6646342"/>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28549</xdr:rowOff>
    </xdr:from>
    <xdr:to>
      <xdr:col>76</xdr:col>
      <xdr:colOff>165100</xdr:colOff>
      <xdr:row>38</xdr:row>
      <xdr:rowOff>130149</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54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146676</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318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103353</xdr:rowOff>
    </xdr:from>
    <xdr:to>
      <xdr:col>71</xdr:col>
      <xdr:colOff>177800</xdr:colOff>
      <xdr:row>38</xdr:row>
      <xdr:rowOff>137871</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618453"/>
          <a:ext cx="889000" cy="3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64897</xdr:rowOff>
    </xdr:from>
    <xdr:to>
      <xdr:col>72</xdr:col>
      <xdr:colOff>38100</xdr:colOff>
      <xdr:row>38</xdr:row>
      <xdr:rowOff>166497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79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11574</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4017" y="6355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19177</xdr:rowOff>
    </xdr:from>
    <xdr:to>
      <xdr:col>67</xdr:col>
      <xdr:colOff>101600</xdr:colOff>
      <xdr:row>38</xdr:row>
      <xdr:rowOff>120777</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53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137304</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5017" y="6309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74041</xdr:rowOff>
    </xdr:from>
    <xdr:to>
      <xdr:col>81</xdr:col>
      <xdr:colOff>101600</xdr:colOff>
      <xdr:row>39</xdr:row>
      <xdr:rowOff>4191</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58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38</xdr:row>
      <xdr:rowOff>166768</xdr:rowOff>
    </xdr:from>
    <xdr:ext cx="313932"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324333" y="66818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80442</xdr:rowOff>
    </xdr:from>
    <xdr:to>
      <xdr:col>76</xdr:col>
      <xdr:colOff>165100</xdr:colOff>
      <xdr:row>39</xdr:row>
      <xdr:rowOff>10592</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59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1719</xdr:rowOff>
    </xdr:from>
    <xdr:ext cx="313932"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35333" y="66882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87071</xdr:rowOff>
    </xdr:from>
    <xdr:to>
      <xdr:col>72</xdr:col>
      <xdr:colOff>38100</xdr:colOff>
      <xdr:row>39</xdr:row>
      <xdr:rowOff>17221</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6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8348</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78650" y="66948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52553</xdr:rowOff>
    </xdr:from>
    <xdr:to>
      <xdr:col>67</xdr:col>
      <xdr:colOff>101600</xdr:colOff>
      <xdr:row>38</xdr:row>
      <xdr:rowOff>154153</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56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145280</xdr:rowOff>
    </xdr:from>
    <xdr:ext cx="378565"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25017" y="6660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公債費グラフ枠">
          <a:extLst>
            <a:ext uri="{FF2B5EF4-FFF2-40B4-BE49-F238E27FC236}">
              <a16:creationId xmlns:a16="http://schemas.microsoft.com/office/drawing/2014/main" id="{00000000-0008-0000-06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143945</xdr:rowOff>
    </xdr:from>
    <xdr:to>
      <xdr:col>85</xdr:col>
      <xdr:colOff>126364</xdr:colOff>
      <xdr:row>78</xdr:row>
      <xdr:rowOff>119583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6317595" y="11973995"/>
          <a:ext cx="1269" cy="151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123410</xdr:rowOff>
    </xdr:from>
    <xdr:ext cx="534377" cy="259045"/>
    <xdr:sp macro="" textlink="">
      <xdr:nvSpPr>
        <xdr:cNvPr id="635" name="公債費最小値テキスト">
          <a:extLst>
            <a:ext uri="{FF2B5EF4-FFF2-40B4-BE49-F238E27FC236}">
              <a16:creationId xmlns:a16="http://schemas.microsoft.com/office/drawing/2014/main" id="{00000000-0008-0000-0600-00007B020000}"/>
            </a:ext>
          </a:extLst>
        </xdr:cNvPr>
        <xdr:cNvSpPr txBox="1"/>
      </xdr:nvSpPr>
      <xdr:spPr>
        <a:xfrm>
          <a:off x="16370300" y="1349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119583</xdr:rowOff>
    </xdr:from>
    <xdr:to>
      <xdr:col>86</xdr:col>
      <xdr:colOff>25400</xdr:colOff>
      <xdr:row>78</xdr:row>
      <xdr:rowOff>119583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349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90622</xdr:rowOff>
    </xdr:from>
    <xdr:ext cx="534377" cy="259045"/>
    <xdr:sp macro="" textlink="">
      <xdr:nvSpPr>
        <xdr:cNvPr id="637" name="公債費最大値テキスト">
          <a:extLst>
            <a:ext uri="{FF2B5EF4-FFF2-40B4-BE49-F238E27FC236}">
              <a16:creationId xmlns:a16="http://schemas.microsoft.com/office/drawing/2014/main" id="{00000000-0008-0000-0600-00007D020000}"/>
            </a:ext>
          </a:extLst>
        </xdr:cNvPr>
        <xdr:cNvSpPr txBox="1"/>
      </xdr:nvSpPr>
      <xdr:spPr>
        <a:xfrm>
          <a:off x="16370300" y="1174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143945</xdr:rowOff>
    </xdr:from>
    <xdr:to>
      <xdr:col>86</xdr:col>
      <xdr:colOff>25400</xdr:colOff>
      <xdr:row>69</xdr:row>
      <xdr:rowOff>143945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6230600" y="1197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134475</xdr:rowOff>
    </xdr:from>
    <xdr:to>
      <xdr:col>85</xdr:col>
      <xdr:colOff>127000</xdr:colOff>
      <xdr:row>76</xdr:row>
      <xdr:rowOff>1494</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5481300" y="12993225"/>
          <a:ext cx="838200" cy="3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111447</xdr:rowOff>
    </xdr:from>
    <xdr:ext cx="534377" cy="259045"/>
    <xdr:sp macro="" textlink="">
      <xdr:nvSpPr>
        <xdr:cNvPr id="640" name="公債費平均値テキスト">
          <a:extLst>
            <a:ext uri="{FF2B5EF4-FFF2-40B4-BE49-F238E27FC236}">
              <a16:creationId xmlns:a16="http://schemas.microsoft.com/office/drawing/2014/main" id="{00000000-0008-0000-0600-000080020000}"/>
            </a:ext>
          </a:extLst>
        </xdr:cNvPr>
        <xdr:cNvSpPr txBox="1"/>
      </xdr:nvSpPr>
      <xdr:spPr>
        <a:xfrm>
          <a:off x="16370300" y="12970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133020</xdr:rowOff>
    </xdr:from>
    <xdr:to>
      <xdr:col>85</xdr:col>
      <xdr:colOff>177800</xdr:colOff>
      <xdr:row>76</xdr:row>
      <xdr:rowOff>63170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6268700" y="1299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151523</xdr:rowOff>
    </xdr:from>
    <xdr:to>
      <xdr:col>81</xdr:col>
      <xdr:colOff>50800</xdr:colOff>
      <xdr:row>76</xdr:row>
      <xdr:rowOff>1494</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4592300" y="13010273"/>
          <a:ext cx="889000" cy="2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91839</xdr:rowOff>
    </xdr:from>
    <xdr:to>
      <xdr:col>81</xdr:col>
      <xdr:colOff>101600</xdr:colOff>
      <xdr:row>76</xdr:row>
      <xdr:rowOff>21989</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5430500" y="12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38516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72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64915</xdr:rowOff>
    </xdr:from>
    <xdr:to>
      <xdr:col>76</xdr:col>
      <xdr:colOff>114300</xdr:colOff>
      <xdr:row>75</xdr:row>
      <xdr:rowOff>151523</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3703300" y="12923665"/>
          <a:ext cx="889000" cy="8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35048</xdr:rowOff>
    </xdr:from>
    <xdr:to>
      <xdr:col>76</xdr:col>
      <xdr:colOff>165100</xdr:colOff>
      <xdr:row>75</xdr:row>
      <xdr:rowOff>136648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4541500" y="12893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153175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266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31539</xdr:rowOff>
    </xdr:from>
    <xdr:to>
      <xdr:col>71</xdr:col>
      <xdr:colOff>177800</xdr:colOff>
      <xdr:row>75</xdr:row>
      <xdr:rowOff>64915</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814300" y="12890289"/>
          <a:ext cx="8890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19438</xdr:rowOff>
    </xdr:from>
    <xdr:to>
      <xdr:col>72</xdr:col>
      <xdr:colOff>38100</xdr:colOff>
      <xdr:row>75</xdr:row>
      <xdr:rowOff>121038</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3652500" y="1287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112165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297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136678</xdr:rowOff>
    </xdr:from>
    <xdr:to>
      <xdr:col>67</xdr:col>
      <xdr:colOff>101600</xdr:colOff>
      <xdr:row>75</xdr:row>
      <xdr:rowOff>66828</xdr:rowOff>
    </xdr:to>
    <xdr:sp macro="" textlink="">
      <xdr:nvSpPr>
        <xdr:cNvPr id="651" name="フローチャート: 判断 650">
          <a:extLst>
            <a:ext uri="{FF2B5EF4-FFF2-40B4-BE49-F238E27FC236}">
              <a16:creationId xmlns:a16="http://schemas.microsoft.com/office/drawing/2014/main" id="{00000000-0008-0000-0600-00008B020000}"/>
            </a:ext>
          </a:extLst>
        </xdr:cNvPr>
        <xdr:cNvSpPr/>
      </xdr:nvSpPr>
      <xdr:spPr>
        <a:xfrm>
          <a:off x="12763500" y="128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83355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259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83675</xdr:rowOff>
    </xdr:from>
    <xdr:to>
      <xdr:col>85</xdr:col>
      <xdr:colOff>177800</xdr:colOff>
      <xdr:row>76</xdr:row>
      <xdr:rowOff>13826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6268700" y="1294242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106552</xdr:rowOff>
    </xdr:from>
    <xdr:ext cx="534377" cy="259045"/>
    <xdr:sp macro="" textlink="">
      <xdr:nvSpPr>
        <xdr:cNvPr id="659" name="公債費該当値テキスト">
          <a:extLst>
            <a:ext uri="{FF2B5EF4-FFF2-40B4-BE49-F238E27FC236}">
              <a16:creationId xmlns:a16="http://schemas.microsoft.com/office/drawing/2014/main" id="{00000000-0008-0000-0600-000093020000}"/>
            </a:ext>
          </a:extLst>
        </xdr:cNvPr>
        <xdr:cNvSpPr txBox="1"/>
      </xdr:nvSpPr>
      <xdr:spPr>
        <a:xfrm>
          <a:off x="16370300" y="1279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122145</xdr:rowOff>
    </xdr:from>
    <xdr:to>
      <xdr:col>81</xdr:col>
      <xdr:colOff>101600</xdr:colOff>
      <xdr:row>76</xdr:row>
      <xdr:rowOff>52294</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5430500" y="1298089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43421</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5214111" y="1307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100722</xdr:rowOff>
    </xdr:from>
    <xdr:to>
      <xdr:col>76</xdr:col>
      <xdr:colOff>165100</xdr:colOff>
      <xdr:row>76</xdr:row>
      <xdr:rowOff>30873</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4541500" y="129594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22000</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4325111" y="1305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14115</xdr:rowOff>
    </xdr:from>
    <xdr:to>
      <xdr:col>72</xdr:col>
      <xdr:colOff>38100</xdr:colOff>
      <xdr:row>75</xdr:row>
      <xdr:rowOff>115715</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3652500" y="1287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132242</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3436111" y="1264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152189</xdr:rowOff>
    </xdr:from>
    <xdr:to>
      <xdr:col>67</xdr:col>
      <xdr:colOff>101600</xdr:colOff>
      <xdr:row>75</xdr:row>
      <xdr:rowOff>82339</xdr:rowOff>
    </xdr:to>
    <xdr:sp macro="" textlink="">
      <xdr:nvSpPr>
        <xdr:cNvPr id="666" name="楕円 665">
          <a:extLst>
            <a:ext uri="{FF2B5EF4-FFF2-40B4-BE49-F238E27FC236}">
              <a16:creationId xmlns:a16="http://schemas.microsoft.com/office/drawing/2014/main" id="{00000000-0008-0000-0600-00009A020000}"/>
            </a:ext>
          </a:extLst>
        </xdr:cNvPr>
        <xdr:cNvSpPr/>
      </xdr:nvSpPr>
      <xdr:spPr>
        <a:xfrm>
          <a:off x="12763500" y="1283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73466</xdr:rowOff>
    </xdr:from>
    <xdr:ext cx="534377"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547111" y="1293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10587</xdr:rowOff>
    </xdr:from>
    <xdr:to>
      <xdr:col>85</xdr:col>
      <xdr:colOff>126364</xdr:colOff>
      <xdr:row>98</xdr:row>
      <xdr:rowOff>135951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783987"/>
          <a:ext cx="1269" cy="115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139778</xdr:rowOff>
    </xdr:from>
    <xdr:ext cx="313932"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69418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135951</xdr:rowOff>
    </xdr:from>
    <xdr:to>
      <xdr:col>86</xdr:col>
      <xdr:colOff>25400</xdr:colOff>
      <xdr:row>98</xdr:row>
      <xdr:rowOff>135951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6938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128714</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55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10587</xdr:rowOff>
    </xdr:from>
    <xdr:to>
      <xdr:col>86</xdr:col>
      <xdr:colOff>25400</xdr:colOff>
      <xdr:row>92</xdr:row>
      <xdr:rowOff>10587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783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123653</xdr:rowOff>
    </xdr:from>
    <xdr:to>
      <xdr:col>85</xdr:col>
      <xdr:colOff>127000</xdr:colOff>
      <xdr:row>98</xdr:row>
      <xdr:rowOff>84699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754303"/>
          <a:ext cx="838200" cy="13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129470</xdr:rowOff>
    </xdr:from>
    <xdr:ext cx="469744"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417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106593</xdr:rowOff>
    </xdr:from>
    <xdr:to>
      <xdr:col>85</xdr:col>
      <xdr:colOff>177800</xdr:colOff>
      <xdr:row>97</xdr:row>
      <xdr:rowOff>36743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56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114142</xdr:rowOff>
    </xdr:from>
    <xdr:to>
      <xdr:col>81</xdr:col>
      <xdr:colOff>50800</xdr:colOff>
      <xdr:row>98</xdr:row>
      <xdr:rowOff>84699</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6744792"/>
          <a:ext cx="889000" cy="14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88900</xdr:rowOff>
    </xdr:from>
    <xdr:to>
      <xdr:col>81</xdr:col>
      <xdr:colOff>101600</xdr:colOff>
      <xdr:row>97</xdr:row>
      <xdr:rowOff>19050</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54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35577</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632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126121</xdr:rowOff>
    </xdr:from>
    <xdr:to>
      <xdr:col>76</xdr:col>
      <xdr:colOff>114300</xdr:colOff>
      <xdr:row>97</xdr:row>
      <xdr:rowOff>114142</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3703300" y="16413871"/>
          <a:ext cx="889000" cy="33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22743</xdr:rowOff>
    </xdr:from>
    <xdr:to>
      <xdr:col>76</xdr:col>
      <xdr:colOff>165100</xdr:colOff>
      <xdr:row>97</xdr:row>
      <xdr:rowOff>124343</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65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140870</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57428" y="1642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93706</xdr:rowOff>
    </xdr:from>
    <xdr:to>
      <xdr:col>71</xdr:col>
      <xdr:colOff>177800</xdr:colOff>
      <xdr:row>95</xdr:row>
      <xdr:rowOff>126121</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2814300" y="16381456"/>
          <a:ext cx="889000" cy="3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171379</xdr:rowOff>
    </xdr:from>
    <xdr:to>
      <xdr:col>72</xdr:col>
      <xdr:colOff>38100</xdr:colOff>
      <xdr:row>97</xdr:row>
      <xdr:rowOff>101529</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63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92656</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723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97129</xdr:rowOff>
    </xdr:from>
    <xdr:to>
      <xdr:col>67</xdr:col>
      <xdr:colOff>101600</xdr:colOff>
      <xdr:row>97</xdr:row>
      <xdr:rowOff>27279</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55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18406</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649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72853</xdr:rowOff>
    </xdr:from>
    <xdr:to>
      <xdr:col>85</xdr:col>
      <xdr:colOff>177800</xdr:colOff>
      <xdr:row>98</xdr:row>
      <xdr:rowOff>3003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70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51280</xdr:rowOff>
    </xdr:from>
    <xdr:ext cx="469744"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68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33899</xdr:rowOff>
    </xdr:from>
    <xdr:to>
      <xdr:col>81</xdr:col>
      <xdr:colOff>101600</xdr:colOff>
      <xdr:row>98</xdr:row>
      <xdr:rowOff>135499</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83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126626</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46428" y="1692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63342</xdr:rowOff>
    </xdr:from>
    <xdr:to>
      <xdr:col>76</xdr:col>
      <xdr:colOff>165100</xdr:colOff>
      <xdr:row>97</xdr:row>
      <xdr:rowOff>164942</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69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156069</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57428" y="1678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75321</xdr:rowOff>
    </xdr:from>
    <xdr:to>
      <xdr:col>72</xdr:col>
      <xdr:colOff>38100</xdr:colOff>
      <xdr:row>96</xdr:row>
      <xdr:rowOff>5471</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36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21998</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613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42906</xdr:rowOff>
    </xdr:from>
    <xdr:to>
      <xdr:col>67</xdr:col>
      <xdr:colOff>101600</xdr:colOff>
      <xdr:row>95</xdr:row>
      <xdr:rowOff>144506</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33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161033</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47111" y="1610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8636</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152136"/>
          <a:ext cx="1269" cy="1578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126763</xdr:rowOff>
    </xdr:from>
    <xdr:ext cx="534377"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492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8636</xdr:rowOff>
    </xdr:from>
    <xdr:to>
      <xdr:col>116</xdr:col>
      <xdr:colOff>152400</xdr:colOff>
      <xdr:row>30</xdr:row>
      <xdr:rowOff>8636</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15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2430</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346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151003</xdr:rowOff>
    </xdr:from>
    <xdr:to>
      <xdr:col>116</xdr:col>
      <xdr:colOff>114300</xdr:colOff>
      <xdr:row>38</xdr:row>
      <xdr:rowOff>81153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49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24511</xdr:rowOff>
    </xdr:from>
    <xdr:to>
      <xdr:col>112</xdr:col>
      <xdr:colOff>38100</xdr:colOff>
      <xdr:row>38</xdr:row>
      <xdr:rowOff>126111</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53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142638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314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85852</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258052"/>
          <a:ext cx="889000" cy="47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16383</xdr:rowOff>
    </xdr:from>
    <xdr:to>
      <xdr:col>107</xdr:col>
      <xdr:colOff>101600</xdr:colOff>
      <xdr:row>38</xdr:row>
      <xdr:rowOff>117983</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5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134510</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306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85852</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flipV="1">
          <a:off x="18656300" y="6258052"/>
          <a:ext cx="889000" cy="47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168656</xdr:rowOff>
    </xdr:from>
    <xdr:to>
      <xdr:col>102</xdr:col>
      <xdr:colOff>165100</xdr:colOff>
      <xdr:row>38</xdr:row>
      <xdr:rowOff>98806</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5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89933</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605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162179</xdr:rowOff>
    </xdr:from>
    <xdr:to>
      <xdr:col>98</xdr:col>
      <xdr:colOff>38100</xdr:colOff>
      <xdr:row>38</xdr:row>
      <xdr:rowOff>92329</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50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108856</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28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35052</xdr:rowOff>
    </xdr:from>
    <xdr:to>
      <xdr:col>102</xdr:col>
      <xdr:colOff>165100</xdr:colOff>
      <xdr:row>36</xdr:row>
      <xdr:rowOff>136652</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153179</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10428" y="598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123835</xdr:rowOff>
    </xdr:from>
    <xdr:to>
      <xdr:col>116</xdr:col>
      <xdr:colOff>62864</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696335"/>
          <a:ext cx="1269" cy="138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70512</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47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123835</xdr:rowOff>
    </xdr:from>
    <xdr:to>
      <xdr:col>116</xdr:col>
      <xdr:colOff>152400</xdr:colOff>
      <xdr:row>50</xdr:row>
      <xdr:rowOff>123835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696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45837</xdr:rowOff>
    </xdr:from>
    <xdr:to>
      <xdr:col>116</xdr:col>
      <xdr:colOff>63500</xdr:colOff>
      <xdr:row>58</xdr:row>
      <xdr:rowOff>56078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1323300" y="9989937"/>
          <a:ext cx="8382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68663</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669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45786</xdr:rowOff>
    </xdr:from>
    <xdr:to>
      <xdr:col>116</xdr:col>
      <xdr:colOff>114300</xdr:colOff>
      <xdr:row>57</xdr:row>
      <xdr:rowOff>147386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81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27457</xdr:rowOff>
    </xdr:from>
    <xdr:to>
      <xdr:col>111</xdr:col>
      <xdr:colOff>177800</xdr:colOff>
      <xdr:row>58</xdr:row>
      <xdr:rowOff>45837</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0434300" y="9971557"/>
          <a:ext cx="889000" cy="1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4135</xdr:rowOff>
    </xdr:from>
    <xdr:to>
      <xdr:col>112</xdr:col>
      <xdr:colOff>38100</xdr:colOff>
      <xdr:row>57</xdr:row>
      <xdr:rowOff>105735</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7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122262</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55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6289</xdr:rowOff>
    </xdr:from>
    <xdr:to>
      <xdr:col>107</xdr:col>
      <xdr:colOff>50800</xdr:colOff>
      <xdr:row>58</xdr:row>
      <xdr:rowOff>27457</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9545300" y="9950389"/>
          <a:ext cx="889000" cy="2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134894</xdr:rowOff>
    </xdr:from>
    <xdr:to>
      <xdr:col>107</xdr:col>
      <xdr:colOff>101600</xdr:colOff>
      <xdr:row>57</xdr:row>
      <xdr:rowOff>65044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736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81571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511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143358</xdr:rowOff>
    </xdr:from>
    <xdr:to>
      <xdr:col>102</xdr:col>
      <xdr:colOff>114300</xdr:colOff>
      <xdr:row>58</xdr:row>
      <xdr:rowOff>6289</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656300" y="9744558"/>
          <a:ext cx="889000" cy="20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103896</xdr:rowOff>
    </xdr:from>
    <xdr:to>
      <xdr:col>102</xdr:col>
      <xdr:colOff>165100</xdr:colOff>
      <xdr:row>57</xdr:row>
      <xdr:rowOff>34046</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70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50573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48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44506</xdr:rowOff>
    </xdr:from>
    <xdr:to>
      <xdr:col>98</xdr:col>
      <xdr:colOff>38100</xdr:colOff>
      <xdr:row>56</xdr:row>
      <xdr:rowOff>146106</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964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162633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42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5278</xdr:rowOff>
    </xdr:from>
    <xdr:to>
      <xdr:col>116</xdr:col>
      <xdr:colOff>114300</xdr:colOff>
      <xdr:row>58</xdr:row>
      <xdr:rowOff>106878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994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91655</xdr:rowOff>
    </xdr:from>
    <xdr:ext cx="469744"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9864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166487</xdr:rowOff>
    </xdr:from>
    <xdr:to>
      <xdr:col>112</xdr:col>
      <xdr:colOff>38100</xdr:colOff>
      <xdr:row>58</xdr:row>
      <xdr:rowOff>96637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993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87764</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088428" y="1003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148107</xdr:rowOff>
    </xdr:from>
    <xdr:to>
      <xdr:col>107</xdr:col>
      <xdr:colOff>101600</xdr:colOff>
      <xdr:row>58</xdr:row>
      <xdr:rowOff>78257</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992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69384</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199428" y="10013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126939</xdr:rowOff>
    </xdr:from>
    <xdr:to>
      <xdr:col>102</xdr:col>
      <xdr:colOff>165100</xdr:colOff>
      <xdr:row>58</xdr:row>
      <xdr:rowOff>57089</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989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48216</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10428" y="999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92558</xdr:rowOff>
    </xdr:from>
    <xdr:to>
      <xdr:col>98</xdr:col>
      <xdr:colOff>38100</xdr:colOff>
      <xdr:row>57</xdr:row>
      <xdr:rowOff>22708</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969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13835</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21428" y="9786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a:extLst>
            <a:ext uri="{FF2B5EF4-FFF2-40B4-BE49-F238E27FC236}">
              <a16:creationId xmlns:a16="http://schemas.microsoft.com/office/drawing/2014/main" id="{00000000-0008-0000-0600-00005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71386</xdr:rowOff>
    </xdr:from>
    <xdr:to>
      <xdr:col>116</xdr:col>
      <xdr:colOff>62864</xdr:colOff>
      <xdr:row>77</xdr:row>
      <xdr:rowOff>136689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2159595" y="12072886"/>
          <a:ext cx="1269" cy="126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140516</xdr:rowOff>
    </xdr:from>
    <xdr:ext cx="534377" cy="259045"/>
    <xdr:sp macro="" textlink="">
      <xdr:nvSpPr>
        <xdr:cNvPr id="860" name="繰出金最小値テキスト">
          <a:extLst>
            <a:ext uri="{FF2B5EF4-FFF2-40B4-BE49-F238E27FC236}">
              <a16:creationId xmlns:a16="http://schemas.microsoft.com/office/drawing/2014/main" id="{00000000-0008-0000-0600-00005C030000}"/>
            </a:ext>
          </a:extLst>
        </xdr:cNvPr>
        <xdr:cNvSpPr txBox="1"/>
      </xdr:nvSpPr>
      <xdr:spPr>
        <a:xfrm>
          <a:off x="22212300" y="1334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136689</xdr:rowOff>
    </xdr:from>
    <xdr:to>
      <xdr:col>116</xdr:col>
      <xdr:colOff>152400</xdr:colOff>
      <xdr:row>77</xdr:row>
      <xdr:rowOff>136689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333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18063</xdr:rowOff>
    </xdr:from>
    <xdr:ext cx="534377" cy="259045"/>
    <xdr:sp macro="" textlink="">
      <xdr:nvSpPr>
        <xdr:cNvPr id="862" name="繰出金最大値テキスト">
          <a:extLst>
            <a:ext uri="{FF2B5EF4-FFF2-40B4-BE49-F238E27FC236}">
              <a16:creationId xmlns:a16="http://schemas.microsoft.com/office/drawing/2014/main" id="{00000000-0008-0000-0600-00005E030000}"/>
            </a:ext>
          </a:extLst>
        </xdr:cNvPr>
        <xdr:cNvSpPr txBox="1"/>
      </xdr:nvSpPr>
      <xdr:spPr>
        <a:xfrm>
          <a:off x="22212300" y="1184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71386</xdr:rowOff>
    </xdr:from>
    <xdr:to>
      <xdr:col>116</xdr:col>
      <xdr:colOff>152400</xdr:colOff>
      <xdr:row>70</xdr:row>
      <xdr:rowOff>71386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207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143548</xdr:rowOff>
    </xdr:from>
    <xdr:to>
      <xdr:col>116</xdr:col>
      <xdr:colOff>63500</xdr:colOff>
      <xdr:row>77</xdr:row>
      <xdr:rowOff>43498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1323300" y="13173748"/>
          <a:ext cx="838200" cy="7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50169</xdr:rowOff>
    </xdr:from>
    <xdr:ext cx="534377" cy="259045"/>
    <xdr:sp macro="" textlink="">
      <xdr:nvSpPr>
        <xdr:cNvPr id="865" name="繰出金平均値テキスト">
          <a:extLst>
            <a:ext uri="{FF2B5EF4-FFF2-40B4-BE49-F238E27FC236}">
              <a16:creationId xmlns:a16="http://schemas.microsoft.com/office/drawing/2014/main" id="{00000000-0008-0000-0600-000061030000}"/>
            </a:ext>
          </a:extLst>
        </xdr:cNvPr>
        <xdr:cNvSpPr txBox="1"/>
      </xdr:nvSpPr>
      <xdr:spPr>
        <a:xfrm>
          <a:off x="22212300" y="12908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27293</xdr:rowOff>
    </xdr:from>
    <xdr:to>
      <xdr:col>116</xdr:col>
      <xdr:colOff>114300</xdr:colOff>
      <xdr:row>76</xdr:row>
      <xdr:rowOff>128893</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2110700" y="13057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43498</xdr:rowOff>
    </xdr:from>
    <xdr:to>
      <xdr:col>111</xdr:col>
      <xdr:colOff>177800</xdr:colOff>
      <xdr:row>77</xdr:row>
      <xdr:rowOff>84570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0434300" y="13245148"/>
          <a:ext cx="889000" cy="4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46495</xdr:rowOff>
    </xdr:from>
    <xdr:to>
      <xdr:col>112</xdr:col>
      <xdr:colOff>38100</xdr:colOff>
      <xdr:row>76</xdr:row>
      <xdr:rowOff>148095</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1272500" y="130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164622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85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163055</xdr:rowOff>
    </xdr:from>
    <xdr:to>
      <xdr:col>107</xdr:col>
      <xdr:colOff>50800</xdr:colOff>
      <xdr:row>77</xdr:row>
      <xdr:rowOff>84570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9545300" y="12507455"/>
          <a:ext cx="889000" cy="77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27330</xdr:rowOff>
    </xdr:from>
    <xdr:to>
      <xdr:col>107</xdr:col>
      <xdr:colOff>101600</xdr:colOff>
      <xdr:row>76</xdr:row>
      <xdr:rowOff>128930</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0383500" y="130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145457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83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163055</xdr:rowOff>
    </xdr:from>
    <xdr:to>
      <xdr:col>102</xdr:col>
      <xdr:colOff>114300</xdr:colOff>
      <xdr:row>77</xdr:row>
      <xdr:rowOff>156274</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flipV="1">
          <a:off x="18656300" y="12507455"/>
          <a:ext cx="889000" cy="85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156414</xdr:rowOff>
    </xdr:from>
    <xdr:to>
      <xdr:col>102</xdr:col>
      <xdr:colOff>165100</xdr:colOff>
      <xdr:row>76</xdr:row>
      <xdr:rowOff>86564</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9494500" y="1301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77691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10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97472</xdr:rowOff>
    </xdr:from>
    <xdr:to>
      <xdr:col>98</xdr:col>
      <xdr:colOff>38100</xdr:colOff>
      <xdr:row>76</xdr:row>
      <xdr:rowOff>27623</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8605500" y="129562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44149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73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92748</xdr:rowOff>
    </xdr:from>
    <xdr:to>
      <xdr:col>116</xdr:col>
      <xdr:colOff>114300</xdr:colOff>
      <xdr:row>77</xdr:row>
      <xdr:rowOff>22898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2110700" y="1312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71175</xdr:rowOff>
    </xdr:from>
    <xdr:ext cx="534377" cy="259045"/>
    <xdr:sp macro="" textlink="">
      <xdr:nvSpPr>
        <xdr:cNvPr id="884" name="繰出金該当値テキスト">
          <a:extLst>
            <a:ext uri="{FF2B5EF4-FFF2-40B4-BE49-F238E27FC236}">
              <a16:creationId xmlns:a16="http://schemas.microsoft.com/office/drawing/2014/main" id="{00000000-0008-0000-0600-000074030000}"/>
            </a:ext>
          </a:extLst>
        </xdr:cNvPr>
        <xdr:cNvSpPr txBox="1"/>
      </xdr:nvSpPr>
      <xdr:spPr>
        <a:xfrm>
          <a:off x="22212300" y="1310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164148</xdr:rowOff>
    </xdr:from>
    <xdr:to>
      <xdr:col>112</xdr:col>
      <xdr:colOff>38100</xdr:colOff>
      <xdr:row>77</xdr:row>
      <xdr:rowOff>94298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1272500" y="1319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85425</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056111" y="1328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33770</xdr:rowOff>
    </xdr:from>
    <xdr:to>
      <xdr:col>107</xdr:col>
      <xdr:colOff>101600</xdr:colOff>
      <xdr:row>77</xdr:row>
      <xdr:rowOff>135370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0383500" y="132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126497</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167111" y="1332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112255</xdr:rowOff>
    </xdr:from>
    <xdr:to>
      <xdr:col>102</xdr:col>
      <xdr:colOff>165100</xdr:colOff>
      <xdr:row>73</xdr:row>
      <xdr:rowOff>42405</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9494500" y="124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58932</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9278111" y="1223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105474</xdr:rowOff>
    </xdr:from>
    <xdr:to>
      <xdr:col>98</xdr:col>
      <xdr:colOff>38100</xdr:colOff>
      <xdr:row>78</xdr:row>
      <xdr:rowOff>35624</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8605500" y="1330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26751</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389111" y="1339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物件費については、物価上昇等による増加傾向に加え、プレミアム商品券事業に係る経費が増加したことなどから前年に比べて増加した。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扶助費ついては、自立支援事業費や教育・保育給付費が増加したことなどから前年に引き続き増加した。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普通建設事業費については、小・中学校建設事業費や中学校給食センター整備事業費が増加したことなどから前年に比べて増加した。</a:t>
          </a:r>
        </a:p>
        <a:p>
          <a:r>
            <a:rPr kumimoji="1" lang="ja-JP" altLang="en-US" sz="1300">
              <a:latin typeface="ＭＳ Ｐゴシック" panose="020B0600070205080204" pitchFamily="50" charset="-128"/>
              <a:ea typeface="ＭＳ Ｐゴシック" panose="020B0600070205080204" pitchFamily="50" charset="-128"/>
            </a:rPr>
            <a:t>　積立金については、将来の社会経済情勢の変化及び適正な福祉需要に対応するための福祉コミュニティ基金への積立金が増加したことなどから前年に比べて増加した。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繰出金については、介護保険事業特別会計への繰出金や兵庫県後期高齢者医療広域連合への負担金が増加したことなどから前年に比べて増加した。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兵庫県加古川市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264,364
261,411
138.48
86,588,266
85,964,646
248,397
49,291,690
73,702,229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142966</xdr:rowOff>
    </xdr:from>
    <xdr:to>
      <xdr:col>24</xdr:col>
      <xdr:colOff>62865</xdr:colOff>
      <xdr:row>38</xdr:row>
      <xdr:rowOff>84183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15016"/>
          <a:ext cx="127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88010</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03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84183</xdr:rowOff>
    </xdr:from>
    <xdr:to>
      <xdr:col>24</xdr:col>
      <xdr:colOff>152400</xdr:colOff>
      <xdr:row>38</xdr:row>
      <xdr:rowOff>84183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89643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9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142966</xdr:rowOff>
    </xdr:from>
    <xdr:to>
      <xdr:col>24</xdr:col>
      <xdr:colOff>152400</xdr:colOff>
      <xdr:row>29</xdr:row>
      <xdr:rowOff>142966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15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2540</xdr:rowOff>
    </xdr:from>
    <xdr:to>
      <xdr:col>24</xdr:col>
      <xdr:colOff>63500</xdr:colOff>
      <xdr:row>34</xdr:row>
      <xdr:rowOff>105410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83184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108149</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374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129722</xdr:rowOff>
    </xdr:from>
    <xdr:to>
      <xdr:col>24</xdr:col>
      <xdr:colOff>114300</xdr:colOff>
      <xdr:row>35</xdr:row>
      <xdr:rowOff>59872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5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152763</xdr:rowOff>
    </xdr:from>
    <xdr:to>
      <xdr:col>19</xdr:col>
      <xdr:colOff>177800</xdr:colOff>
      <xdr:row>34</xdr:row>
      <xdr:rowOff>105410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810613"/>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162378</xdr:rowOff>
    </xdr:from>
    <xdr:to>
      <xdr:col>20</xdr:col>
      <xdr:colOff>38100</xdr:colOff>
      <xdr:row>34</xdr:row>
      <xdr:rowOff>92528</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82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109055</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59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152763</xdr:rowOff>
    </xdr:from>
    <xdr:to>
      <xdr:col>15</xdr:col>
      <xdr:colOff>50800</xdr:colOff>
      <xdr:row>34</xdr:row>
      <xdr:rowOff>103777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810613"/>
          <a:ext cx="889000" cy="1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160746</xdr:rowOff>
    </xdr:from>
    <xdr:to>
      <xdr:col>15</xdr:col>
      <xdr:colOff>101600</xdr:colOff>
      <xdr:row>34</xdr:row>
      <xdr:rowOff>90896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81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82023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11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54792</xdr:rowOff>
    </xdr:from>
    <xdr:to>
      <xdr:col>10</xdr:col>
      <xdr:colOff>114300</xdr:colOff>
      <xdr:row>34</xdr:row>
      <xdr:rowOff>103777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541192"/>
          <a:ext cx="889000" cy="39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146050</xdr:rowOff>
    </xdr:from>
    <xdr:to>
      <xdr:col>10</xdr:col>
      <xdr:colOff>165100</xdr:colOff>
      <xdr:row>34</xdr:row>
      <xdr:rowOff>76200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92727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21953</xdr:rowOff>
    </xdr:from>
    <xdr:to>
      <xdr:col>6</xdr:col>
      <xdr:colOff>38100</xdr:colOff>
      <xdr:row>32</xdr:row>
      <xdr:rowOff>123553</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50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114680</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601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123190</xdr:rowOff>
    </xdr:from>
    <xdr:to>
      <xdr:col>24</xdr:col>
      <xdr:colOff>114300</xdr:colOff>
      <xdr:row>34</xdr:row>
      <xdr:rowOff>53340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78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146067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3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54610</xdr:rowOff>
    </xdr:from>
    <xdr:to>
      <xdr:col>20</xdr:col>
      <xdr:colOff>38100</xdr:colOff>
      <xdr:row>34</xdr:row>
      <xdr:rowOff>156210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8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147337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97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101963</xdr:rowOff>
    </xdr:from>
    <xdr:to>
      <xdr:col>15</xdr:col>
      <xdr:colOff>101600</xdr:colOff>
      <xdr:row>34</xdr:row>
      <xdr:rowOff>32113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75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48640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535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52977</xdr:rowOff>
    </xdr:from>
    <xdr:to>
      <xdr:col>10</xdr:col>
      <xdr:colOff>165100</xdr:colOff>
      <xdr:row>34</xdr:row>
      <xdr:rowOff>154577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8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145704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97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3992</xdr:rowOff>
    </xdr:from>
    <xdr:to>
      <xdr:col>6</xdr:col>
      <xdr:colOff>38100</xdr:colOff>
      <xdr:row>32</xdr:row>
      <xdr:rowOff>105592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49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122119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26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95763</xdr:rowOff>
    </xdr:from>
    <xdr:to>
      <xdr:col>24</xdr:col>
      <xdr:colOff>62865</xdr:colOff>
      <xdr:row>59</xdr:row>
      <xdr:rowOff>67051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68263"/>
          <a:ext cx="1270" cy="1514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70878</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8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67051</xdr:rowOff>
    </xdr:from>
    <xdr:to>
      <xdr:col>24</xdr:col>
      <xdr:colOff>152400</xdr:colOff>
      <xdr:row>59</xdr:row>
      <xdr:rowOff>67051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82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42440</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4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60,961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95763</xdr:rowOff>
    </xdr:from>
    <xdr:to>
      <xdr:col>24</xdr:col>
      <xdr:colOff>152400</xdr:colOff>
      <xdr:row>50</xdr:row>
      <xdr:rowOff>95763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68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158948</xdr:rowOff>
    </xdr:from>
    <xdr:to>
      <xdr:col>24</xdr:col>
      <xdr:colOff>63500</xdr:colOff>
      <xdr:row>58</xdr:row>
      <xdr:rowOff>62708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31598"/>
          <a:ext cx="838200" cy="7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31767</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461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8890</xdr:rowOff>
    </xdr:from>
    <xdr:to>
      <xdr:col>24</xdr:col>
      <xdr:colOff>114300</xdr:colOff>
      <xdr:row>56</xdr:row>
      <xdr:rowOff>110490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1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30018</xdr:rowOff>
    </xdr:from>
    <xdr:to>
      <xdr:col>19</xdr:col>
      <xdr:colOff>177800</xdr:colOff>
      <xdr:row>58</xdr:row>
      <xdr:rowOff>62708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74118"/>
          <a:ext cx="8890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40300</xdr:rowOff>
    </xdr:from>
    <xdr:to>
      <xdr:col>20</xdr:col>
      <xdr:colOff>38100</xdr:colOff>
      <xdr:row>56</xdr:row>
      <xdr:rowOff>141900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6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158427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41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60056</xdr:rowOff>
    </xdr:from>
    <xdr:to>
      <xdr:col>15</xdr:col>
      <xdr:colOff>50800</xdr:colOff>
      <xdr:row>58</xdr:row>
      <xdr:rowOff>30018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661256"/>
          <a:ext cx="889000" cy="31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146004</xdr:rowOff>
    </xdr:from>
    <xdr:to>
      <xdr:col>15</xdr:col>
      <xdr:colOff>101600</xdr:colOff>
      <xdr:row>57</xdr:row>
      <xdr:rowOff>76154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4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92681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52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60056</xdr:rowOff>
    </xdr:from>
    <xdr:to>
      <xdr:col>10</xdr:col>
      <xdr:colOff>114300</xdr:colOff>
      <xdr:row>56</xdr:row>
      <xdr:rowOff>63393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661256"/>
          <a:ext cx="889000" cy="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151994</xdr:rowOff>
    </xdr:from>
    <xdr:to>
      <xdr:col>10</xdr:col>
      <xdr:colOff>165100</xdr:colOff>
      <xdr:row>57</xdr:row>
      <xdr:rowOff>82144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53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73271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84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122093</xdr:rowOff>
    </xdr:from>
    <xdr:to>
      <xdr:col>6</xdr:col>
      <xdr:colOff>38100</xdr:colOff>
      <xdr:row>56</xdr:row>
      <xdr:rowOff>52243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5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68770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32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108148</xdr:rowOff>
    </xdr:from>
    <xdr:to>
      <xdr:col>24</xdr:col>
      <xdr:colOff>114300</xdr:colOff>
      <xdr:row>58</xdr:row>
      <xdr:rowOff>38298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8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86575</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5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11908</xdr:rowOff>
    </xdr:from>
    <xdr:to>
      <xdr:col>20</xdr:col>
      <xdr:colOff>38100</xdr:colOff>
      <xdr:row>58</xdr:row>
      <xdr:rowOff>113508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5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104635</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4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150668</xdr:rowOff>
    </xdr:from>
    <xdr:to>
      <xdr:col>15</xdr:col>
      <xdr:colOff>101600</xdr:colOff>
      <xdr:row>58</xdr:row>
      <xdr:rowOff>80818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2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71945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1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9256</xdr:rowOff>
    </xdr:from>
    <xdr:to>
      <xdr:col>10</xdr:col>
      <xdr:colOff>165100</xdr:colOff>
      <xdr:row>56</xdr:row>
      <xdr:rowOff>110856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61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127383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38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12593</xdr:rowOff>
    </xdr:from>
    <xdr:to>
      <xdr:col>6</xdr:col>
      <xdr:colOff>38100</xdr:colOff>
      <xdr:row>56</xdr:row>
      <xdr:rowOff>114193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61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105320</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70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108986</xdr:rowOff>
    </xdr:from>
    <xdr:to>
      <xdr:col>24</xdr:col>
      <xdr:colOff>62865</xdr:colOff>
      <xdr:row>77</xdr:row>
      <xdr:rowOff>66221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10486"/>
          <a:ext cx="1270" cy="1157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70048</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271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66221</xdr:rowOff>
    </xdr:from>
    <xdr:to>
      <xdr:col>24</xdr:col>
      <xdr:colOff>152400</xdr:colOff>
      <xdr:row>77</xdr:row>
      <xdr:rowOff>66221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26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55663</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85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108986</xdr:rowOff>
    </xdr:from>
    <xdr:to>
      <xdr:col>24</xdr:col>
      <xdr:colOff>152400</xdr:colOff>
      <xdr:row>70</xdr:row>
      <xdr:rowOff>108986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10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169450</xdr:rowOff>
    </xdr:from>
    <xdr:to>
      <xdr:col>24</xdr:col>
      <xdr:colOff>63500</xdr:colOff>
      <xdr:row>77</xdr:row>
      <xdr:rowOff>83105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199650"/>
          <a:ext cx="838200" cy="8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29824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17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6947</xdr:rowOff>
    </xdr:from>
    <xdr:to>
      <xdr:col>24</xdr:col>
      <xdr:colOff>114300</xdr:colOff>
      <xdr:row>75</xdr:row>
      <xdr:rowOff>108547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86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148451</xdr:rowOff>
    </xdr:from>
    <xdr:to>
      <xdr:col>19</xdr:col>
      <xdr:colOff>177800</xdr:colOff>
      <xdr:row>77</xdr:row>
      <xdr:rowOff>83105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3178651"/>
          <a:ext cx="889000" cy="10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48078</xdr:rowOff>
    </xdr:from>
    <xdr:to>
      <xdr:col>20</xdr:col>
      <xdr:colOff>38100</xdr:colOff>
      <xdr:row>75</xdr:row>
      <xdr:rowOff>149678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0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166205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68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148451</xdr:rowOff>
    </xdr:from>
    <xdr:to>
      <xdr:col>15</xdr:col>
      <xdr:colOff>50800</xdr:colOff>
      <xdr:row>77</xdr:row>
      <xdr:rowOff>119893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178651"/>
          <a:ext cx="889000" cy="14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147993</xdr:rowOff>
    </xdr:from>
    <xdr:to>
      <xdr:col>15</xdr:col>
      <xdr:colOff>101600</xdr:colOff>
      <xdr:row>75</xdr:row>
      <xdr:rowOff>78143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8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94670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610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119893</xdr:rowOff>
    </xdr:from>
    <xdr:to>
      <xdr:col>10</xdr:col>
      <xdr:colOff>114300</xdr:colOff>
      <xdr:row>78</xdr:row>
      <xdr:rowOff>81293</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321543"/>
          <a:ext cx="889000" cy="13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29170</xdr:rowOff>
    </xdr:from>
    <xdr:to>
      <xdr:col>10</xdr:col>
      <xdr:colOff>165100</xdr:colOff>
      <xdr:row>75</xdr:row>
      <xdr:rowOff>130770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88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147297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663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90680</xdr:rowOff>
    </xdr:from>
    <xdr:to>
      <xdr:col>6</xdr:col>
      <xdr:colOff>38100</xdr:colOff>
      <xdr:row>76</xdr:row>
      <xdr:rowOff>20830</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294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37357</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72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118650</xdr:rowOff>
    </xdr:from>
    <xdr:to>
      <xdr:col>24</xdr:col>
      <xdr:colOff>114300</xdr:colOff>
      <xdr:row>77</xdr:row>
      <xdr:rowOff>48800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1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33577</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06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32305</xdr:rowOff>
    </xdr:from>
    <xdr:to>
      <xdr:col>20</xdr:col>
      <xdr:colOff>38100</xdr:colOff>
      <xdr:row>77</xdr:row>
      <xdr:rowOff>133905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23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125032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326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97651</xdr:rowOff>
    </xdr:from>
    <xdr:to>
      <xdr:col>15</xdr:col>
      <xdr:colOff>101600</xdr:colOff>
      <xdr:row>77</xdr:row>
      <xdr:rowOff>27801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12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18928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22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69093</xdr:rowOff>
    </xdr:from>
    <xdr:to>
      <xdr:col>10</xdr:col>
      <xdr:colOff>165100</xdr:colOff>
      <xdr:row>77</xdr:row>
      <xdr:rowOff>170693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2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161820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36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30493</xdr:rowOff>
    </xdr:from>
    <xdr:to>
      <xdr:col>6</xdr:col>
      <xdr:colOff>38100</xdr:colOff>
      <xdr:row>78</xdr:row>
      <xdr:rowOff>132093</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4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123220</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496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24806</xdr:rowOff>
    </xdr:from>
    <xdr:to>
      <xdr:col>24</xdr:col>
      <xdr:colOff>62865</xdr:colOff>
      <xdr:row>98</xdr:row>
      <xdr:rowOff>86779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55306"/>
          <a:ext cx="1270" cy="1433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90606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86779</xdr:rowOff>
    </xdr:from>
    <xdr:to>
      <xdr:col>24</xdr:col>
      <xdr:colOff>152400</xdr:colOff>
      <xdr:row>98</xdr:row>
      <xdr:rowOff>86779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142933</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3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24806</xdr:rowOff>
    </xdr:from>
    <xdr:to>
      <xdr:col>24</xdr:col>
      <xdr:colOff>152400</xdr:colOff>
      <xdr:row>90</xdr:row>
      <xdr:rowOff>24806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55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154742</xdr:rowOff>
    </xdr:from>
    <xdr:to>
      <xdr:col>24</xdr:col>
      <xdr:colOff>63500</xdr:colOff>
      <xdr:row>97</xdr:row>
      <xdr:rowOff>1191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613942"/>
          <a:ext cx="838200" cy="1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95273</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83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72396</xdr:rowOff>
    </xdr:from>
    <xdr:to>
      <xdr:col>24</xdr:col>
      <xdr:colOff>114300</xdr:colOff>
      <xdr:row>97</xdr:row>
      <xdr:rowOff>2546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158902</xdr:rowOff>
    </xdr:from>
    <xdr:to>
      <xdr:col>19</xdr:col>
      <xdr:colOff>177800</xdr:colOff>
      <xdr:row>97</xdr:row>
      <xdr:rowOff>1191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618102"/>
          <a:ext cx="889000" cy="1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149433</xdr:rowOff>
    </xdr:from>
    <xdr:to>
      <xdr:col>20</xdr:col>
      <xdr:colOff>38100</xdr:colOff>
      <xdr:row>97</xdr:row>
      <xdr:rowOff>79583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60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70710</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70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134990</xdr:rowOff>
    </xdr:from>
    <xdr:to>
      <xdr:col>15</xdr:col>
      <xdr:colOff>50800</xdr:colOff>
      <xdr:row>96</xdr:row>
      <xdr:rowOff>158902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079840"/>
          <a:ext cx="889000" cy="53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165756</xdr:rowOff>
    </xdr:from>
    <xdr:to>
      <xdr:col>15</xdr:col>
      <xdr:colOff>101600</xdr:colOff>
      <xdr:row>97</xdr:row>
      <xdr:rowOff>95906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6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87033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71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134990</xdr:rowOff>
    </xdr:from>
    <xdr:to>
      <xdr:col>10</xdr:col>
      <xdr:colOff>114300</xdr:colOff>
      <xdr:row>97</xdr:row>
      <xdr:rowOff>135609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079840"/>
          <a:ext cx="889000" cy="68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152085</xdr:rowOff>
    </xdr:from>
    <xdr:to>
      <xdr:col>10</xdr:col>
      <xdr:colOff>165100</xdr:colOff>
      <xdr:row>97</xdr:row>
      <xdr:rowOff>82235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1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73362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70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12182</xdr:rowOff>
    </xdr:from>
    <xdr:to>
      <xdr:col>6</xdr:col>
      <xdr:colOff>38100</xdr:colOff>
      <xdr:row>97</xdr:row>
      <xdr:rowOff>113782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4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130309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41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103942</xdr:rowOff>
    </xdr:from>
    <xdr:to>
      <xdr:col>24</xdr:col>
      <xdr:colOff>114300</xdr:colOff>
      <xdr:row>97</xdr:row>
      <xdr:rowOff>34092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6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82369</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4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121841</xdr:rowOff>
    </xdr:from>
    <xdr:to>
      <xdr:col>20</xdr:col>
      <xdr:colOff>38100</xdr:colOff>
      <xdr:row>97</xdr:row>
      <xdr:rowOff>51991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8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68518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35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108102</xdr:rowOff>
    </xdr:from>
    <xdr:to>
      <xdr:col>15</xdr:col>
      <xdr:colOff>101600</xdr:colOff>
      <xdr:row>97</xdr:row>
      <xdr:rowOff>38252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56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54779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34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84190</xdr:rowOff>
    </xdr:from>
    <xdr:to>
      <xdr:col>10</xdr:col>
      <xdr:colOff>165100</xdr:colOff>
      <xdr:row>94</xdr:row>
      <xdr:rowOff>14340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02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30867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80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84809</xdr:rowOff>
    </xdr:from>
    <xdr:to>
      <xdr:col>6</xdr:col>
      <xdr:colOff>38100</xdr:colOff>
      <xdr:row>98</xdr:row>
      <xdr:rowOff>14959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1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6086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0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64262</xdr:rowOff>
    </xdr:from>
    <xdr:to>
      <xdr:col>54</xdr:col>
      <xdr:colOff>189865</xdr:colOff>
      <xdr:row>38</xdr:row>
      <xdr:rowOff>162941</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379212"/>
          <a:ext cx="1270" cy="1298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166768</xdr:rowOff>
    </xdr:from>
    <xdr:ext cx="378565"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81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162941</xdr:rowOff>
    </xdr:from>
    <xdr:to>
      <xdr:col>55</xdr:col>
      <xdr:colOff>88900</xdr:colOff>
      <xdr:row>38</xdr:row>
      <xdr:rowOff>162941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7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10939</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5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64262</xdr:rowOff>
    </xdr:from>
    <xdr:to>
      <xdr:col>55</xdr:col>
      <xdr:colOff>88900</xdr:colOff>
      <xdr:row>31</xdr:row>
      <xdr:rowOff>64262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37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30353</xdr:rowOff>
    </xdr:from>
    <xdr:to>
      <xdr:col>55</xdr:col>
      <xdr:colOff>0</xdr:colOff>
      <xdr:row>36</xdr:row>
      <xdr:rowOff>44069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202553"/>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7891</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515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29464</xdr:rowOff>
    </xdr:from>
    <xdr:to>
      <xdr:col>55</xdr:col>
      <xdr:colOff>50800</xdr:colOff>
      <xdr:row>37</xdr:row>
      <xdr:rowOff>131064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37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127508</xdr:rowOff>
    </xdr:from>
    <xdr:to>
      <xdr:col>50</xdr:col>
      <xdr:colOff>114300</xdr:colOff>
      <xdr:row>36</xdr:row>
      <xdr:rowOff>30353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128258"/>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162814</xdr:rowOff>
    </xdr:from>
    <xdr:to>
      <xdr:col>50</xdr:col>
      <xdr:colOff>165100</xdr:colOff>
      <xdr:row>37</xdr:row>
      <xdr:rowOff>92964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3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84091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427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12065</xdr:rowOff>
    </xdr:from>
    <xdr:to>
      <xdr:col>45</xdr:col>
      <xdr:colOff>177800</xdr:colOff>
      <xdr:row>35</xdr:row>
      <xdr:rowOff>127508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012815"/>
          <a:ext cx="889000" cy="1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136525</xdr:rowOff>
    </xdr:from>
    <xdr:to>
      <xdr:col>46</xdr:col>
      <xdr:colOff>38100</xdr:colOff>
      <xdr:row>37</xdr:row>
      <xdr:rowOff>66675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57802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401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44069</xdr:rowOff>
    </xdr:from>
    <xdr:to>
      <xdr:col>41</xdr:col>
      <xdr:colOff>50800</xdr:colOff>
      <xdr:row>35</xdr:row>
      <xdr:rowOff>12065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5187569"/>
          <a:ext cx="889000" cy="82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90805</xdr:rowOff>
    </xdr:from>
    <xdr:to>
      <xdr:col>41</xdr:col>
      <xdr:colOff>101600</xdr:colOff>
      <xdr:row>37</xdr:row>
      <xdr:rowOff>20955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26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12082</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35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158242</xdr:rowOff>
    </xdr:from>
    <xdr:to>
      <xdr:col>36</xdr:col>
      <xdr:colOff>165100</xdr:colOff>
      <xdr:row>36</xdr:row>
      <xdr:rowOff>88392</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15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79519</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25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164719</xdr:rowOff>
    </xdr:from>
    <xdr:to>
      <xdr:col>55</xdr:col>
      <xdr:colOff>50800</xdr:colOff>
      <xdr:row>36</xdr:row>
      <xdr:rowOff>94869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16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16146</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01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151003</xdr:rowOff>
    </xdr:from>
    <xdr:to>
      <xdr:col>50</xdr:col>
      <xdr:colOff>165100</xdr:colOff>
      <xdr:row>36</xdr:row>
      <xdr:rowOff>81153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15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97680</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5926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76708</xdr:rowOff>
    </xdr:from>
    <xdr:to>
      <xdr:col>46</xdr:col>
      <xdr:colOff>38100</xdr:colOff>
      <xdr:row>36</xdr:row>
      <xdr:rowOff>6858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07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23385</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585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132715</xdr:rowOff>
    </xdr:from>
    <xdr:to>
      <xdr:col>41</xdr:col>
      <xdr:colOff>101600</xdr:colOff>
      <xdr:row>35</xdr:row>
      <xdr:rowOff>62865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596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79392</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573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164719</xdr:rowOff>
    </xdr:from>
    <xdr:to>
      <xdr:col>36</xdr:col>
      <xdr:colOff>165100</xdr:colOff>
      <xdr:row>30</xdr:row>
      <xdr:rowOff>94869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513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28</xdr:row>
      <xdr:rowOff>111396</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491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155519</xdr:rowOff>
    </xdr:from>
    <xdr:to>
      <xdr:col>54</xdr:col>
      <xdr:colOff>189865</xdr:colOff>
      <xdr:row>58</xdr:row>
      <xdr:rowOff>130876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99469"/>
          <a:ext cx="1270" cy="1175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134703</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788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130876</xdr:rowOff>
    </xdr:from>
    <xdr:to>
      <xdr:col>55</xdr:col>
      <xdr:colOff>88900</xdr:colOff>
      <xdr:row>58</xdr:row>
      <xdr:rowOff>130876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74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102196</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7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155519</xdr:rowOff>
    </xdr:from>
    <xdr:to>
      <xdr:col>55</xdr:col>
      <xdr:colOff>88900</xdr:colOff>
      <xdr:row>51</xdr:row>
      <xdr:rowOff>155519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9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158994</xdr:rowOff>
    </xdr:from>
    <xdr:to>
      <xdr:col>55</xdr:col>
      <xdr:colOff>0</xdr:colOff>
      <xdr:row>57</xdr:row>
      <xdr:rowOff>166904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931644"/>
          <a:ext cx="838200" cy="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55313</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5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32436</xdr:rowOff>
    </xdr:from>
    <xdr:to>
      <xdr:col>55</xdr:col>
      <xdr:colOff>50800</xdr:colOff>
      <xdr:row>57</xdr:row>
      <xdr:rowOff>134036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158994</xdr:rowOff>
    </xdr:from>
    <xdr:to>
      <xdr:col>50</xdr:col>
      <xdr:colOff>114300</xdr:colOff>
      <xdr:row>58</xdr:row>
      <xdr:rowOff>12050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931644"/>
          <a:ext cx="889000" cy="2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23475</xdr:rowOff>
    </xdr:from>
    <xdr:to>
      <xdr:col>50</xdr:col>
      <xdr:colOff>165100</xdr:colOff>
      <xdr:row>57</xdr:row>
      <xdr:rowOff>125075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9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141602</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57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12050</xdr:rowOff>
    </xdr:from>
    <xdr:to>
      <xdr:col>45</xdr:col>
      <xdr:colOff>177800</xdr:colOff>
      <xdr:row>58</xdr:row>
      <xdr:rowOff>12370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956150"/>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30835</xdr:rowOff>
    </xdr:from>
    <xdr:to>
      <xdr:col>46</xdr:col>
      <xdr:colOff>38100</xdr:colOff>
      <xdr:row>57</xdr:row>
      <xdr:rowOff>132435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148962</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57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26</xdr:rowOff>
    </xdr:from>
    <xdr:to>
      <xdr:col>41</xdr:col>
      <xdr:colOff>50800</xdr:colOff>
      <xdr:row>58</xdr:row>
      <xdr:rowOff>12370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944126"/>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18948</xdr:rowOff>
    </xdr:from>
    <xdr:to>
      <xdr:col>41</xdr:col>
      <xdr:colOff>101600</xdr:colOff>
      <xdr:row>57</xdr:row>
      <xdr:rowOff>120548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137075</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56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159812</xdr:rowOff>
    </xdr:from>
    <xdr:to>
      <xdr:col>36</xdr:col>
      <xdr:colOff>165100</xdr:colOff>
      <xdr:row>57</xdr:row>
      <xdr:rowOff>89962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6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106489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53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116104</xdr:rowOff>
    </xdr:from>
    <xdr:to>
      <xdr:col>55</xdr:col>
      <xdr:colOff>50800</xdr:colOff>
      <xdr:row>58</xdr:row>
      <xdr:rowOff>46254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8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94531</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6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108194</xdr:rowOff>
    </xdr:from>
    <xdr:to>
      <xdr:col>50</xdr:col>
      <xdr:colOff>165100</xdr:colOff>
      <xdr:row>58</xdr:row>
      <xdr:rowOff>38344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8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29471</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973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132700</xdr:rowOff>
    </xdr:from>
    <xdr:to>
      <xdr:col>46</xdr:col>
      <xdr:colOff>38100</xdr:colOff>
      <xdr:row>58</xdr:row>
      <xdr:rowOff>62850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0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53977</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99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133020</xdr:rowOff>
    </xdr:from>
    <xdr:to>
      <xdr:col>41</xdr:col>
      <xdr:colOff>101600</xdr:colOff>
      <xdr:row>58</xdr:row>
      <xdr:rowOff>63170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54297</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99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120676</xdr:rowOff>
    </xdr:from>
    <xdr:to>
      <xdr:col>36</xdr:col>
      <xdr:colOff>165100</xdr:colOff>
      <xdr:row>58</xdr:row>
      <xdr:rowOff>50826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9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41953</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98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71943</xdr:rowOff>
    </xdr:from>
    <xdr:to>
      <xdr:col>54</xdr:col>
      <xdr:colOff>189865</xdr:colOff>
      <xdr:row>78</xdr:row>
      <xdr:rowOff>39115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44893"/>
          <a:ext cx="1270" cy="116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42942</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1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39115</xdr:rowOff>
    </xdr:from>
    <xdr:to>
      <xdr:col>55</xdr:col>
      <xdr:colOff>88900</xdr:colOff>
      <xdr:row>78</xdr:row>
      <xdr:rowOff>39115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1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18620</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2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71943</xdr:rowOff>
    </xdr:from>
    <xdr:to>
      <xdr:col>55</xdr:col>
      <xdr:colOff>88900</xdr:colOff>
      <xdr:row>71</xdr:row>
      <xdr:rowOff>71943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44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156753</xdr:rowOff>
    </xdr:from>
    <xdr:to>
      <xdr:col>55</xdr:col>
      <xdr:colOff>0</xdr:colOff>
      <xdr:row>78</xdr:row>
      <xdr:rowOff>24166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358403"/>
          <a:ext cx="8382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84985</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943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62108</xdr:rowOff>
    </xdr:from>
    <xdr:to>
      <xdr:col>55</xdr:col>
      <xdr:colOff>50800</xdr:colOff>
      <xdr:row>76</xdr:row>
      <xdr:rowOff>163708</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0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12598</xdr:rowOff>
    </xdr:from>
    <xdr:to>
      <xdr:col>50</xdr:col>
      <xdr:colOff>114300</xdr:colOff>
      <xdr:row>78</xdr:row>
      <xdr:rowOff>24166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85698"/>
          <a:ext cx="889000" cy="1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85013</xdr:rowOff>
    </xdr:from>
    <xdr:to>
      <xdr:col>50</xdr:col>
      <xdr:colOff>165100</xdr:colOff>
      <xdr:row>77</xdr:row>
      <xdr:rowOff>15163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1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31690</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2890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12598</xdr:rowOff>
    </xdr:from>
    <xdr:to>
      <xdr:col>45</xdr:col>
      <xdr:colOff>177800</xdr:colOff>
      <xdr:row>78</xdr:row>
      <xdr:rowOff>21011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85698"/>
          <a:ext cx="889000" cy="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50495</xdr:rowOff>
    </xdr:from>
    <xdr:to>
      <xdr:col>46</xdr:col>
      <xdr:colOff>38100</xdr:colOff>
      <xdr:row>76</xdr:row>
      <xdr:rowOff>152095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0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168622</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85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45746</xdr:rowOff>
    </xdr:from>
    <xdr:to>
      <xdr:col>41</xdr:col>
      <xdr:colOff>50800</xdr:colOff>
      <xdr:row>78</xdr:row>
      <xdr:rowOff>21011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247396"/>
          <a:ext cx="889000" cy="14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13554</xdr:rowOff>
    </xdr:from>
    <xdr:to>
      <xdr:col>41</xdr:col>
      <xdr:colOff>101600</xdr:colOff>
      <xdr:row>76</xdr:row>
      <xdr:rowOff>115154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04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131680</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81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95941</xdr:rowOff>
    </xdr:from>
    <xdr:to>
      <xdr:col>36</xdr:col>
      <xdr:colOff>165100</xdr:colOff>
      <xdr:row>76</xdr:row>
      <xdr:rowOff>26091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295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42618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72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105953</xdr:rowOff>
    </xdr:from>
    <xdr:to>
      <xdr:col>55</xdr:col>
      <xdr:colOff>50800</xdr:colOff>
      <xdr:row>78</xdr:row>
      <xdr:rowOff>36103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0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20880</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2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144816</xdr:rowOff>
    </xdr:from>
    <xdr:to>
      <xdr:col>50</xdr:col>
      <xdr:colOff>165100</xdr:colOff>
      <xdr:row>78</xdr:row>
      <xdr:rowOff>74966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4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66093</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3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133248</xdr:rowOff>
    </xdr:from>
    <xdr:to>
      <xdr:col>46</xdr:col>
      <xdr:colOff>38100</xdr:colOff>
      <xdr:row>78</xdr:row>
      <xdr:rowOff>63398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3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54525</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42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141661</xdr:rowOff>
    </xdr:from>
    <xdr:to>
      <xdr:col>41</xdr:col>
      <xdr:colOff>101600</xdr:colOff>
      <xdr:row>78</xdr:row>
      <xdr:rowOff>71811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4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62938</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3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166396</xdr:rowOff>
    </xdr:from>
    <xdr:to>
      <xdr:col>36</xdr:col>
      <xdr:colOff>165100</xdr:colOff>
      <xdr:row>77</xdr:row>
      <xdr:rowOff>96546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19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87673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289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144577</xdr:rowOff>
    </xdr:from>
    <xdr:to>
      <xdr:col>54</xdr:col>
      <xdr:colOff>189865</xdr:colOff>
      <xdr:row>99</xdr:row>
      <xdr:rowOff>12827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46527"/>
          <a:ext cx="1270" cy="123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16654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9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12827</xdr:rowOff>
    </xdr:from>
    <xdr:to>
      <xdr:col>55</xdr:col>
      <xdr:colOff>88900</xdr:colOff>
      <xdr:row>99</xdr:row>
      <xdr:rowOff>12827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91254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2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86,744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144577</xdr:rowOff>
    </xdr:from>
    <xdr:to>
      <xdr:col>55</xdr:col>
      <xdr:colOff>88900</xdr:colOff>
      <xdr:row>91</xdr:row>
      <xdr:rowOff>144577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4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7550</xdr:rowOff>
    </xdr:from>
    <xdr:to>
      <xdr:col>55</xdr:col>
      <xdr:colOff>0</xdr:colOff>
      <xdr:row>98</xdr:row>
      <xdr:rowOff>33344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09650"/>
          <a:ext cx="838200" cy="2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159497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47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136620</xdr:rowOff>
    </xdr:from>
    <xdr:to>
      <xdr:col>55</xdr:col>
      <xdr:colOff>50800</xdr:colOff>
      <xdr:row>97</xdr:row>
      <xdr:rowOff>66770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9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33344</xdr:rowOff>
    </xdr:from>
    <xdr:to>
      <xdr:col>50</xdr:col>
      <xdr:colOff>114300</xdr:colOff>
      <xdr:row>98</xdr:row>
      <xdr:rowOff>73958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35444"/>
          <a:ext cx="889000" cy="4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88500</xdr:rowOff>
    </xdr:from>
    <xdr:to>
      <xdr:col>50</xdr:col>
      <xdr:colOff>165100</xdr:colOff>
      <xdr:row>97</xdr:row>
      <xdr:rowOff>18650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35177</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73958</xdr:rowOff>
    </xdr:from>
    <xdr:to>
      <xdr:col>45</xdr:col>
      <xdr:colOff>177800</xdr:colOff>
      <xdr:row>98</xdr:row>
      <xdr:rowOff>82378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76058"/>
          <a:ext cx="889000" cy="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99168</xdr:rowOff>
    </xdr:from>
    <xdr:to>
      <xdr:col>46</xdr:col>
      <xdr:colOff>38100</xdr:colOff>
      <xdr:row>97</xdr:row>
      <xdr:rowOff>29318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45845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37936</xdr:rowOff>
    </xdr:from>
    <xdr:to>
      <xdr:col>41</xdr:col>
      <xdr:colOff>50800</xdr:colOff>
      <xdr:row>98</xdr:row>
      <xdr:rowOff>82378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840036"/>
          <a:ext cx="889000" cy="4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115494</xdr:rowOff>
    </xdr:from>
    <xdr:to>
      <xdr:col>41</xdr:col>
      <xdr:colOff>101600</xdr:colOff>
      <xdr:row>97</xdr:row>
      <xdr:rowOff>45644</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62171</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116866</xdr:rowOff>
    </xdr:from>
    <xdr:to>
      <xdr:col>36</xdr:col>
      <xdr:colOff>165100</xdr:colOff>
      <xdr:row>97</xdr:row>
      <xdr:rowOff>47016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7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63543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5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128200</xdr:rowOff>
    </xdr:from>
    <xdr:to>
      <xdr:col>55</xdr:col>
      <xdr:colOff>50800</xdr:colOff>
      <xdr:row>98</xdr:row>
      <xdr:rowOff>58350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5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106627</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3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153994</xdr:rowOff>
    </xdr:from>
    <xdr:to>
      <xdr:col>50</xdr:col>
      <xdr:colOff>165100</xdr:colOff>
      <xdr:row>98</xdr:row>
      <xdr:rowOff>84144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8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75271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7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23158</xdr:rowOff>
    </xdr:from>
    <xdr:to>
      <xdr:col>46</xdr:col>
      <xdr:colOff>38100</xdr:colOff>
      <xdr:row>98</xdr:row>
      <xdr:rowOff>124758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2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115885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1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31578</xdr:rowOff>
    </xdr:from>
    <xdr:to>
      <xdr:col>41</xdr:col>
      <xdr:colOff>101600</xdr:colOff>
      <xdr:row>98</xdr:row>
      <xdr:rowOff>133178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3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124305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92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158586</xdr:rowOff>
    </xdr:from>
    <xdr:to>
      <xdr:col>36</xdr:col>
      <xdr:colOff>165100</xdr:colOff>
      <xdr:row>98</xdr:row>
      <xdr:rowOff>88736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8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79863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8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53232</xdr:rowOff>
    </xdr:from>
    <xdr:to>
      <xdr:col>85</xdr:col>
      <xdr:colOff>126364</xdr:colOff>
      <xdr:row>38</xdr:row>
      <xdr:rowOff>58318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68182"/>
          <a:ext cx="1269" cy="120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62145</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58318</xdr:rowOff>
    </xdr:from>
    <xdr:to>
      <xdr:col>86</xdr:col>
      <xdr:colOff>25400</xdr:colOff>
      <xdr:row>38</xdr:row>
      <xdr:rowOff>58318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3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171359</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53232</xdr:rowOff>
    </xdr:from>
    <xdr:to>
      <xdr:col>86</xdr:col>
      <xdr:colOff>25400</xdr:colOff>
      <xdr:row>31</xdr:row>
      <xdr:rowOff>53232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6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78664</xdr:rowOff>
    </xdr:from>
    <xdr:to>
      <xdr:col>85</xdr:col>
      <xdr:colOff>127000</xdr:colOff>
      <xdr:row>37</xdr:row>
      <xdr:rowOff>81921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422314"/>
          <a:ext cx="838200" cy="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131265</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32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108388</xdr:rowOff>
    </xdr:from>
    <xdr:to>
      <xdr:col>85</xdr:col>
      <xdr:colOff>177800</xdr:colOff>
      <xdr:row>37</xdr:row>
      <xdr:rowOff>38538</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63976</xdr:rowOff>
    </xdr:from>
    <xdr:to>
      <xdr:col>81</xdr:col>
      <xdr:colOff>50800</xdr:colOff>
      <xdr:row>37</xdr:row>
      <xdr:rowOff>81921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407626"/>
          <a:ext cx="889000" cy="1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157709</xdr:rowOff>
    </xdr:from>
    <xdr:to>
      <xdr:col>81</xdr:col>
      <xdr:colOff>101600</xdr:colOff>
      <xdr:row>37</xdr:row>
      <xdr:rowOff>87859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104386</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10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63976</xdr:rowOff>
    </xdr:from>
    <xdr:to>
      <xdr:col>76</xdr:col>
      <xdr:colOff>114300</xdr:colOff>
      <xdr:row>37</xdr:row>
      <xdr:rowOff>88779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07626"/>
          <a:ext cx="8890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24492</xdr:rowOff>
    </xdr:from>
    <xdr:to>
      <xdr:col>76</xdr:col>
      <xdr:colOff>165100</xdr:colOff>
      <xdr:row>37</xdr:row>
      <xdr:rowOff>126092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6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117219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6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88779</xdr:rowOff>
    </xdr:from>
    <xdr:to>
      <xdr:col>71</xdr:col>
      <xdr:colOff>177800</xdr:colOff>
      <xdr:row>37</xdr:row>
      <xdr:rowOff>117469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432429"/>
          <a:ext cx="889000" cy="2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20320</xdr:rowOff>
    </xdr:from>
    <xdr:to>
      <xdr:col>72</xdr:col>
      <xdr:colOff>38100</xdr:colOff>
      <xdr:row>37</xdr:row>
      <xdr:rowOff>121920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138447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13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141078</xdr:rowOff>
    </xdr:from>
    <xdr:to>
      <xdr:col>67</xdr:col>
      <xdr:colOff>101600</xdr:colOff>
      <xdr:row>37</xdr:row>
      <xdr:rowOff>71228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1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87755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8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27864</xdr:rowOff>
    </xdr:from>
    <xdr:to>
      <xdr:col>85</xdr:col>
      <xdr:colOff>177800</xdr:colOff>
      <xdr:row>37</xdr:row>
      <xdr:rowOff>129464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7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6291</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4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31121</xdr:rowOff>
    </xdr:from>
    <xdr:to>
      <xdr:col>81</xdr:col>
      <xdr:colOff>101600</xdr:colOff>
      <xdr:row>37</xdr:row>
      <xdr:rowOff>132721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7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123848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46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13176</xdr:rowOff>
    </xdr:from>
    <xdr:to>
      <xdr:col>76</xdr:col>
      <xdr:colOff>165100</xdr:colOff>
      <xdr:row>37</xdr:row>
      <xdr:rowOff>114776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5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131303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13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37979</xdr:rowOff>
    </xdr:from>
    <xdr:to>
      <xdr:col>72</xdr:col>
      <xdr:colOff>38100</xdr:colOff>
      <xdr:row>37</xdr:row>
      <xdr:rowOff>139579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38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130706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47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66669</xdr:rowOff>
    </xdr:from>
    <xdr:to>
      <xdr:col>67</xdr:col>
      <xdr:colOff>101600</xdr:colOff>
      <xdr:row>37</xdr:row>
      <xdr:rowOff>168269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1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159396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0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66205</xdr:rowOff>
    </xdr:from>
    <xdr:to>
      <xdr:col>85</xdr:col>
      <xdr:colOff>126364</xdr:colOff>
      <xdr:row>57</xdr:row>
      <xdr:rowOff>146764</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810155"/>
          <a:ext cx="1269" cy="1109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150591</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2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146764</xdr:rowOff>
    </xdr:from>
    <xdr:to>
      <xdr:col>86</xdr:col>
      <xdr:colOff>25400</xdr:colOff>
      <xdr:row>57</xdr:row>
      <xdr:rowOff>146764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1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12882</xdr:rowOff>
    </xdr:from>
    <xdr:ext cx="534377"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8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66205</xdr:rowOff>
    </xdr:from>
    <xdr:to>
      <xdr:col>86</xdr:col>
      <xdr:colOff>25400</xdr:colOff>
      <xdr:row>51</xdr:row>
      <xdr:rowOff>66205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81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24371</xdr:rowOff>
    </xdr:from>
    <xdr:to>
      <xdr:col>85</xdr:col>
      <xdr:colOff>127000</xdr:colOff>
      <xdr:row>57</xdr:row>
      <xdr:rowOff>34521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454121"/>
          <a:ext cx="838200" cy="35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57337</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487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78910</xdr:rowOff>
    </xdr:from>
    <xdr:to>
      <xdr:col>85</xdr:col>
      <xdr:colOff>177800</xdr:colOff>
      <xdr:row>56</xdr:row>
      <xdr:rowOff>9060</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50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34521</xdr:rowOff>
    </xdr:from>
    <xdr:to>
      <xdr:col>81</xdr:col>
      <xdr:colOff>50800</xdr:colOff>
      <xdr:row>57</xdr:row>
      <xdr:rowOff>53541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807171"/>
          <a:ext cx="889000" cy="1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137134</xdr:rowOff>
    </xdr:from>
    <xdr:to>
      <xdr:col>81</xdr:col>
      <xdr:colOff>101600</xdr:colOff>
      <xdr:row>56</xdr:row>
      <xdr:rowOff>67284</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56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83811</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34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53541</xdr:rowOff>
    </xdr:from>
    <xdr:to>
      <xdr:col>76</xdr:col>
      <xdr:colOff>114300</xdr:colOff>
      <xdr:row>57</xdr:row>
      <xdr:rowOff>126419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826191"/>
          <a:ext cx="889000" cy="7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135192</xdr:rowOff>
    </xdr:from>
    <xdr:to>
      <xdr:col>76</xdr:col>
      <xdr:colOff>165100</xdr:colOff>
      <xdr:row>56</xdr:row>
      <xdr:rowOff>65342</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56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81869</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34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126419</xdr:rowOff>
    </xdr:from>
    <xdr:to>
      <xdr:col>71</xdr:col>
      <xdr:colOff>177800</xdr:colOff>
      <xdr:row>58</xdr:row>
      <xdr:rowOff>61382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899069"/>
          <a:ext cx="889000" cy="10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5507</xdr:rowOff>
    </xdr:from>
    <xdr:to>
      <xdr:col>72</xdr:col>
      <xdr:colOff>38100</xdr:colOff>
      <xdr:row>56</xdr:row>
      <xdr:rowOff>107107</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6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123634</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3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19245</xdr:rowOff>
    </xdr:from>
    <xdr:to>
      <xdr:col>67</xdr:col>
      <xdr:colOff>101600</xdr:colOff>
      <xdr:row>56</xdr:row>
      <xdr:rowOff>120845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6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137372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39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145021</xdr:rowOff>
    </xdr:from>
    <xdr:to>
      <xdr:col>85</xdr:col>
      <xdr:colOff>177800</xdr:colOff>
      <xdr:row>55</xdr:row>
      <xdr:rowOff>75171</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40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167898</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25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155171</xdr:rowOff>
    </xdr:from>
    <xdr:to>
      <xdr:col>81</xdr:col>
      <xdr:colOff>101600</xdr:colOff>
      <xdr:row>57</xdr:row>
      <xdr:rowOff>85321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75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76448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84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2741</xdr:rowOff>
    </xdr:from>
    <xdr:to>
      <xdr:col>76</xdr:col>
      <xdr:colOff>165100</xdr:colOff>
      <xdr:row>57</xdr:row>
      <xdr:rowOff>104341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95468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86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75619</xdr:rowOff>
    </xdr:from>
    <xdr:to>
      <xdr:col>72</xdr:col>
      <xdr:colOff>38100</xdr:colOff>
      <xdr:row>58</xdr:row>
      <xdr:rowOff>5769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8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168346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4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10582</xdr:rowOff>
    </xdr:from>
    <xdr:to>
      <xdr:col>67</xdr:col>
      <xdr:colOff>101600</xdr:colOff>
      <xdr:row>58</xdr:row>
      <xdr:rowOff>112182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5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103309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04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156845</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58345"/>
          <a:ext cx="1269"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103522</xdr:rowOff>
    </xdr:from>
    <xdr:ext cx="469744"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93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156845</xdr:rowOff>
    </xdr:from>
    <xdr:to>
      <xdr:col>86</xdr:col>
      <xdr:colOff>25400</xdr:colOff>
      <xdr:row>70</xdr:row>
      <xdr:rowOff>156845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5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124840</xdr:rowOff>
    </xdr:from>
    <xdr:to>
      <xdr:col>85</xdr:col>
      <xdr:colOff>127000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497940"/>
          <a:ext cx="838200" cy="1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136465</xdr:rowOff>
    </xdr:from>
    <xdr:ext cx="378565"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1666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113588</xdr:rowOff>
    </xdr:from>
    <xdr:to>
      <xdr:col>85</xdr:col>
      <xdr:colOff>177800</xdr:colOff>
      <xdr:row>78</xdr:row>
      <xdr:rowOff>43738</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1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124840</xdr:rowOff>
    </xdr:from>
    <xdr:to>
      <xdr:col>81</xdr:col>
      <xdr:colOff>50800</xdr:colOff>
      <xdr:row>78</xdr:row>
      <xdr:rowOff>131242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497940"/>
          <a:ext cx="8890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101016</xdr:rowOff>
    </xdr:from>
    <xdr:to>
      <xdr:col>81</xdr:col>
      <xdr:colOff>101600</xdr:colOff>
      <xdr:row>78</xdr:row>
      <xdr:rowOff>31166</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0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47693</xdr:rowOff>
    </xdr:from>
    <xdr:ext cx="378565"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92017" y="13077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131242</xdr:rowOff>
    </xdr:from>
    <xdr:to>
      <xdr:col>76</xdr:col>
      <xdr:colOff>114300</xdr:colOff>
      <xdr:row>78</xdr:row>
      <xdr:rowOff>137871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504342"/>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28550</xdr:rowOff>
    </xdr:from>
    <xdr:to>
      <xdr:col>76</xdr:col>
      <xdr:colOff>165100</xdr:colOff>
      <xdr:row>78</xdr:row>
      <xdr:rowOff>130150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146677</xdr:rowOff>
    </xdr:from>
    <xdr:ext cx="378565"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403017" y="13176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103352</xdr:rowOff>
    </xdr:from>
    <xdr:to>
      <xdr:col>71</xdr:col>
      <xdr:colOff>177800</xdr:colOff>
      <xdr:row>78</xdr:row>
      <xdr:rowOff>137871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476452"/>
          <a:ext cx="889000" cy="3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64897</xdr:rowOff>
    </xdr:from>
    <xdr:to>
      <xdr:col>72</xdr:col>
      <xdr:colOff>38100</xdr:colOff>
      <xdr:row>78</xdr:row>
      <xdr:rowOff>166497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3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11574</xdr:rowOff>
    </xdr:from>
    <xdr:ext cx="378565"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514017" y="13213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19177</xdr:rowOff>
    </xdr:from>
    <xdr:to>
      <xdr:col>67</xdr:col>
      <xdr:colOff>101600</xdr:colOff>
      <xdr:row>78</xdr:row>
      <xdr:rowOff>120777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39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137304</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625017" y="13167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74040</xdr:rowOff>
    </xdr:from>
    <xdr:to>
      <xdr:col>81</xdr:col>
      <xdr:colOff>101600</xdr:colOff>
      <xdr:row>79</xdr:row>
      <xdr:rowOff>4190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4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78</xdr:row>
      <xdr:rowOff>166767</xdr:rowOff>
    </xdr:from>
    <xdr:ext cx="313932"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324333" y="135398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80442</xdr:rowOff>
    </xdr:from>
    <xdr:to>
      <xdr:col>76</xdr:col>
      <xdr:colOff>165100</xdr:colOff>
      <xdr:row>79</xdr:row>
      <xdr:rowOff>10592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5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1719</xdr:rowOff>
    </xdr:from>
    <xdr:ext cx="313932"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35333" y="135462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87071</xdr:rowOff>
    </xdr:from>
    <xdr:to>
      <xdr:col>72</xdr:col>
      <xdr:colOff>38100</xdr:colOff>
      <xdr:row>79</xdr:row>
      <xdr:rowOff>17221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6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8348</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78650" y="135528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52552</xdr:rowOff>
    </xdr:from>
    <xdr:to>
      <xdr:col>67</xdr:col>
      <xdr:colOff>101600</xdr:colOff>
      <xdr:row>78</xdr:row>
      <xdr:rowOff>154152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2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145279</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5017" y="13518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143945</xdr:rowOff>
    </xdr:from>
    <xdr:to>
      <xdr:col>85</xdr:col>
      <xdr:colOff>126364</xdr:colOff>
      <xdr:row>98</xdr:row>
      <xdr:rowOff>119583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402995"/>
          <a:ext cx="1269" cy="151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123410</xdr:rowOff>
    </xdr:from>
    <xdr:ext cx="534377"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92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119583</xdr:rowOff>
    </xdr:from>
    <xdr:to>
      <xdr:col>86</xdr:col>
      <xdr:colOff>25400</xdr:colOff>
      <xdr:row>98</xdr:row>
      <xdr:rowOff>119583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921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90622</xdr:rowOff>
    </xdr:from>
    <xdr:ext cx="534377"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17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61,120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143945</xdr:rowOff>
    </xdr:from>
    <xdr:to>
      <xdr:col>86</xdr:col>
      <xdr:colOff>25400</xdr:colOff>
      <xdr:row>89</xdr:row>
      <xdr:rowOff>143945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402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134476</xdr:rowOff>
    </xdr:from>
    <xdr:to>
      <xdr:col>85</xdr:col>
      <xdr:colOff>127000</xdr:colOff>
      <xdr:row>96</xdr:row>
      <xdr:rowOff>1494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5481300" y="16422226"/>
          <a:ext cx="838200" cy="3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111414</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399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132987</xdr:rowOff>
    </xdr:from>
    <xdr:to>
      <xdr:col>85</xdr:col>
      <xdr:colOff>177800</xdr:colOff>
      <xdr:row>96</xdr:row>
      <xdr:rowOff>63137</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420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151523</xdr:rowOff>
    </xdr:from>
    <xdr:to>
      <xdr:col>81</xdr:col>
      <xdr:colOff>50800</xdr:colOff>
      <xdr:row>96</xdr:row>
      <xdr:rowOff>1494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4592300" y="16439273"/>
          <a:ext cx="889000" cy="2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91709</xdr:rowOff>
    </xdr:from>
    <xdr:to>
      <xdr:col>81</xdr:col>
      <xdr:colOff>101600</xdr:colOff>
      <xdr:row>96</xdr:row>
      <xdr:rowOff>21859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37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38386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15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64915</xdr:rowOff>
    </xdr:from>
    <xdr:to>
      <xdr:col>76</xdr:col>
      <xdr:colOff>114300</xdr:colOff>
      <xdr:row>95</xdr:row>
      <xdr:rowOff>151523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3703300" y="16352665"/>
          <a:ext cx="889000" cy="8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35016</xdr:rowOff>
    </xdr:from>
    <xdr:to>
      <xdr:col>76</xdr:col>
      <xdr:colOff>165100</xdr:colOff>
      <xdr:row>95</xdr:row>
      <xdr:rowOff>136616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32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153143</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09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31539</xdr:rowOff>
    </xdr:from>
    <xdr:to>
      <xdr:col>71</xdr:col>
      <xdr:colOff>177800</xdr:colOff>
      <xdr:row>95</xdr:row>
      <xdr:rowOff>64915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814300" y="16319289"/>
          <a:ext cx="8890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19372</xdr:rowOff>
    </xdr:from>
    <xdr:to>
      <xdr:col>72</xdr:col>
      <xdr:colOff>38100</xdr:colOff>
      <xdr:row>95</xdr:row>
      <xdr:rowOff>120972</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30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112099</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3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136612</xdr:rowOff>
    </xdr:from>
    <xdr:to>
      <xdr:col>67</xdr:col>
      <xdr:colOff>101600</xdr:colOff>
      <xdr:row>95</xdr:row>
      <xdr:rowOff>66762</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2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83289</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02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83676</xdr:rowOff>
    </xdr:from>
    <xdr:to>
      <xdr:col>85</xdr:col>
      <xdr:colOff>177800</xdr:colOff>
      <xdr:row>96</xdr:row>
      <xdr:rowOff>13826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37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106553</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22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122144</xdr:rowOff>
    </xdr:from>
    <xdr:to>
      <xdr:col>81</xdr:col>
      <xdr:colOff>101600</xdr:colOff>
      <xdr:row>96</xdr:row>
      <xdr:rowOff>52294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40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43421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50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100723</xdr:rowOff>
    </xdr:from>
    <xdr:to>
      <xdr:col>76</xdr:col>
      <xdr:colOff>165100</xdr:colOff>
      <xdr:row>96</xdr:row>
      <xdr:rowOff>30873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38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22000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48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14115</xdr:rowOff>
    </xdr:from>
    <xdr:to>
      <xdr:col>72</xdr:col>
      <xdr:colOff>38100</xdr:colOff>
      <xdr:row>95</xdr:row>
      <xdr:rowOff>115715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30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132242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07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152189</xdr:rowOff>
    </xdr:from>
    <xdr:to>
      <xdr:col>67</xdr:col>
      <xdr:colOff>101600</xdr:colOff>
      <xdr:row>95</xdr:row>
      <xdr:rowOff>82339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26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73466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36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40640</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184140"/>
          <a:ext cx="1269"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158767</xdr:rowOff>
    </xdr:from>
    <xdr:ext cx="378565"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4959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40640</xdr:rowOff>
    </xdr:from>
    <xdr:to>
      <xdr:col>116</xdr:col>
      <xdr:colOff>152400</xdr:colOff>
      <xdr:row>30</xdr:row>
      <xdr:rowOff>40640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18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90822</xdr:rowOff>
    </xdr:from>
    <xdr:ext cx="313932"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3447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67945</xdr:rowOff>
    </xdr:from>
    <xdr:to>
      <xdr:col>116</xdr:col>
      <xdr:colOff>114300</xdr:colOff>
      <xdr:row>38</xdr:row>
      <xdr:rowOff>169545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58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58420</xdr:rowOff>
    </xdr:from>
    <xdr:to>
      <xdr:col>112</xdr:col>
      <xdr:colOff>38100</xdr:colOff>
      <xdr:row>38</xdr:row>
      <xdr:rowOff>160020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7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5097</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63487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153670</xdr:rowOff>
    </xdr:from>
    <xdr:to>
      <xdr:col>107</xdr:col>
      <xdr:colOff>101600</xdr:colOff>
      <xdr:row>38</xdr:row>
      <xdr:rowOff>83820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49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100347</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6272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147955</xdr:rowOff>
    </xdr:from>
    <xdr:to>
      <xdr:col>102</xdr:col>
      <xdr:colOff>165100</xdr:colOff>
      <xdr:row>37</xdr:row>
      <xdr:rowOff>78105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32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94632</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095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159385</xdr:rowOff>
    </xdr:from>
    <xdr:to>
      <xdr:col>98</xdr:col>
      <xdr:colOff>38100</xdr:colOff>
      <xdr:row>36</xdr:row>
      <xdr:rowOff>89535</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16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106062</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5935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総務費については、総合体育館運営費が増加したことなどから前年に比べて増加した。</a:t>
          </a:r>
        </a:p>
        <a:p>
          <a:r>
            <a:rPr kumimoji="1" lang="ja-JP" altLang="en-US" sz="1300">
              <a:latin typeface="ＭＳ Ｐゴシック" panose="020B0600070205080204" pitchFamily="50" charset="-128"/>
              <a:ea typeface="ＭＳ Ｐゴシック" panose="020B0600070205080204" pitchFamily="50" charset="-128"/>
            </a:rPr>
            <a:t>民生費については、教育・保育給付費や自立支援事業費が増加したことなどから前年に比べて増加した。</a:t>
          </a:r>
        </a:p>
        <a:p>
          <a:r>
            <a:rPr kumimoji="1" lang="ja-JP" altLang="en-US" sz="1300">
              <a:latin typeface="ＭＳ Ｐゴシック" panose="020B0600070205080204" pitchFamily="50" charset="-128"/>
              <a:ea typeface="ＭＳ Ｐゴシック" panose="020B0600070205080204" pitchFamily="50" charset="-128"/>
            </a:rPr>
            <a:t>土木費については、駅前広場等維持管理事業費や公園建設事業費が増加したことなどから前年に比べて増加した。</a:t>
          </a:r>
        </a:p>
        <a:p>
          <a:r>
            <a:rPr kumimoji="1" lang="ja-JP" altLang="en-US" sz="1300">
              <a:latin typeface="ＭＳ Ｐゴシック" panose="020B0600070205080204" pitchFamily="50" charset="-128"/>
              <a:ea typeface="ＭＳ Ｐゴシック" panose="020B0600070205080204" pitchFamily="50" charset="-128"/>
            </a:rPr>
            <a:t>教育費については、小・中学校建設事業や中学校給食センター整備事業費が増加したことなどから前年に比べて増加した。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兵庫県加古川市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年度以降取崩しを行っていないため、一定の水準を維持している。令和元年度は平成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年度に比べ、約</a:t>
          </a:r>
          <a:r>
            <a:rPr kumimoji="1" lang="en-US" altLang="ja-JP" sz="1400">
              <a:latin typeface="ＭＳ ゴシック" pitchFamily="49" charset="-128"/>
              <a:ea typeface="ＭＳ ゴシック" pitchFamily="49" charset="-128"/>
            </a:rPr>
            <a:t>9,000</a:t>
          </a:r>
          <a:r>
            <a:rPr kumimoji="1" lang="ja-JP" altLang="en-US" sz="1400">
              <a:latin typeface="ＭＳ ゴシック" pitchFamily="49" charset="-128"/>
              <a:ea typeface="ＭＳ ゴシック" pitchFamily="49" charset="-128"/>
            </a:rPr>
            <a:t>万円増加した。</a:t>
          </a:r>
        </a:p>
        <a:p>
          <a:r>
            <a:rPr kumimoji="1" lang="ja-JP" altLang="en-US" sz="1400">
              <a:latin typeface="ＭＳ ゴシック" pitchFamily="49" charset="-128"/>
              <a:ea typeface="ＭＳ ゴシック" pitchFamily="49" charset="-128"/>
            </a:rPr>
            <a:t>   実質収支額、実質単年度収支については、平成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年度に実質単年度収支が赤字となったが、平成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年度以降は、実質収支額、実質単年度収支ともに黒字となっている。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兵庫県加古川市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毎年赤字となっていた駐車場事業については、令和元年度から一般会計に統合したため、当市における赤字の会計は解消された。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79</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81</v>
      </c>
      <c r="C3" s="441"/>
      <c r="D3" s="441"/>
      <c r="E3" s="442"/>
      <c r="F3" s="442"/>
      <c r="G3" s="442"/>
      <c r="H3" s="442"/>
      <c r="I3" s="442"/>
      <c r="J3" s="442"/>
      <c r="K3" s="442"/>
      <c r="L3" s="442" t="s">
        <v>82</v>
      </c>
      <c r="M3" s="442"/>
      <c r="N3" s="442"/>
      <c r="O3" s="442"/>
      <c r="P3" s="442"/>
      <c r="Q3" s="442"/>
      <c r="R3" s="449"/>
      <c r="S3" s="449"/>
      <c r="T3" s="449"/>
      <c r="U3" s="449"/>
      <c r="V3" s="450"/>
      <c r="W3" s="424" t="s">
        <v>83</v>
      </c>
      <c r="X3" s="425"/>
      <c r="Y3" s="425"/>
      <c r="Z3" s="425"/>
      <c r="AA3" s="425"/>
      <c r="AB3" s="441"/>
      <c r="AC3" s="449" t="s">
        <v>84</v>
      </c>
      <c r="AD3" s="425"/>
      <c r="AE3" s="425"/>
      <c r="AF3" s="425"/>
      <c r="AG3" s="425"/>
      <c r="AH3" s="425"/>
      <c r="AI3" s="425"/>
      <c r="AJ3" s="425"/>
      <c r="AK3" s="425"/>
      <c r="AL3" s="426"/>
      <c r="AM3" s="424" t="s">
        <v>85</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86</v>
      </c>
      <c r="BO3" s="425"/>
      <c r="BP3" s="425"/>
      <c r="BQ3" s="425"/>
      <c r="BR3" s="425"/>
      <c r="BS3" s="425"/>
      <c r="BT3" s="425"/>
      <c r="BU3" s="426"/>
      <c r="BV3" s="424" t="s">
        <v>87</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88</v>
      </c>
      <c r="CU3" s="425"/>
      <c r="CV3" s="425"/>
      <c r="CW3" s="425"/>
      <c r="CX3" s="425"/>
      <c r="CY3" s="425"/>
      <c r="CZ3" s="425"/>
      <c r="DA3" s="426"/>
      <c r="DB3" s="424" t="s">
        <v>89</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90</v>
      </c>
      <c r="AZ4" s="428"/>
      <c r="BA4" s="428"/>
      <c r="BB4" s="428"/>
      <c r="BC4" s="428"/>
      <c r="BD4" s="428"/>
      <c r="BE4" s="428"/>
      <c r="BF4" s="428"/>
      <c r="BG4" s="428"/>
      <c r="BH4" s="428"/>
      <c r="BI4" s="428"/>
      <c r="BJ4" s="428"/>
      <c r="BK4" s="428"/>
      <c r="BL4" s="428"/>
      <c r="BM4" s="429"/>
      <c r="BN4" s="430">
        <v>86588266</v>
      </c>
      <c r="BO4" s="431"/>
      <c r="BP4" s="431"/>
      <c r="BQ4" s="431"/>
      <c r="BR4" s="431"/>
      <c r="BS4" s="431"/>
      <c r="BT4" s="431"/>
      <c r="BU4" s="432"/>
      <c r="BV4" s="430">
        <v>80440454</v>
      </c>
      <c r="BW4" s="431"/>
      <c r="BX4" s="431"/>
      <c r="BY4" s="431"/>
      <c r="BZ4" s="431"/>
      <c r="CA4" s="431"/>
      <c r="CB4" s="431"/>
      <c r="CC4" s="432"/>
      <c r="CD4" s="433" t="s">
        <v>91</v>
      </c>
      <c r="CE4" s="434"/>
      <c r="CF4" s="434"/>
      <c r="CG4" s="434"/>
      <c r="CH4" s="434"/>
      <c r="CI4" s="434"/>
      <c r="CJ4" s="434"/>
      <c r="CK4" s="434"/>
      <c r="CL4" s="434"/>
      <c r="CM4" s="434"/>
      <c r="CN4" s="434"/>
      <c r="CO4" s="434"/>
      <c r="CP4" s="434"/>
      <c r="CQ4" s="434"/>
      <c r="CR4" s="434"/>
      <c r="CS4" s="435"/>
      <c r="CT4" s="436">
        <v>0.5</v>
      </c>
      <c r="CU4" s="437"/>
      <c r="CV4" s="437"/>
      <c r="CW4" s="437"/>
      <c r="CX4" s="437"/>
      <c r="CY4" s="437"/>
      <c r="CZ4" s="437"/>
      <c r="DA4" s="438"/>
      <c r="DB4" s="436">
        <v>0.5</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92</v>
      </c>
      <c r="AN5" s="497"/>
      <c r="AO5" s="497"/>
      <c r="AP5" s="497"/>
      <c r="AQ5" s="497"/>
      <c r="AR5" s="497"/>
      <c r="AS5" s="497"/>
      <c r="AT5" s="498"/>
      <c r="AU5" s="499" t="s">
        <v>93</v>
      </c>
      <c r="AV5" s="500"/>
      <c r="AW5" s="500"/>
      <c r="AX5" s="500"/>
      <c r="AY5" s="501" t="s">
        <v>94</v>
      </c>
      <c r="AZ5" s="502"/>
      <c r="BA5" s="502"/>
      <c r="BB5" s="502"/>
      <c r="BC5" s="502"/>
      <c r="BD5" s="502"/>
      <c r="BE5" s="502"/>
      <c r="BF5" s="502"/>
      <c r="BG5" s="502"/>
      <c r="BH5" s="502"/>
      <c r="BI5" s="502"/>
      <c r="BJ5" s="502"/>
      <c r="BK5" s="502"/>
      <c r="BL5" s="502"/>
      <c r="BM5" s="503"/>
      <c r="BN5" s="467">
        <v>85964646</v>
      </c>
      <c r="BO5" s="468"/>
      <c r="BP5" s="468"/>
      <c r="BQ5" s="468"/>
      <c r="BR5" s="468"/>
      <c r="BS5" s="468"/>
      <c r="BT5" s="468"/>
      <c r="BU5" s="469"/>
      <c r="BV5" s="467">
        <v>79412935</v>
      </c>
      <c r="BW5" s="468"/>
      <c r="BX5" s="468"/>
      <c r="BY5" s="468"/>
      <c r="BZ5" s="468"/>
      <c r="CA5" s="468"/>
      <c r="CB5" s="468"/>
      <c r="CC5" s="469"/>
      <c r="CD5" s="470" t="s">
        <v>95</v>
      </c>
      <c r="CE5" s="471"/>
      <c r="CF5" s="471"/>
      <c r="CG5" s="471"/>
      <c r="CH5" s="471"/>
      <c r="CI5" s="471"/>
      <c r="CJ5" s="471"/>
      <c r="CK5" s="471"/>
      <c r="CL5" s="471"/>
      <c r="CM5" s="471"/>
      <c r="CN5" s="471"/>
      <c r="CO5" s="471"/>
      <c r="CP5" s="471"/>
      <c r="CQ5" s="471"/>
      <c r="CR5" s="471"/>
      <c r="CS5" s="472"/>
      <c r="CT5" s="464">
        <v>94</v>
      </c>
      <c r="CU5" s="465"/>
      <c r="CV5" s="465"/>
      <c r="CW5" s="465"/>
      <c r="CX5" s="465"/>
      <c r="CY5" s="465"/>
      <c r="CZ5" s="465"/>
      <c r="DA5" s="466"/>
      <c r="DB5" s="464">
        <v>93.6</v>
      </c>
      <c r="DC5" s="465"/>
      <c r="DD5" s="465"/>
      <c r="DE5" s="465"/>
      <c r="DF5" s="465"/>
      <c r="DG5" s="465"/>
      <c r="DH5" s="465"/>
      <c r="DI5" s="466"/>
      <c r="DJ5" s="186"/>
      <c r="DK5" s="186"/>
      <c r="DL5" s="186"/>
      <c r="DM5" s="186"/>
      <c r="DN5" s="186"/>
      <c r="DO5" s="186"/>
    </row>
    <row r="6" spans="1:119" ht="18.75" customHeight="1" x14ac:dyDescent="0.15">
      <c r="A6" s="187"/>
      <c r="B6" s="473" t="s">
        <v>96</v>
      </c>
      <c r="C6" s="474"/>
      <c r="D6" s="474"/>
      <c r="E6" s="475"/>
      <c r="F6" s="475"/>
      <c r="G6" s="475"/>
      <c r="H6" s="475"/>
      <c r="I6" s="475"/>
      <c r="J6" s="475"/>
      <c r="K6" s="475"/>
      <c r="L6" s="475" t="s">
        <v>97</v>
      </c>
      <c r="M6" s="475"/>
      <c r="N6" s="475"/>
      <c r="O6" s="475"/>
      <c r="P6" s="475"/>
      <c r="Q6" s="475"/>
      <c r="R6" s="479"/>
      <c r="S6" s="479"/>
      <c r="T6" s="479"/>
      <c r="U6" s="479"/>
      <c r="V6" s="480"/>
      <c r="W6" s="483" t="s">
        <v>98</v>
      </c>
      <c r="X6" s="484"/>
      <c r="Y6" s="484"/>
      <c r="Z6" s="484"/>
      <c r="AA6" s="484"/>
      <c r="AB6" s="474"/>
      <c r="AC6" s="487" t="s">
        <v>99</v>
      </c>
      <c r="AD6" s="488"/>
      <c r="AE6" s="488"/>
      <c r="AF6" s="488"/>
      <c r="AG6" s="488"/>
      <c r="AH6" s="488"/>
      <c r="AI6" s="488"/>
      <c r="AJ6" s="488"/>
      <c r="AK6" s="488"/>
      <c r="AL6" s="489"/>
      <c r="AM6" s="496" t="s">
        <v>100</v>
      </c>
      <c r="AN6" s="497"/>
      <c r="AO6" s="497"/>
      <c r="AP6" s="497"/>
      <c r="AQ6" s="497"/>
      <c r="AR6" s="497"/>
      <c r="AS6" s="497"/>
      <c r="AT6" s="498"/>
      <c r="AU6" s="499" t="s">
        <v>101</v>
      </c>
      <c r="AV6" s="500"/>
      <c r="AW6" s="500"/>
      <c r="AX6" s="500"/>
      <c r="AY6" s="501" t="s">
        <v>102</v>
      </c>
      <c r="AZ6" s="502"/>
      <c r="BA6" s="502"/>
      <c r="BB6" s="502"/>
      <c r="BC6" s="502"/>
      <c r="BD6" s="502"/>
      <c r="BE6" s="502"/>
      <c r="BF6" s="502"/>
      <c r="BG6" s="502"/>
      <c r="BH6" s="502"/>
      <c r="BI6" s="502"/>
      <c r="BJ6" s="502"/>
      <c r="BK6" s="502"/>
      <c r="BL6" s="502"/>
      <c r="BM6" s="503"/>
      <c r="BN6" s="467">
        <v>623620</v>
      </c>
      <c r="BO6" s="468"/>
      <c r="BP6" s="468"/>
      <c r="BQ6" s="468"/>
      <c r="BR6" s="468"/>
      <c r="BS6" s="468"/>
      <c r="BT6" s="468"/>
      <c r="BU6" s="469"/>
      <c r="BV6" s="467">
        <v>1027519</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100.2</v>
      </c>
      <c r="CU6" s="505"/>
      <c r="CV6" s="505"/>
      <c r="CW6" s="505"/>
      <c r="CX6" s="505"/>
      <c r="CY6" s="505"/>
      <c r="CZ6" s="505"/>
      <c r="DA6" s="506"/>
      <c r="DB6" s="504">
        <v>99.2</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101</v>
      </c>
      <c r="AV7" s="500"/>
      <c r="AW7" s="500"/>
      <c r="AX7" s="500"/>
      <c r="AY7" s="501" t="s">
        <v>105</v>
      </c>
      <c r="AZ7" s="502"/>
      <c r="BA7" s="502"/>
      <c r="BB7" s="502"/>
      <c r="BC7" s="502"/>
      <c r="BD7" s="502"/>
      <c r="BE7" s="502"/>
      <c r="BF7" s="502"/>
      <c r="BG7" s="502"/>
      <c r="BH7" s="502"/>
      <c r="BI7" s="502"/>
      <c r="BJ7" s="502"/>
      <c r="BK7" s="502"/>
      <c r="BL7" s="502"/>
      <c r="BM7" s="503"/>
      <c r="BN7" s="467">
        <v>375223</v>
      </c>
      <c r="BO7" s="468"/>
      <c r="BP7" s="468"/>
      <c r="BQ7" s="468"/>
      <c r="BR7" s="468"/>
      <c r="BS7" s="468"/>
      <c r="BT7" s="468"/>
      <c r="BU7" s="469"/>
      <c r="BV7" s="467">
        <v>793392</v>
      </c>
      <c r="BW7" s="468"/>
      <c r="BX7" s="468"/>
      <c r="BY7" s="468"/>
      <c r="BZ7" s="468"/>
      <c r="CA7" s="468"/>
      <c r="CB7" s="468"/>
      <c r="CC7" s="469"/>
      <c r="CD7" s="470" t="s">
        <v>106</v>
      </c>
      <c r="CE7" s="471"/>
      <c r="CF7" s="471"/>
      <c r="CG7" s="471"/>
      <c r="CH7" s="471"/>
      <c r="CI7" s="471"/>
      <c r="CJ7" s="471"/>
      <c r="CK7" s="471"/>
      <c r="CL7" s="471"/>
      <c r="CM7" s="471"/>
      <c r="CN7" s="471"/>
      <c r="CO7" s="471"/>
      <c r="CP7" s="471"/>
      <c r="CQ7" s="471"/>
      <c r="CR7" s="471"/>
      <c r="CS7" s="472"/>
      <c r="CT7" s="467">
        <v>49291690</v>
      </c>
      <c r="CU7" s="468"/>
      <c r="CV7" s="468"/>
      <c r="CW7" s="468"/>
      <c r="CX7" s="468"/>
      <c r="CY7" s="468"/>
      <c r="CZ7" s="468"/>
      <c r="DA7" s="469"/>
      <c r="DB7" s="467">
        <v>48855097</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107</v>
      </c>
      <c r="AN8" s="497"/>
      <c r="AO8" s="497"/>
      <c r="AP8" s="497"/>
      <c r="AQ8" s="497"/>
      <c r="AR8" s="497"/>
      <c r="AS8" s="497"/>
      <c r="AT8" s="498"/>
      <c r="AU8" s="499" t="s">
        <v>108</v>
      </c>
      <c r="AV8" s="500"/>
      <c r="AW8" s="500"/>
      <c r="AX8" s="500"/>
      <c r="AY8" s="501" t="s">
        <v>109</v>
      </c>
      <c r="AZ8" s="502"/>
      <c r="BA8" s="502"/>
      <c r="BB8" s="502"/>
      <c r="BC8" s="502"/>
      <c r="BD8" s="502"/>
      <c r="BE8" s="502"/>
      <c r="BF8" s="502"/>
      <c r="BG8" s="502"/>
      <c r="BH8" s="502"/>
      <c r="BI8" s="502"/>
      <c r="BJ8" s="502"/>
      <c r="BK8" s="502"/>
      <c r="BL8" s="502"/>
      <c r="BM8" s="503"/>
      <c r="BN8" s="467">
        <v>248397</v>
      </c>
      <c r="BO8" s="468"/>
      <c r="BP8" s="468"/>
      <c r="BQ8" s="468"/>
      <c r="BR8" s="468"/>
      <c r="BS8" s="468"/>
      <c r="BT8" s="468"/>
      <c r="BU8" s="469"/>
      <c r="BV8" s="467">
        <v>234127</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0.91</v>
      </c>
      <c r="CU8" s="508"/>
      <c r="CV8" s="508"/>
      <c r="CW8" s="508"/>
      <c r="CX8" s="508"/>
      <c r="CY8" s="508"/>
      <c r="CZ8" s="508"/>
      <c r="DA8" s="509"/>
      <c r="DB8" s="507">
        <v>0.91</v>
      </c>
      <c r="DC8" s="508"/>
      <c r="DD8" s="508"/>
      <c r="DE8" s="508"/>
      <c r="DF8" s="508"/>
      <c r="DG8" s="508"/>
      <c r="DH8" s="508"/>
      <c r="DI8" s="509"/>
      <c r="DJ8" s="186"/>
      <c r="DK8" s="186"/>
      <c r="DL8" s="186"/>
      <c r="DM8" s="186"/>
      <c r="DN8" s="186"/>
      <c r="DO8" s="186"/>
    </row>
    <row r="9" spans="1:119" ht="18.75" customHeight="1" thickBot="1" x14ac:dyDescent="0.2">
      <c r="A9" s="187"/>
      <c r="B9" s="461" t="s">
        <v>111</v>
      </c>
      <c r="C9" s="462"/>
      <c r="D9" s="462"/>
      <c r="E9" s="462"/>
      <c r="F9" s="462"/>
      <c r="G9" s="462"/>
      <c r="H9" s="462"/>
      <c r="I9" s="462"/>
      <c r="J9" s="462"/>
      <c r="K9" s="510"/>
      <c r="L9" s="511" t="s">
        <v>112</v>
      </c>
      <c r="M9" s="512"/>
      <c r="N9" s="512"/>
      <c r="O9" s="512"/>
      <c r="P9" s="512"/>
      <c r="Q9" s="513"/>
      <c r="R9" s="514">
        <v>267435</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93</v>
      </c>
      <c r="AV9" s="500"/>
      <c r="AW9" s="500"/>
      <c r="AX9" s="500"/>
      <c r="AY9" s="501" t="s">
        <v>115</v>
      </c>
      <c r="AZ9" s="502"/>
      <c r="BA9" s="502"/>
      <c r="BB9" s="502"/>
      <c r="BC9" s="502"/>
      <c r="BD9" s="502"/>
      <c r="BE9" s="502"/>
      <c r="BF9" s="502"/>
      <c r="BG9" s="502"/>
      <c r="BH9" s="502"/>
      <c r="BI9" s="502"/>
      <c r="BJ9" s="502"/>
      <c r="BK9" s="502"/>
      <c r="BL9" s="502"/>
      <c r="BM9" s="503"/>
      <c r="BN9" s="467">
        <v>14270</v>
      </c>
      <c r="BO9" s="468"/>
      <c r="BP9" s="468"/>
      <c r="BQ9" s="468"/>
      <c r="BR9" s="468"/>
      <c r="BS9" s="468"/>
      <c r="BT9" s="468"/>
      <c r="BU9" s="469"/>
      <c r="BV9" s="467">
        <v>-77957</v>
      </c>
      <c r="BW9" s="468"/>
      <c r="BX9" s="468"/>
      <c r="BY9" s="468"/>
      <c r="BZ9" s="468"/>
      <c r="CA9" s="468"/>
      <c r="CB9" s="468"/>
      <c r="CC9" s="469"/>
      <c r="CD9" s="470" t="s">
        <v>116</v>
      </c>
      <c r="CE9" s="471"/>
      <c r="CF9" s="471"/>
      <c r="CG9" s="471"/>
      <c r="CH9" s="471"/>
      <c r="CI9" s="471"/>
      <c r="CJ9" s="471"/>
      <c r="CK9" s="471"/>
      <c r="CL9" s="471"/>
      <c r="CM9" s="471"/>
      <c r="CN9" s="471"/>
      <c r="CO9" s="471"/>
      <c r="CP9" s="471"/>
      <c r="CQ9" s="471"/>
      <c r="CR9" s="471"/>
      <c r="CS9" s="472"/>
      <c r="CT9" s="464">
        <v>14.3</v>
      </c>
      <c r="CU9" s="465"/>
      <c r="CV9" s="465"/>
      <c r="CW9" s="465"/>
      <c r="CX9" s="465"/>
      <c r="CY9" s="465"/>
      <c r="CZ9" s="465"/>
      <c r="DA9" s="466"/>
      <c r="DB9" s="464">
        <v>14.1</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117</v>
      </c>
      <c r="M10" s="497"/>
      <c r="N10" s="497"/>
      <c r="O10" s="497"/>
      <c r="P10" s="497"/>
      <c r="Q10" s="498"/>
      <c r="R10" s="518">
        <v>266937</v>
      </c>
      <c r="S10" s="519"/>
      <c r="T10" s="519"/>
      <c r="U10" s="519"/>
      <c r="V10" s="520"/>
      <c r="W10" s="455"/>
      <c r="X10" s="456"/>
      <c r="Y10" s="456"/>
      <c r="Z10" s="456"/>
      <c r="AA10" s="456"/>
      <c r="AB10" s="456"/>
      <c r="AC10" s="456"/>
      <c r="AD10" s="456"/>
      <c r="AE10" s="456"/>
      <c r="AF10" s="456"/>
      <c r="AG10" s="456"/>
      <c r="AH10" s="456"/>
      <c r="AI10" s="456"/>
      <c r="AJ10" s="456"/>
      <c r="AK10" s="456"/>
      <c r="AL10" s="459"/>
      <c r="AM10" s="496" t="s">
        <v>118</v>
      </c>
      <c r="AN10" s="497"/>
      <c r="AO10" s="497"/>
      <c r="AP10" s="497"/>
      <c r="AQ10" s="497"/>
      <c r="AR10" s="497"/>
      <c r="AS10" s="497"/>
      <c r="AT10" s="498"/>
      <c r="AU10" s="499" t="s">
        <v>93</v>
      </c>
      <c r="AV10" s="500"/>
      <c r="AW10" s="500"/>
      <c r="AX10" s="500"/>
      <c r="AY10" s="501" t="s">
        <v>119</v>
      </c>
      <c r="AZ10" s="502"/>
      <c r="BA10" s="502"/>
      <c r="BB10" s="502"/>
      <c r="BC10" s="502"/>
      <c r="BD10" s="502"/>
      <c r="BE10" s="502"/>
      <c r="BF10" s="502"/>
      <c r="BG10" s="502"/>
      <c r="BH10" s="502"/>
      <c r="BI10" s="502"/>
      <c r="BJ10" s="502"/>
      <c r="BK10" s="502"/>
      <c r="BL10" s="502"/>
      <c r="BM10" s="503"/>
      <c r="BN10" s="467">
        <v>92045</v>
      </c>
      <c r="BO10" s="468"/>
      <c r="BP10" s="468"/>
      <c r="BQ10" s="468"/>
      <c r="BR10" s="468"/>
      <c r="BS10" s="468"/>
      <c r="BT10" s="468"/>
      <c r="BU10" s="469"/>
      <c r="BV10" s="467">
        <v>264994</v>
      </c>
      <c r="BW10" s="468"/>
      <c r="BX10" s="468"/>
      <c r="BY10" s="468"/>
      <c r="BZ10" s="468"/>
      <c r="CA10" s="468"/>
      <c r="CB10" s="468"/>
      <c r="CC10" s="469"/>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121</v>
      </c>
      <c r="M11" s="522"/>
      <c r="N11" s="522"/>
      <c r="O11" s="522"/>
      <c r="P11" s="522"/>
      <c r="Q11" s="523"/>
      <c r="R11" s="524" t="s">
        <v>122</v>
      </c>
      <c r="S11" s="525"/>
      <c r="T11" s="525"/>
      <c r="U11" s="525"/>
      <c r="V11" s="526"/>
      <c r="W11" s="455"/>
      <c r="X11" s="456"/>
      <c r="Y11" s="456"/>
      <c r="Z11" s="456"/>
      <c r="AA11" s="456"/>
      <c r="AB11" s="456"/>
      <c r="AC11" s="456"/>
      <c r="AD11" s="456"/>
      <c r="AE11" s="456"/>
      <c r="AF11" s="456"/>
      <c r="AG11" s="456"/>
      <c r="AH11" s="456"/>
      <c r="AI11" s="456"/>
      <c r="AJ11" s="456"/>
      <c r="AK11" s="456"/>
      <c r="AL11" s="459"/>
      <c r="AM11" s="496" t="s">
        <v>123</v>
      </c>
      <c r="AN11" s="497"/>
      <c r="AO11" s="497"/>
      <c r="AP11" s="497"/>
      <c r="AQ11" s="497"/>
      <c r="AR11" s="497"/>
      <c r="AS11" s="497"/>
      <c r="AT11" s="498"/>
      <c r="AU11" s="499" t="s">
        <v>93</v>
      </c>
      <c r="AV11" s="500"/>
      <c r="AW11" s="500"/>
      <c r="AX11" s="500"/>
      <c r="AY11" s="501" t="s">
        <v>124</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125</v>
      </c>
      <c r="CE11" s="471"/>
      <c r="CF11" s="471"/>
      <c r="CG11" s="471"/>
      <c r="CH11" s="471"/>
      <c r="CI11" s="471"/>
      <c r="CJ11" s="471"/>
      <c r="CK11" s="471"/>
      <c r="CL11" s="471"/>
      <c r="CM11" s="471"/>
      <c r="CN11" s="471"/>
      <c r="CO11" s="471"/>
      <c r="CP11" s="471"/>
      <c r="CQ11" s="471"/>
      <c r="CR11" s="471"/>
      <c r="CS11" s="472"/>
      <c r="CT11" s="507" t="s">
        <v>126</v>
      </c>
      <c r="CU11" s="508"/>
      <c r="CV11" s="508"/>
      <c r="CW11" s="508"/>
      <c r="CX11" s="508"/>
      <c r="CY11" s="508"/>
      <c r="CZ11" s="508"/>
      <c r="DA11" s="509"/>
      <c r="DB11" s="507" t="s">
        <v>127</v>
      </c>
      <c r="DC11" s="508"/>
      <c r="DD11" s="508"/>
      <c r="DE11" s="508"/>
      <c r="DF11" s="508"/>
      <c r="DG11" s="508"/>
      <c r="DH11" s="508"/>
      <c r="DI11" s="509"/>
      <c r="DJ11" s="186"/>
      <c r="DK11" s="186"/>
      <c r="DL11" s="186"/>
      <c r="DM11" s="186"/>
      <c r="DN11" s="186"/>
      <c r="DO11" s="186"/>
    </row>
    <row r="12" spans="1:119" ht="18.75" customHeight="1" x14ac:dyDescent="0.15">
      <c r="A12" s="187"/>
      <c r="B12" s="527" t="s">
        <v>128</v>
      </c>
      <c r="C12" s="528"/>
      <c r="D12" s="528"/>
      <c r="E12" s="528"/>
      <c r="F12" s="528"/>
      <c r="G12" s="528"/>
      <c r="H12" s="528"/>
      <c r="I12" s="528"/>
      <c r="J12" s="528"/>
      <c r="K12" s="529"/>
      <c r="L12" s="536" t="s">
        <v>129</v>
      </c>
      <c r="M12" s="537"/>
      <c r="N12" s="537"/>
      <c r="O12" s="537"/>
      <c r="P12" s="537"/>
      <c r="Q12" s="538"/>
      <c r="R12" s="539">
        <v>264364</v>
      </c>
      <c r="S12" s="540"/>
      <c r="T12" s="540"/>
      <c r="U12" s="540"/>
      <c r="V12" s="541"/>
      <c r="W12" s="542" t="s">
        <v>1</v>
      </c>
      <c r="X12" s="500"/>
      <c r="Y12" s="500"/>
      <c r="Z12" s="500"/>
      <c r="AA12" s="500"/>
      <c r="AB12" s="543"/>
      <c r="AC12" s="544" t="s">
        <v>130</v>
      </c>
      <c r="AD12" s="545"/>
      <c r="AE12" s="545"/>
      <c r="AF12" s="545"/>
      <c r="AG12" s="546"/>
      <c r="AH12" s="544" t="s">
        <v>131</v>
      </c>
      <c r="AI12" s="545"/>
      <c r="AJ12" s="545"/>
      <c r="AK12" s="545"/>
      <c r="AL12" s="547"/>
      <c r="AM12" s="496" t="s">
        <v>132</v>
      </c>
      <c r="AN12" s="497"/>
      <c r="AO12" s="497"/>
      <c r="AP12" s="497"/>
      <c r="AQ12" s="497"/>
      <c r="AR12" s="497"/>
      <c r="AS12" s="497"/>
      <c r="AT12" s="498"/>
      <c r="AU12" s="499" t="s">
        <v>133</v>
      </c>
      <c r="AV12" s="500"/>
      <c r="AW12" s="500"/>
      <c r="AX12" s="500"/>
      <c r="AY12" s="501" t="s">
        <v>134</v>
      </c>
      <c r="AZ12" s="502"/>
      <c r="BA12" s="502"/>
      <c r="BB12" s="502"/>
      <c r="BC12" s="502"/>
      <c r="BD12" s="502"/>
      <c r="BE12" s="502"/>
      <c r="BF12" s="502"/>
      <c r="BG12" s="502"/>
      <c r="BH12" s="502"/>
      <c r="BI12" s="502"/>
      <c r="BJ12" s="502"/>
      <c r="BK12" s="502"/>
      <c r="BL12" s="502"/>
      <c r="BM12" s="503"/>
      <c r="BN12" s="467">
        <v>0</v>
      </c>
      <c r="BO12" s="468"/>
      <c r="BP12" s="468"/>
      <c r="BQ12" s="468"/>
      <c r="BR12" s="468"/>
      <c r="BS12" s="468"/>
      <c r="BT12" s="468"/>
      <c r="BU12" s="469"/>
      <c r="BV12" s="467">
        <v>0</v>
      </c>
      <c r="BW12" s="468"/>
      <c r="BX12" s="468"/>
      <c r="BY12" s="468"/>
      <c r="BZ12" s="468"/>
      <c r="CA12" s="468"/>
      <c r="CB12" s="468"/>
      <c r="CC12" s="469"/>
      <c r="CD12" s="470" t="s">
        <v>135</v>
      </c>
      <c r="CE12" s="471"/>
      <c r="CF12" s="471"/>
      <c r="CG12" s="471"/>
      <c r="CH12" s="471"/>
      <c r="CI12" s="471"/>
      <c r="CJ12" s="471"/>
      <c r="CK12" s="471"/>
      <c r="CL12" s="471"/>
      <c r="CM12" s="471"/>
      <c r="CN12" s="471"/>
      <c r="CO12" s="471"/>
      <c r="CP12" s="471"/>
      <c r="CQ12" s="471"/>
      <c r="CR12" s="471"/>
      <c r="CS12" s="472"/>
      <c r="CT12" s="507" t="s">
        <v>127</v>
      </c>
      <c r="CU12" s="508"/>
      <c r="CV12" s="508"/>
      <c r="CW12" s="508"/>
      <c r="CX12" s="508"/>
      <c r="CY12" s="508"/>
      <c r="CZ12" s="508"/>
      <c r="DA12" s="509"/>
      <c r="DB12" s="507" t="s">
        <v>136</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137</v>
      </c>
      <c r="N13" s="559"/>
      <c r="O13" s="559"/>
      <c r="P13" s="559"/>
      <c r="Q13" s="560"/>
      <c r="R13" s="551">
        <v>261411</v>
      </c>
      <c r="S13" s="552"/>
      <c r="T13" s="552"/>
      <c r="U13" s="552"/>
      <c r="V13" s="553"/>
      <c r="W13" s="483" t="s">
        <v>138</v>
      </c>
      <c r="X13" s="484"/>
      <c r="Y13" s="484"/>
      <c r="Z13" s="484"/>
      <c r="AA13" s="484"/>
      <c r="AB13" s="474"/>
      <c r="AC13" s="518">
        <v>998</v>
      </c>
      <c r="AD13" s="519"/>
      <c r="AE13" s="519"/>
      <c r="AF13" s="519"/>
      <c r="AG13" s="561"/>
      <c r="AH13" s="518">
        <v>1027</v>
      </c>
      <c r="AI13" s="519"/>
      <c r="AJ13" s="519"/>
      <c r="AK13" s="519"/>
      <c r="AL13" s="520"/>
      <c r="AM13" s="496" t="s">
        <v>139</v>
      </c>
      <c r="AN13" s="497"/>
      <c r="AO13" s="497"/>
      <c r="AP13" s="497"/>
      <c r="AQ13" s="497"/>
      <c r="AR13" s="497"/>
      <c r="AS13" s="497"/>
      <c r="AT13" s="498"/>
      <c r="AU13" s="499" t="s">
        <v>108</v>
      </c>
      <c r="AV13" s="500"/>
      <c r="AW13" s="500"/>
      <c r="AX13" s="500"/>
      <c r="AY13" s="501" t="s">
        <v>140</v>
      </c>
      <c r="AZ13" s="502"/>
      <c r="BA13" s="502"/>
      <c r="BB13" s="502"/>
      <c r="BC13" s="502"/>
      <c r="BD13" s="502"/>
      <c r="BE13" s="502"/>
      <c r="BF13" s="502"/>
      <c r="BG13" s="502"/>
      <c r="BH13" s="502"/>
      <c r="BI13" s="502"/>
      <c r="BJ13" s="502"/>
      <c r="BK13" s="502"/>
      <c r="BL13" s="502"/>
      <c r="BM13" s="503"/>
      <c r="BN13" s="467">
        <v>106315</v>
      </c>
      <c r="BO13" s="468"/>
      <c r="BP13" s="468"/>
      <c r="BQ13" s="468"/>
      <c r="BR13" s="468"/>
      <c r="BS13" s="468"/>
      <c r="BT13" s="468"/>
      <c r="BU13" s="469"/>
      <c r="BV13" s="467">
        <v>187037</v>
      </c>
      <c r="BW13" s="468"/>
      <c r="BX13" s="468"/>
      <c r="BY13" s="468"/>
      <c r="BZ13" s="468"/>
      <c r="CA13" s="468"/>
      <c r="CB13" s="468"/>
      <c r="CC13" s="469"/>
      <c r="CD13" s="470" t="s">
        <v>141</v>
      </c>
      <c r="CE13" s="471"/>
      <c r="CF13" s="471"/>
      <c r="CG13" s="471"/>
      <c r="CH13" s="471"/>
      <c r="CI13" s="471"/>
      <c r="CJ13" s="471"/>
      <c r="CK13" s="471"/>
      <c r="CL13" s="471"/>
      <c r="CM13" s="471"/>
      <c r="CN13" s="471"/>
      <c r="CO13" s="471"/>
      <c r="CP13" s="471"/>
      <c r="CQ13" s="471"/>
      <c r="CR13" s="471"/>
      <c r="CS13" s="472"/>
      <c r="CT13" s="464">
        <v>2.4</v>
      </c>
      <c r="CU13" s="465"/>
      <c r="CV13" s="465"/>
      <c r="CW13" s="465"/>
      <c r="CX13" s="465"/>
      <c r="CY13" s="465"/>
      <c r="CZ13" s="465"/>
      <c r="DA13" s="466"/>
      <c r="DB13" s="464">
        <v>2.9</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142</v>
      </c>
      <c r="M14" s="549"/>
      <c r="N14" s="549"/>
      <c r="O14" s="549"/>
      <c r="P14" s="549"/>
      <c r="Q14" s="550"/>
      <c r="R14" s="551">
        <v>265716</v>
      </c>
      <c r="S14" s="552"/>
      <c r="T14" s="552"/>
      <c r="U14" s="552"/>
      <c r="V14" s="553"/>
      <c r="W14" s="457"/>
      <c r="X14" s="458"/>
      <c r="Y14" s="458"/>
      <c r="Z14" s="458"/>
      <c r="AA14" s="458"/>
      <c r="AB14" s="447"/>
      <c r="AC14" s="554">
        <v>0.9</v>
      </c>
      <c r="AD14" s="555"/>
      <c r="AE14" s="555"/>
      <c r="AF14" s="555"/>
      <c r="AG14" s="556"/>
      <c r="AH14" s="554">
        <v>0.9</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143</v>
      </c>
      <c r="CE14" s="563"/>
      <c r="CF14" s="563"/>
      <c r="CG14" s="563"/>
      <c r="CH14" s="563"/>
      <c r="CI14" s="563"/>
      <c r="CJ14" s="563"/>
      <c r="CK14" s="563"/>
      <c r="CL14" s="563"/>
      <c r="CM14" s="563"/>
      <c r="CN14" s="563"/>
      <c r="CO14" s="563"/>
      <c r="CP14" s="563"/>
      <c r="CQ14" s="563"/>
      <c r="CR14" s="563"/>
      <c r="CS14" s="564"/>
      <c r="CT14" s="565" t="s">
        <v>126</v>
      </c>
      <c r="CU14" s="566"/>
      <c r="CV14" s="566"/>
      <c r="CW14" s="566"/>
      <c r="CX14" s="566"/>
      <c r="CY14" s="566"/>
      <c r="CZ14" s="566"/>
      <c r="DA14" s="567"/>
      <c r="DB14" s="565" t="s">
        <v>126</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137</v>
      </c>
      <c r="N15" s="559"/>
      <c r="O15" s="559"/>
      <c r="P15" s="559"/>
      <c r="Q15" s="560"/>
      <c r="R15" s="551">
        <v>263031</v>
      </c>
      <c r="S15" s="552"/>
      <c r="T15" s="552"/>
      <c r="U15" s="552"/>
      <c r="V15" s="553"/>
      <c r="W15" s="483" t="s">
        <v>144</v>
      </c>
      <c r="X15" s="484"/>
      <c r="Y15" s="484"/>
      <c r="Z15" s="484"/>
      <c r="AA15" s="484"/>
      <c r="AB15" s="474"/>
      <c r="AC15" s="518">
        <v>39169</v>
      </c>
      <c r="AD15" s="519"/>
      <c r="AE15" s="519"/>
      <c r="AF15" s="519"/>
      <c r="AG15" s="561"/>
      <c r="AH15" s="518">
        <v>38146</v>
      </c>
      <c r="AI15" s="519"/>
      <c r="AJ15" s="519"/>
      <c r="AK15" s="519"/>
      <c r="AL15" s="520"/>
      <c r="AM15" s="496"/>
      <c r="AN15" s="497"/>
      <c r="AO15" s="497"/>
      <c r="AP15" s="497"/>
      <c r="AQ15" s="497"/>
      <c r="AR15" s="497"/>
      <c r="AS15" s="497"/>
      <c r="AT15" s="498"/>
      <c r="AU15" s="499"/>
      <c r="AV15" s="500"/>
      <c r="AW15" s="500"/>
      <c r="AX15" s="500"/>
      <c r="AY15" s="427" t="s">
        <v>145</v>
      </c>
      <c r="AZ15" s="428"/>
      <c r="BA15" s="428"/>
      <c r="BB15" s="428"/>
      <c r="BC15" s="428"/>
      <c r="BD15" s="428"/>
      <c r="BE15" s="428"/>
      <c r="BF15" s="428"/>
      <c r="BG15" s="428"/>
      <c r="BH15" s="428"/>
      <c r="BI15" s="428"/>
      <c r="BJ15" s="428"/>
      <c r="BK15" s="428"/>
      <c r="BL15" s="428"/>
      <c r="BM15" s="429"/>
      <c r="BN15" s="430">
        <v>33406882</v>
      </c>
      <c r="BO15" s="431"/>
      <c r="BP15" s="431"/>
      <c r="BQ15" s="431"/>
      <c r="BR15" s="431"/>
      <c r="BS15" s="431"/>
      <c r="BT15" s="431"/>
      <c r="BU15" s="432"/>
      <c r="BV15" s="430">
        <v>33437763</v>
      </c>
      <c r="BW15" s="431"/>
      <c r="BX15" s="431"/>
      <c r="BY15" s="431"/>
      <c r="BZ15" s="431"/>
      <c r="CA15" s="431"/>
      <c r="CB15" s="431"/>
      <c r="CC15" s="432"/>
      <c r="CD15" s="568" t="s">
        <v>146</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147</v>
      </c>
      <c r="M16" s="579"/>
      <c r="N16" s="579"/>
      <c r="O16" s="579"/>
      <c r="P16" s="579"/>
      <c r="Q16" s="580"/>
      <c r="R16" s="571" t="s">
        <v>148</v>
      </c>
      <c r="S16" s="572"/>
      <c r="T16" s="572"/>
      <c r="U16" s="572"/>
      <c r="V16" s="573"/>
      <c r="W16" s="457"/>
      <c r="X16" s="458"/>
      <c r="Y16" s="458"/>
      <c r="Z16" s="458"/>
      <c r="AA16" s="458"/>
      <c r="AB16" s="447"/>
      <c r="AC16" s="554">
        <v>33.799999999999997</v>
      </c>
      <c r="AD16" s="555"/>
      <c r="AE16" s="555"/>
      <c r="AF16" s="555"/>
      <c r="AG16" s="556"/>
      <c r="AH16" s="554">
        <v>33.299999999999997</v>
      </c>
      <c r="AI16" s="555"/>
      <c r="AJ16" s="555"/>
      <c r="AK16" s="555"/>
      <c r="AL16" s="557"/>
      <c r="AM16" s="496"/>
      <c r="AN16" s="497"/>
      <c r="AO16" s="497"/>
      <c r="AP16" s="497"/>
      <c r="AQ16" s="497"/>
      <c r="AR16" s="497"/>
      <c r="AS16" s="497"/>
      <c r="AT16" s="498"/>
      <c r="AU16" s="499"/>
      <c r="AV16" s="500"/>
      <c r="AW16" s="500"/>
      <c r="AX16" s="500"/>
      <c r="AY16" s="501" t="s">
        <v>149</v>
      </c>
      <c r="AZ16" s="502"/>
      <c r="BA16" s="502"/>
      <c r="BB16" s="502"/>
      <c r="BC16" s="502"/>
      <c r="BD16" s="502"/>
      <c r="BE16" s="502"/>
      <c r="BF16" s="502"/>
      <c r="BG16" s="502"/>
      <c r="BH16" s="502"/>
      <c r="BI16" s="502"/>
      <c r="BJ16" s="502"/>
      <c r="BK16" s="502"/>
      <c r="BL16" s="502"/>
      <c r="BM16" s="503"/>
      <c r="BN16" s="467">
        <v>36796822</v>
      </c>
      <c r="BO16" s="468"/>
      <c r="BP16" s="468"/>
      <c r="BQ16" s="468"/>
      <c r="BR16" s="468"/>
      <c r="BS16" s="468"/>
      <c r="BT16" s="468"/>
      <c r="BU16" s="469"/>
      <c r="BV16" s="467">
        <v>36301485</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150</v>
      </c>
      <c r="N17" s="575"/>
      <c r="O17" s="575"/>
      <c r="P17" s="575"/>
      <c r="Q17" s="576"/>
      <c r="R17" s="571" t="s">
        <v>151</v>
      </c>
      <c r="S17" s="572"/>
      <c r="T17" s="572"/>
      <c r="U17" s="572"/>
      <c r="V17" s="573"/>
      <c r="W17" s="483" t="s">
        <v>152</v>
      </c>
      <c r="X17" s="484"/>
      <c r="Y17" s="484"/>
      <c r="Z17" s="484"/>
      <c r="AA17" s="484"/>
      <c r="AB17" s="474"/>
      <c r="AC17" s="518">
        <v>75856</v>
      </c>
      <c r="AD17" s="519"/>
      <c r="AE17" s="519"/>
      <c r="AF17" s="519"/>
      <c r="AG17" s="561"/>
      <c r="AH17" s="518">
        <v>75226</v>
      </c>
      <c r="AI17" s="519"/>
      <c r="AJ17" s="519"/>
      <c r="AK17" s="519"/>
      <c r="AL17" s="520"/>
      <c r="AM17" s="496"/>
      <c r="AN17" s="497"/>
      <c r="AO17" s="497"/>
      <c r="AP17" s="497"/>
      <c r="AQ17" s="497"/>
      <c r="AR17" s="497"/>
      <c r="AS17" s="497"/>
      <c r="AT17" s="498"/>
      <c r="AU17" s="499"/>
      <c r="AV17" s="500"/>
      <c r="AW17" s="500"/>
      <c r="AX17" s="500"/>
      <c r="AY17" s="501" t="s">
        <v>153</v>
      </c>
      <c r="AZ17" s="502"/>
      <c r="BA17" s="502"/>
      <c r="BB17" s="502"/>
      <c r="BC17" s="502"/>
      <c r="BD17" s="502"/>
      <c r="BE17" s="502"/>
      <c r="BF17" s="502"/>
      <c r="BG17" s="502"/>
      <c r="BH17" s="502"/>
      <c r="BI17" s="502"/>
      <c r="BJ17" s="502"/>
      <c r="BK17" s="502"/>
      <c r="BL17" s="502"/>
      <c r="BM17" s="503"/>
      <c r="BN17" s="467">
        <v>42781879</v>
      </c>
      <c r="BO17" s="468"/>
      <c r="BP17" s="468"/>
      <c r="BQ17" s="468"/>
      <c r="BR17" s="468"/>
      <c r="BS17" s="468"/>
      <c r="BT17" s="468"/>
      <c r="BU17" s="469"/>
      <c r="BV17" s="467">
        <v>42817860</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154</v>
      </c>
      <c r="C18" s="510"/>
      <c r="D18" s="510"/>
      <c r="E18" s="582"/>
      <c r="F18" s="582"/>
      <c r="G18" s="582"/>
      <c r="H18" s="582"/>
      <c r="I18" s="582"/>
      <c r="J18" s="582"/>
      <c r="K18" s="582"/>
      <c r="L18" s="583">
        <v>138.47999999999999</v>
      </c>
      <c r="M18" s="583"/>
      <c r="N18" s="583"/>
      <c r="O18" s="583"/>
      <c r="P18" s="583"/>
      <c r="Q18" s="583"/>
      <c r="R18" s="584"/>
      <c r="S18" s="584"/>
      <c r="T18" s="584"/>
      <c r="U18" s="584"/>
      <c r="V18" s="585"/>
      <c r="W18" s="485"/>
      <c r="X18" s="486"/>
      <c r="Y18" s="486"/>
      <c r="Z18" s="486"/>
      <c r="AA18" s="486"/>
      <c r="AB18" s="477"/>
      <c r="AC18" s="586">
        <v>65.400000000000006</v>
      </c>
      <c r="AD18" s="587"/>
      <c r="AE18" s="587"/>
      <c r="AF18" s="587"/>
      <c r="AG18" s="588"/>
      <c r="AH18" s="586">
        <v>65.8</v>
      </c>
      <c r="AI18" s="587"/>
      <c r="AJ18" s="587"/>
      <c r="AK18" s="587"/>
      <c r="AL18" s="589"/>
      <c r="AM18" s="496"/>
      <c r="AN18" s="497"/>
      <c r="AO18" s="497"/>
      <c r="AP18" s="497"/>
      <c r="AQ18" s="497"/>
      <c r="AR18" s="497"/>
      <c r="AS18" s="497"/>
      <c r="AT18" s="498"/>
      <c r="AU18" s="499"/>
      <c r="AV18" s="500"/>
      <c r="AW18" s="500"/>
      <c r="AX18" s="500"/>
      <c r="AY18" s="501" t="s">
        <v>155</v>
      </c>
      <c r="AZ18" s="502"/>
      <c r="BA18" s="502"/>
      <c r="BB18" s="502"/>
      <c r="BC18" s="502"/>
      <c r="BD18" s="502"/>
      <c r="BE18" s="502"/>
      <c r="BF18" s="502"/>
      <c r="BG18" s="502"/>
      <c r="BH18" s="502"/>
      <c r="BI18" s="502"/>
      <c r="BJ18" s="502"/>
      <c r="BK18" s="502"/>
      <c r="BL18" s="502"/>
      <c r="BM18" s="503"/>
      <c r="BN18" s="467">
        <v>47698945</v>
      </c>
      <c r="BO18" s="468"/>
      <c r="BP18" s="468"/>
      <c r="BQ18" s="468"/>
      <c r="BR18" s="468"/>
      <c r="BS18" s="468"/>
      <c r="BT18" s="468"/>
      <c r="BU18" s="469"/>
      <c r="BV18" s="467">
        <v>46384647</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156</v>
      </c>
      <c r="C19" s="510"/>
      <c r="D19" s="510"/>
      <c r="E19" s="582"/>
      <c r="F19" s="582"/>
      <c r="G19" s="582"/>
      <c r="H19" s="582"/>
      <c r="I19" s="582"/>
      <c r="J19" s="582"/>
      <c r="K19" s="582"/>
      <c r="L19" s="590">
        <v>1931</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157</v>
      </c>
      <c r="AZ19" s="502"/>
      <c r="BA19" s="502"/>
      <c r="BB19" s="502"/>
      <c r="BC19" s="502"/>
      <c r="BD19" s="502"/>
      <c r="BE19" s="502"/>
      <c r="BF19" s="502"/>
      <c r="BG19" s="502"/>
      <c r="BH19" s="502"/>
      <c r="BI19" s="502"/>
      <c r="BJ19" s="502"/>
      <c r="BK19" s="502"/>
      <c r="BL19" s="502"/>
      <c r="BM19" s="503"/>
      <c r="BN19" s="467">
        <v>55077331</v>
      </c>
      <c r="BO19" s="468"/>
      <c r="BP19" s="468"/>
      <c r="BQ19" s="468"/>
      <c r="BR19" s="468"/>
      <c r="BS19" s="468"/>
      <c r="BT19" s="468"/>
      <c r="BU19" s="469"/>
      <c r="BV19" s="467">
        <v>53752725</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158</v>
      </c>
      <c r="C20" s="510"/>
      <c r="D20" s="510"/>
      <c r="E20" s="582"/>
      <c r="F20" s="582"/>
      <c r="G20" s="582"/>
      <c r="H20" s="582"/>
      <c r="I20" s="582"/>
      <c r="J20" s="582"/>
      <c r="K20" s="582"/>
      <c r="L20" s="590">
        <v>103495</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159</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160</v>
      </c>
      <c r="C22" s="605"/>
      <c r="D22" s="606"/>
      <c r="E22" s="479" t="s">
        <v>1</v>
      </c>
      <c r="F22" s="484"/>
      <c r="G22" s="484"/>
      <c r="H22" s="484"/>
      <c r="I22" s="484"/>
      <c r="J22" s="484"/>
      <c r="K22" s="474"/>
      <c r="L22" s="479" t="s">
        <v>161</v>
      </c>
      <c r="M22" s="484"/>
      <c r="N22" s="484"/>
      <c r="O22" s="484"/>
      <c r="P22" s="474"/>
      <c r="Q22" s="613" t="s">
        <v>162</v>
      </c>
      <c r="R22" s="614"/>
      <c r="S22" s="614"/>
      <c r="T22" s="614"/>
      <c r="U22" s="614"/>
      <c r="V22" s="615"/>
      <c r="W22" s="619" t="s">
        <v>163</v>
      </c>
      <c r="X22" s="605"/>
      <c r="Y22" s="606"/>
      <c r="Z22" s="479" t="s">
        <v>1</v>
      </c>
      <c r="AA22" s="484"/>
      <c r="AB22" s="484"/>
      <c r="AC22" s="484"/>
      <c r="AD22" s="484"/>
      <c r="AE22" s="484"/>
      <c r="AF22" s="484"/>
      <c r="AG22" s="474"/>
      <c r="AH22" s="632" t="s">
        <v>164</v>
      </c>
      <c r="AI22" s="484"/>
      <c r="AJ22" s="484"/>
      <c r="AK22" s="484"/>
      <c r="AL22" s="474"/>
      <c r="AM22" s="632" t="s">
        <v>165</v>
      </c>
      <c r="AN22" s="633"/>
      <c r="AO22" s="633"/>
      <c r="AP22" s="633"/>
      <c r="AQ22" s="633"/>
      <c r="AR22" s="634"/>
      <c r="AS22" s="613" t="s">
        <v>162</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166</v>
      </c>
      <c r="AZ23" s="428"/>
      <c r="BA23" s="428"/>
      <c r="BB23" s="428"/>
      <c r="BC23" s="428"/>
      <c r="BD23" s="428"/>
      <c r="BE23" s="428"/>
      <c r="BF23" s="428"/>
      <c r="BG23" s="428"/>
      <c r="BH23" s="428"/>
      <c r="BI23" s="428"/>
      <c r="BJ23" s="428"/>
      <c r="BK23" s="428"/>
      <c r="BL23" s="428"/>
      <c r="BM23" s="429"/>
      <c r="BN23" s="467">
        <v>73702229</v>
      </c>
      <c r="BO23" s="468"/>
      <c r="BP23" s="468"/>
      <c r="BQ23" s="468"/>
      <c r="BR23" s="468"/>
      <c r="BS23" s="468"/>
      <c r="BT23" s="468"/>
      <c r="BU23" s="469"/>
      <c r="BV23" s="467">
        <v>71740259</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167</v>
      </c>
      <c r="F24" s="497"/>
      <c r="G24" s="497"/>
      <c r="H24" s="497"/>
      <c r="I24" s="497"/>
      <c r="J24" s="497"/>
      <c r="K24" s="498"/>
      <c r="L24" s="518">
        <v>1</v>
      </c>
      <c r="M24" s="519"/>
      <c r="N24" s="519"/>
      <c r="O24" s="519"/>
      <c r="P24" s="561"/>
      <c r="Q24" s="518">
        <v>10940</v>
      </c>
      <c r="R24" s="519"/>
      <c r="S24" s="519"/>
      <c r="T24" s="519"/>
      <c r="U24" s="519"/>
      <c r="V24" s="561"/>
      <c r="W24" s="620"/>
      <c r="X24" s="608"/>
      <c r="Y24" s="609"/>
      <c r="Z24" s="517" t="s">
        <v>168</v>
      </c>
      <c r="AA24" s="497"/>
      <c r="AB24" s="497"/>
      <c r="AC24" s="497"/>
      <c r="AD24" s="497"/>
      <c r="AE24" s="497"/>
      <c r="AF24" s="497"/>
      <c r="AG24" s="498"/>
      <c r="AH24" s="518">
        <v>1539</v>
      </c>
      <c r="AI24" s="519"/>
      <c r="AJ24" s="519"/>
      <c r="AK24" s="519"/>
      <c r="AL24" s="561"/>
      <c r="AM24" s="518">
        <v>4866318</v>
      </c>
      <c r="AN24" s="519"/>
      <c r="AO24" s="519"/>
      <c r="AP24" s="519"/>
      <c r="AQ24" s="519"/>
      <c r="AR24" s="561"/>
      <c r="AS24" s="518">
        <v>3162</v>
      </c>
      <c r="AT24" s="519"/>
      <c r="AU24" s="519"/>
      <c r="AV24" s="519"/>
      <c r="AW24" s="519"/>
      <c r="AX24" s="520"/>
      <c r="AY24" s="640" t="s">
        <v>169</v>
      </c>
      <c r="AZ24" s="641"/>
      <c r="BA24" s="641"/>
      <c r="BB24" s="641"/>
      <c r="BC24" s="641"/>
      <c r="BD24" s="641"/>
      <c r="BE24" s="641"/>
      <c r="BF24" s="641"/>
      <c r="BG24" s="641"/>
      <c r="BH24" s="641"/>
      <c r="BI24" s="641"/>
      <c r="BJ24" s="641"/>
      <c r="BK24" s="641"/>
      <c r="BL24" s="641"/>
      <c r="BM24" s="642"/>
      <c r="BN24" s="467">
        <v>58689390</v>
      </c>
      <c r="BO24" s="468"/>
      <c r="BP24" s="468"/>
      <c r="BQ24" s="468"/>
      <c r="BR24" s="468"/>
      <c r="BS24" s="468"/>
      <c r="BT24" s="468"/>
      <c r="BU24" s="469"/>
      <c r="BV24" s="467">
        <v>58234389</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170</v>
      </c>
      <c r="F25" s="497"/>
      <c r="G25" s="497"/>
      <c r="H25" s="497"/>
      <c r="I25" s="497"/>
      <c r="J25" s="497"/>
      <c r="K25" s="498"/>
      <c r="L25" s="518">
        <v>2</v>
      </c>
      <c r="M25" s="519"/>
      <c r="N25" s="519"/>
      <c r="O25" s="519"/>
      <c r="P25" s="561"/>
      <c r="Q25" s="518">
        <v>9040</v>
      </c>
      <c r="R25" s="519"/>
      <c r="S25" s="519"/>
      <c r="T25" s="519"/>
      <c r="U25" s="519"/>
      <c r="V25" s="561"/>
      <c r="W25" s="620"/>
      <c r="X25" s="608"/>
      <c r="Y25" s="609"/>
      <c r="Z25" s="517" t="s">
        <v>171</v>
      </c>
      <c r="AA25" s="497"/>
      <c r="AB25" s="497"/>
      <c r="AC25" s="497"/>
      <c r="AD25" s="497"/>
      <c r="AE25" s="497"/>
      <c r="AF25" s="497"/>
      <c r="AG25" s="498"/>
      <c r="AH25" s="518">
        <v>334</v>
      </c>
      <c r="AI25" s="519"/>
      <c r="AJ25" s="519"/>
      <c r="AK25" s="519"/>
      <c r="AL25" s="561"/>
      <c r="AM25" s="518">
        <v>1016696</v>
      </c>
      <c r="AN25" s="519"/>
      <c r="AO25" s="519"/>
      <c r="AP25" s="519"/>
      <c r="AQ25" s="519"/>
      <c r="AR25" s="561"/>
      <c r="AS25" s="518">
        <v>3044</v>
      </c>
      <c r="AT25" s="519"/>
      <c r="AU25" s="519"/>
      <c r="AV25" s="519"/>
      <c r="AW25" s="519"/>
      <c r="AX25" s="520"/>
      <c r="AY25" s="427" t="s">
        <v>172</v>
      </c>
      <c r="AZ25" s="428"/>
      <c r="BA25" s="428"/>
      <c r="BB25" s="428"/>
      <c r="BC25" s="428"/>
      <c r="BD25" s="428"/>
      <c r="BE25" s="428"/>
      <c r="BF25" s="428"/>
      <c r="BG25" s="428"/>
      <c r="BH25" s="428"/>
      <c r="BI25" s="428"/>
      <c r="BJ25" s="428"/>
      <c r="BK25" s="428"/>
      <c r="BL25" s="428"/>
      <c r="BM25" s="429"/>
      <c r="BN25" s="430">
        <v>31649464</v>
      </c>
      <c r="BO25" s="431"/>
      <c r="BP25" s="431"/>
      <c r="BQ25" s="431"/>
      <c r="BR25" s="431"/>
      <c r="BS25" s="431"/>
      <c r="BT25" s="431"/>
      <c r="BU25" s="432"/>
      <c r="BV25" s="430">
        <v>32121207</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173</v>
      </c>
      <c r="F26" s="497"/>
      <c r="G26" s="497"/>
      <c r="H26" s="497"/>
      <c r="I26" s="497"/>
      <c r="J26" s="497"/>
      <c r="K26" s="498"/>
      <c r="L26" s="518">
        <v>1</v>
      </c>
      <c r="M26" s="519"/>
      <c r="N26" s="519"/>
      <c r="O26" s="519"/>
      <c r="P26" s="561"/>
      <c r="Q26" s="518">
        <v>7790</v>
      </c>
      <c r="R26" s="519"/>
      <c r="S26" s="519"/>
      <c r="T26" s="519"/>
      <c r="U26" s="519"/>
      <c r="V26" s="561"/>
      <c r="W26" s="620"/>
      <c r="X26" s="608"/>
      <c r="Y26" s="609"/>
      <c r="Z26" s="517" t="s">
        <v>174</v>
      </c>
      <c r="AA26" s="630"/>
      <c r="AB26" s="630"/>
      <c r="AC26" s="630"/>
      <c r="AD26" s="630"/>
      <c r="AE26" s="630"/>
      <c r="AF26" s="630"/>
      <c r="AG26" s="631"/>
      <c r="AH26" s="518">
        <v>134</v>
      </c>
      <c r="AI26" s="519"/>
      <c r="AJ26" s="519"/>
      <c r="AK26" s="519"/>
      <c r="AL26" s="561"/>
      <c r="AM26" s="518">
        <v>478112</v>
      </c>
      <c r="AN26" s="519"/>
      <c r="AO26" s="519"/>
      <c r="AP26" s="519"/>
      <c r="AQ26" s="519"/>
      <c r="AR26" s="561"/>
      <c r="AS26" s="518">
        <v>3568</v>
      </c>
      <c r="AT26" s="519"/>
      <c r="AU26" s="519"/>
      <c r="AV26" s="519"/>
      <c r="AW26" s="519"/>
      <c r="AX26" s="520"/>
      <c r="AY26" s="470" t="s">
        <v>175</v>
      </c>
      <c r="AZ26" s="471"/>
      <c r="BA26" s="471"/>
      <c r="BB26" s="471"/>
      <c r="BC26" s="471"/>
      <c r="BD26" s="471"/>
      <c r="BE26" s="471"/>
      <c r="BF26" s="471"/>
      <c r="BG26" s="471"/>
      <c r="BH26" s="471"/>
      <c r="BI26" s="471"/>
      <c r="BJ26" s="471"/>
      <c r="BK26" s="471"/>
      <c r="BL26" s="471"/>
      <c r="BM26" s="472"/>
      <c r="BN26" s="467" t="s">
        <v>176</v>
      </c>
      <c r="BO26" s="468"/>
      <c r="BP26" s="468"/>
      <c r="BQ26" s="468"/>
      <c r="BR26" s="468"/>
      <c r="BS26" s="468"/>
      <c r="BT26" s="468"/>
      <c r="BU26" s="469"/>
      <c r="BV26" s="467" t="s">
        <v>176</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177</v>
      </c>
      <c r="F27" s="497"/>
      <c r="G27" s="497"/>
      <c r="H27" s="497"/>
      <c r="I27" s="497"/>
      <c r="J27" s="497"/>
      <c r="K27" s="498"/>
      <c r="L27" s="518">
        <v>1</v>
      </c>
      <c r="M27" s="519"/>
      <c r="N27" s="519"/>
      <c r="O27" s="519"/>
      <c r="P27" s="561"/>
      <c r="Q27" s="518">
        <v>6730</v>
      </c>
      <c r="R27" s="519"/>
      <c r="S27" s="519"/>
      <c r="T27" s="519"/>
      <c r="U27" s="519"/>
      <c r="V27" s="561"/>
      <c r="W27" s="620"/>
      <c r="X27" s="608"/>
      <c r="Y27" s="609"/>
      <c r="Z27" s="517" t="s">
        <v>178</v>
      </c>
      <c r="AA27" s="497"/>
      <c r="AB27" s="497"/>
      <c r="AC27" s="497"/>
      <c r="AD27" s="497"/>
      <c r="AE27" s="497"/>
      <c r="AF27" s="497"/>
      <c r="AG27" s="498"/>
      <c r="AH27" s="518">
        <v>98</v>
      </c>
      <c r="AI27" s="519"/>
      <c r="AJ27" s="519"/>
      <c r="AK27" s="519"/>
      <c r="AL27" s="561"/>
      <c r="AM27" s="518">
        <v>309148</v>
      </c>
      <c r="AN27" s="519"/>
      <c r="AO27" s="519"/>
      <c r="AP27" s="519"/>
      <c r="AQ27" s="519"/>
      <c r="AR27" s="561"/>
      <c r="AS27" s="518">
        <v>3155</v>
      </c>
      <c r="AT27" s="519"/>
      <c r="AU27" s="519"/>
      <c r="AV27" s="519"/>
      <c r="AW27" s="519"/>
      <c r="AX27" s="520"/>
      <c r="AY27" s="562" t="s">
        <v>179</v>
      </c>
      <c r="AZ27" s="563"/>
      <c r="BA27" s="563"/>
      <c r="BB27" s="563"/>
      <c r="BC27" s="563"/>
      <c r="BD27" s="563"/>
      <c r="BE27" s="563"/>
      <c r="BF27" s="563"/>
      <c r="BG27" s="563"/>
      <c r="BH27" s="563"/>
      <c r="BI27" s="563"/>
      <c r="BJ27" s="563"/>
      <c r="BK27" s="563"/>
      <c r="BL27" s="563"/>
      <c r="BM27" s="564"/>
      <c r="BN27" s="643" t="s">
        <v>176</v>
      </c>
      <c r="BO27" s="644"/>
      <c r="BP27" s="644"/>
      <c r="BQ27" s="644"/>
      <c r="BR27" s="644"/>
      <c r="BS27" s="644"/>
      <c r="BT27" s="644"/>
      <c r="BU27" s="645"/>
      <c r="BV27" s="643" t="s">
        <v>176</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180</v>
      </c>
      <c r="F28" s="497"/>
      <c r="G28" s="497"/>
      <c r="H28" s="497"/>
      <c r="I28" s="497"/>
      <c r="J28" s="497"/>
      <c r="K28" s="498"/>
      <c r="L28" s="518">
        <v>1</v>
      </c>
      <c r="M28" s="519"/>
      <c r="N28" s="519"/>
      <c r="O28" s="519"/>
      <c r="P28" s="561"/>
      <c r="Q28" s="518">
        <v>6100</v>
      </c>
      <c r="R28" s="519"/>
      <c r="S28" s="519"/>
      <c r="T28" s="519"/>
      <c r="U28" s="519"/>
      <c r="V28" s="561"/>
      <c r="W28" s="620"/>
      <c r="X28" s="608"/>
      <c r="Y28" s="609"/>
      <c r="Z28" s="517" t="s">
        <v>181</v>
      </c>
      <c r="AA28" s="497"/>
      <c r="AB28" s="497"/>
      <c r="AC28" s="497"/>
      <c r="AD28" s="497"/>
      <c r="AE28" s="497"/>
      <c r="AF28" s="497"/>
      <c r="AG28" s="498"/>
      <c r="AH28" s="518" t="s">
        <v>176</v>
      </c>
      <c r="AI28" s="519"/>
      <c r="AJ28" s="519"/>
      <c r="AK28" s="519"/>
      <c r="AL28" s="561"/>
      <c r="AM28" s="518" t="s">
        <v>176</v>
      </c>
      <c r="AN28" s="519"/>
      <c r="AO28" s="519"/>
      <c r="AP28" s="519"/>
      <c r="AQ28" s="519"/>
      <c r="AR28" s="561"/>
      <c r="AS28" s="518" t="s">
        <v>126</v>
      </c>
      <c r="AT28" s="519"/>
      <c r="AU28" s="519"/>
      <c r="AV28" s="519"/>
      <c r="AW28" s="519"/>
      <c r="AX28" s="520"/>
      <c r="AY28" s="646" t="s">
        <v>182</v>
      </c>
      <c r="AZ28" s="647"/>
      <c r="BA28" s="647"/>
      <c r="BB28" s="648"/>
      <c r="BC28" s="427" t="s">
        <v>47</v>
      </c>
      <c r="BD28" s="428"/>
      <c r="BE28" s="428"/>
      <c r="BF28" s="428"/>
      <c r="BG28" s="428"/>
      <c r="BH28" s="428"/>
      <c r="BI28" s="428"/>
      <c r="BJ28" s="428"/>
      <c r="BK28" s="428"/>
      <c r="BL28" s="428"/>
      <c r="BM28" s="429"/>
      <c r="BN28" s="430">
        <v>6751448</v>
      </c>
      <c r="BO28" s="431"/>
      <c r="BP28" s="431"/>
      <c r="BQ28" s="431"/>
      <c r="BR28" s="431"/>
      <c r="BS28" s="431"/>
      <c r="BT28" s="431"/>
      <c r="BU28" s="432"/>
      <c r="BV28" s="430">
        <v>6659403</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183</v>
      </c>
      <c r="F29" s="497"/>
      <c r="G29" s="497"/>
      <c r="H29" s="497"/>
      <c r="I29" s="497"/>
      <c r="J29" s="497"/>
      <c r="K29" s="498"/>
      <c r="L29" s="518">
        <v>29</v>
      </c>
      <c r="M29" s="519"/>
      <c r="N29" s="519"/>
      <c r="O29" s="519"/>
      <c r="P29" s="561"/>
      <c r="Q29" s="518">
        <v>5630</v>
      </c>
      <c r="R29" s="519"/>
      <c r="S29" s="519"/>
      <c r="T29" s="519"/>
      <c r="U29" s="519"/>
      <c r="V29" s="561"/>
      <c r="W29" s="621"/>
      <c r="X29" s="622"/>
      <c r="Y29" s="623"/>
      <c r="Z29" s="517" t="s">
        <v>184</v>
      </c>
      <c r="AA29" s="497"/>
      <c r="AB29" s="497"/>
      <c r="AC29" s="497"/>
      <c r="AD29" s="497"/>
      <c r="AE29" s="497"/>
      <c r="AF29" s="497"/>
      <c r="AG29" s="498"/>
      <c r="AH29" s="518">
        <v>1637</v>
      </c>
      <c r="AI29" s="519"/>
      <c r="AJ29" s="519"/>
      <c r="AK29" s="519"/>
      <c r="AL29" s="561"/>
      <c r="AM29" s="518">
        <v>5175466</v>
      </c>
      <c r="AN29" s="519"/>
      <c r="AO29" s="519"/>
      <c r="AP29" s="519"/>
      <c r="AQ29" s="519"/>
      <c r="AR29" s="561"/>
      <c r="AS29" s="518">
        <v>3162</v>
      </c>
      <c r="AT29" s="519"/>
      <c r="AU29" s="519"/>
      <c r="AV29" s="519"/>
      <c r="AW29" s="519"/>
      <c r="AX29" s="520"/>
      <c r="AY29" s="649"/>
      <c r="AZ29" s="650"/>
      <c r="BA29" s="650"/>
      <c r="BB29" s="651"/>
      <c r="BC29" s="501" t="s">
        <v>185</v>
      </c>
      <c r="BD29" s="502"/>
      <c r="BE29" s="502"/>
      <c r="BF29" s="502"/>
      <c r="BG29" s="502"/>
      <c r="BH29" s="502"/>
      <c r="BI29" s="502"/>
      <c r="BJ29" s="502"/>
      <c r="BK29" s="502"/>
      <c r="BL29" s="502"/>
      <c r="BM29" s="503"/>
      <c r="BN29" s="467">
        <v>2830298</v>
      </c>
      <c r="BO29" s="468"/>
      <c r="BP29" s="468"/>
      <c r="BQ29" s="468"/>
      <c r="BR29" s="468"/>
      <c r="BS29" s="468"/>
      <c r="BT29" s="468"/>
      <c r="BU29" s="469"/>
      <c r="BV29" s="467">
        <v>2825370</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186</v>
      </c>
      <c r="X30" s="628"/>
      <c r="Y30" s="628"/>
      <c r="Z30" s="628"/>
      <c r="AA30" s="628"/>
      <c r="AB30" s="628"/>
      <c r="AC30" s="628"/>
      <c r="AD30" s="628"/>
      <c r="AE30" s="628"/>
      <c r="AF30" s="628"/>
      <c r="AG30" s="629"/>
      <c r="AH30" s="586">
        <v>100.7</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49</v>
      </c>
      <c r="BD30" s="641"/>
      <c r="BE30" s="641"/>
      <c r="BF30" s="641"/>
      <c r="BG30" s="641"/>
      <c r="BH30" s="641"/>
      <c r="BI30" s="641"/>
      <c r="BJ30" s="641"/>
      <c r="BK30" s="641"/>
      <c r="BL30" s="641"/>
      <c r="BM30" s="642"/>
      <c r="BN30" s="643">
        <v>11589473</v>
      </c>
      <c r="BO30" s="644"/>
      <c r="BP30" s="644"/>
      <c r="BQ30" s="644"/>
      <c r="BR30" s="644"/>
      <c r="BS30" s="644"/>
      <c r="BT30" s="644"/>
      <c r="BU30" s="645"/>
      <c r="BV30" s="643">
        <v>10959039</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193</v>
      </c>
      <c r="D33" s="491"/>
      <c r="E33" s="456" t="s">
        <v>194</v>
      </c>
      <c r="F33" s="456"/>
      <c r="G33" s="456"/>
      <c r="H33" s="456"/>
      <c r="I33" s="456"/>
      <c r="J33" s="456"/>
      <c r="K33" s="456"/>
      <c r="L33" s="456"/>
      <c r="M33" s="456"/>
      <c r="N33" s="456"/>
      <c r="O33" s="456"/>
      <c r="P33" s="456"/>
      <c r="Q33" s="456"/>
      <c r="R33" s="456"/>
      <c r="S33" s="456"/>
      <c r="T33" s="216"/>
      <c r="U33" s="491" t="s">
        <v>195</v>
      </c>
      <c r="V33" s="491"/>
      <c r="W33" s="456" t="s">
        <v>196</v>
      </c>
      <c r="X33" s="456"/>
      <c r="Y33" s="456"/>
      <c r="Z33" s="456"/>
      <c r="AA33" s="456"/>
      <c r="AB33" s="456"/>
      <c r="AC33" s="456"/>
      <c r="AD33" s="456"/>
      <c r="AE33" s="456"/>
      <c r="AF33" s="456"/>
      <c r="AG33" s="456"/>
      <c r="AH33" s="456"/>
      <c r="AI33" s="456"/>
      <c r="AJ33" s="456"/>
      <c r="AK33" s="456"/>
      <c r="AL33" s="216"/>
      <c r="AM33" s="491" t="s">
        <v>195</v>
      </c>
      <c r="AN33" s="491"/>
      <c r="AO33" s="456" t="s">
        <v>196</v>
      </c>
      <c r="AP33" s="456"/>
      <c r="AQ33" s="456"/>
      <c r="AR33" s="456"/>
      <c r="AS33" s="456"/>
      <c r="AT33" s="456"/>
      <c r="AU33" s="456"/>
      <c r="AV33" s="456"/>
      <c r="AW33" s="456"/>
      <c r="AX33" s="456"/>
      <c r="AY33" s="456"/>
      <c r="AZ33" s="456"/>
      <c r="BA33" s="456"/>
      <c r="BB33" s="456"/>
      <c r="BC33" s="456"/>
      <c r="BD33" s="217"/>
      <c r="BE33" s="456" t="s">
        <v>197</v>
      </c>
      <c r="BF33" s="456"/>
      <c r="BG33" s="456" t="s">
        <v>198</v>
      </c>
      <c r="BH33" s="456"/>
      <c r="BI33" s="456"/>
      <c r="BJ33" s="456"/>
      <c r="BK33" s="456"/>
      <c r="BL33" s="456"/>
      <c r="BM33" s="456"/>
      <c r="BN33" s="456"/>
      <c r="BO33" s="456"/>
      <c r="BP33" s="456"/>
      <c r="BQ33" s="456"/>
      <c r="BR33" s="456"/>
      <c r="BS33" s="456"/>
      <c r="BT33" s="456"/>
      <c r="BU33" s="456"/>
      <c r="BV33" s="217"/>
      <c r="BW33" s="491" t="s">
        <v>197</v>
      </c>
      <c r="BX33" s="491"/>
      <c r="BY33" s="456" t="s">
        <v>199</v>
      </c>
      <c r="BZ33" s="456"/>
      <c r="CA33" s="456"/>
      <c r="CB33" s="456"/>
      <c r="CC33" s="456"/>
      <c r="CD33" s="456"/>
      <c r="CE33" s="456"/>
      <c r="CF33" s="456"/>
      <c r="CG33" s="456"/>
      <c r="CH33" s="456"/>
      <c r="CI33" s="456"/>
      <c r="CJ33" s="456"/>
      <c r="CK33" s="456"/>
      <c r="CL33" s="456"/>
      <c r="CM33" s="456"/>
      <c r="CN33" s="216"/>
      <c r="CO33" s="491" t="s">
        <v>193</v>
      </c>
      <c r="CP33" s="491"/>
      <c r="CQ33" s="456" t="s">
        <v>200</v>
      </c>
      <c r="CR33" s="456"/>
      <c r="CS33" s="456"/>
      <c r="CT33" s="456"/>
      <c r="CU33" s="456"/>
      <c r="CV33" s="456"/>
      <c r="CW33" s="456"/>
      <c r="CX33" s="456"/>
      <c r="CY33" s="456"/>
      <c r="CZ33" s="456"/>
      <c r="DA33" s="456"/>
      <c r="DB33" s="456"/>
      <c r="DC33" s="456"/>
      <c r="DD33" s="456"/>
      <c r="DE33" s="456"/>
      <c r="DF33" s="216"/>
      <c r="DG33" s="655" t="s">
        <v>201</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7</v>
      </c>
      <c r="V34" s="656"/>
      <c r="W34" s="657" t="str">
        <f>IF('各会計、関係団体の財政状況及び健全化判断比率'!B28="","",'各会計、関係団体の財政状況及び健全化判断比率'!B28)</f>
        <v>国民健康保険事業</v>
      </c>
      <c r="X34" s="657"/>
      <c r="Y34" s="657"/>
      <c r="Z34" s="657"/>
      <c r="AA34" s="657"/>
      <c r="AB34" s="657"/>
      <c r="AC34" s="657"/>
      <c r="AD34" s="657"/>
      <c r="AE34" s="657"/>
      <c r="AF34" s="657"/>
      <c r="AG34" s="657"/>
      <c r="AH34" s="657"/>
      <c r="AI34" s="657"/>
      <c r="AJ34" s="657"/>
      <c r="AK34" s="657"/>
      <c r="AL34" s="214"/>
      <c r="AM34" s="656">
        <f>IF(AO34="","",MAX(C34:D43,U34:V43)+1)</f>
        <v>10</v>
      </c>
      <c r="AN34" s="656"/>
      <c r="AO34" s="657" t="str">
        <f>IF('各会計、関係団体の財政状況及び健全化判断比率'!B31="","",'各会計、関係団体の財政状況及び健全化判断比率'!B31)</f>
        <v>水道事業</v>
      </c>
      <c r="AP34" s="657"/>
      <c r="AQ34" s="657"/>
      <c r="AR34" s="657"/>
      <c r="AS34" s="657"/>
      <c r="AT34" s="657"/>
      <c r="AU34" s="657"/>
      <c r="AV34" s="657"/>
      <c r="AW34" s="657"/>
      <c r="AX34" s="657"/>
      <c r="AY34" s="657"/>
      <c r="AZ34" s="657"/>
      <c r="BA34" s="657"/>
      <c r="BB34" s="657"/>
      <c r="BC34" s="657"/>
      <c r="BD34" s="214"/>
      <c r="BE34" s="656">
        <f>IF(BG34="","",MAX(C34:D43,U34:V43,AM34:AN43)+1)</f>
        <v>12</v>
      </c>
      <c r="BF34" s="656"/>
      <c r="BG34" s="657" t="str">
        <f>IF('各会計、関係団体の財政状況及び健全化判断比率'!B33="","",'各会計、関係団体の財政状況及び健全化判断比率'!B33)</f>
        <v>市場事業</v>
      </c>
      <c r="BH34" s="657"/>
      <c r="BI34" s="657"/>
      <c r="BJ34" s="657"/>
      <c r="BK34" s="657"/>
      <c r="BL34" s="657"/>
      <c r="BM34" s="657"/>
      <c r="BN34" s="657"/>
      <c r="BO34" s="657"/>
      <c r="BP34" s="657"/>
      <c r="BQ34" s="657"/>
      <c r="BR34" s="657"/>
      <c r="BS34" s="657"/>
      <c r="BT34" s="657"/>
      <c r="BU34" s="657"/>
      <c r="BV34" s="214"/>
      <c r="BW34" s="656">
        <f>IF(BY34="","",MAX(C34:D43,U34:V43,AM34:AN43,BE34:BF43)+1)</f>
        <v>13</v>
      </c>
      <c r="BX34" s="656"/>
      <c r="BY34" s="657" t="str">
        <f>IF('各会計、関係団体の財政状況及び健全化判断比率'!B68="","",'各会計、関係団体の財政状況及び健全化判断比率'!B68)</f>
        <v>東播磨農業共済事務組合</v>
      </c>
      <c r="BZ34" s="657"/>
      <c r="CA34" s="657"/>
      <c r="CB34" s="657"/>
      <c r="CC34" s="657"/>
      <c r="CD34" s="657"/>
      <c r="CE34" s="657"/>
      <c r="CF34" s="657"/>
      <c r="CG34" s="657"/>
      <c r="CH34" s="657"/>
      <c r="CI34" s="657"/>
      <c r="CJ34" s="657"/>
      <c r="CK34" s="657"/>
      <c r="CL34" s="657"/>
      <c r="CM34" s="657"/>
      <c r="CN34" s="214"/>
      <c r="CO34" s="656">
        <f>IF(CQ34="","",MAX(C34:D43,U34:V43,AM34:AN43,BE34:BF43,BW34:BX43)+1)</f>
        <v>17</v>
      </c>
      <c r="CP34" s="656"/>
      <c r="CQ34" s="657" t="str">
        <f>IF('各会計、関係団体の財政状況及び健全化判断比率'!BS7="","",'各会計、関係団体の財政状況及び健全化判断比率'!BS7)</f>
        <v>加古川市土地開発公社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v>
      </c>
      <c r="DH34" s="658"/>
      <c r="DI34" s="218"/>
      <c r="DJ34" s="186"/>
      <c r="DK34" s="186"/>
      <c r="DL34" s="186"/>
      <c r="DM34" s="186"/>
      <c r="DN34" s="186"/>
      <c r="DO34" s="186"/>
    </row>
    <row r="35" spans="1:119" ht="32.25" customHeight="1" x14ac:dyDescent="0.15">
      <c r="A35" s="187"/>
      <c r="B35" s="213"/>
      <c r="C35" s="656">
        <f>IF(E35="","",C34+1)</f>
        <v>2</v>
      </c>
      <c r="D35" s="656"/>
      <c r="E35" s="657" t="str">
        <f>IF('各会計、関係団体の財政状況及び健全化判断比率'!B8="","",'各会計、関係団体の財政状況及び健全化判断比率'!B8)</f>
        <v>公園墓地造成事業</v>
      </c>
      <c r="F35" s="657"/>
      <c r="G35" s="657"/>
      <c r="H35" s="657"/>
      <c r="I35" s="657"/>
      <c r="J35" s="657"/>
      <c r="K35" s="657"/>
      <c r="L35" s="657"/>
      <c r="M35" s="657"/>
      <c r="N35" s="657"/>
      <c r="O35" s="657"/>
      <c r="P35" s="657"/>
      <c r="Q35" s="657"/>
      <c r="R35" s="657"/>
      <c r="S35" s="657"/>
      <c r="T35" s="214"/>
      <c r="U35" s="656">
        <f>IF(W35="","",U34+1)</f>
        <v>8</v>
      </c>
      <c r="V35" s="656"/>
      <c r="W35" s="657" t="str">
        <f>IF('各会計、関係団体の財政状況及び健全化判断比率'!B29="","",'各会計、関係団体の財政状況及び健全化判断比率'!B29)</f>
        <v>介護保険事業</v>
      </c>
      <c r="X35" s="657"/>
      <c r="Y35" s="657"/>
      <c r="Z35" s="657"/>
      <c r="AA35" s="657"/>
      <c r="AB35" s="657"/>
      <c r="AC35" s="657"/>
      <c r="AD35" s="657"/>
      <c r="AE35" s="657"/>
      <c r="AF35" s="657"/>
      <c r="AG35" s="657"/>
      <c r="AH35" s="657"/>
      <c r="AI35" s="657"/>
      <c r="AJ35" s="657"/>
      <c r="AK35" s="657"/>
      <c r="AL35" s="214"/>
      <c r="AM35" s="656">
        <f t="shared" ref="AM35:AM43" si="0">IF(AO35="","",AM34+1)</f>
        <v>11</v>
      </c>
      <c r="AN35" s="656"/>
      <c r="AO35" s="657" t="str">
        <f>IF('各会計、関係団体の財政状況及び健全化判断比率'!B32="","",'各会計、関係団体の財政状況及び健全化判断比率'!B32)</f>
        <v>下水道事業</v>
      </c>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14</v>
      </c>
      <c r="BX35" s="656"/>
      <c r="BY35" s="657" t="str">
        <f>IF('各会計、関係団体の財政状況及び健全化判断比率'!B69="","",'各会計、関係団体の財政状況及び健全化判断比率'!B69)</f>
        <v>加古川市外2市共有公会堂事務組合</v>
      </c>
      <c r="BZ35" s="657"/>
      <c r="CA35" s="657"/>
      <c r="CB35" s="657"/>
      <c r="CC35" s="657"/>
      <c r="CD35" s="657"/>
      <c r="CE35" s="657"/>
      <c r="CF35" s="657"/>
      <c r="CG35" s="657"/>
      <c r="CH35" s="657"/>
      <c r="CI35" s="657"/>
      <c r="CJ35" s="657"/>
      <c r="CK35" s="657"/>
      <c r="CL35" s="657"/>
      <c r="CM35" s="657"/>
      <c r="CN35" s="214"/>
      <c r="CO35" s="656">
        <f t="shared" ref="CO35:CO43" si="3">IF(CQ35="","",CO34+1)</f>
        <v>18</v>
      </c>
      <c r="CP35" s="656"/>
      <c r="CQ35" s="657" t="str">
        <f>IF('各会計、関係団体の財政状況及び健全化判断比率'!BS8="","",'各会計、関係団体の財政状況及び健全化判断比率'!BS8)</f>
        <v>加古川総合保健センター</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f>IF(E36="","",C35+1)</f>
        <v>3</v>
      </c>
      <c r="D36" s="656"/>
      <c r="E36" s="657" t="str">
        <f>IF('各会計、関係団体の財政状況及び健全化判断比率'!B9="","",'各会計、関係団体の財政状況及び健全化判断比率'!B9)</f>
        <v>夜間急病医療事業</v>
      </c>
      <c r="F36" s="657"/>
      <c r="G36" s="657"/>
      <c r="H36" s="657"/>
      <c r="I36" s="657"/>
      <c r="J36" s="657"/>
      <c r="K36" s="657"/>
      <c r="L36" s="657"/>
      <c r="M36" s="657"/>
      <c r="N36" s="657"/>
      <c r="O36" s="657"/>
      <c r="P36" s="657"/>
      <c r="Q36" s="657"/>
      <c r="R36" s="657"/>
      <c r="S36" s="657"/>
      <c r="T36" s="214"/>
      <c r="U36" s="656">
        <f t="shared" ref="U36:U43" si="4">IF(W36="","",U35+1)</f>
        <v>9</v>
      </c>
      <c r="V36" s="656"/>
      <c r="W36" s="657" t="str">
        <f>IF('各会計、関係団体の財政状況及び健全化判断比率'!B30="","",'各会計、関係団体の財政状況及び健全化判断比率'!B30)</f>
        <v>後期高齢者医療事業</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15</v>
      </c>
      <c r="BX36" s="656"/>
      <c r="BY36" s="657" t="str">
        <f>IF('各会計、関係団体の財政状況及び健全化判断比率'!B70="","",'各会計、関係団体の財政状況及び健全化判断比率'!B70)</f>
        <v>兵庫県後期高齢者医療広域連合（一般会計）</v>
      </c>
      <c r="BZ36" s="657"/>
      <c r="CA36" s="657"/>
      <c r="CB36" s="657"/>
      <c r="CC36" s="657"/>
      <c r="CD36" s="657"/>
      <c r="CE36" s="657"/>
      <c r="CF36" s="657"/>
      <c r="CG36" s="657"/>
      <c r="CH36" s="657"/>
      <c r="CI36" s="657"/>
      <c r="CJ36" s="657"/>
      <c r="CK36" s="657"/>
      <c r="CL36" s="657"/>
      <c r="CM36" s="657"/>
      <c r="CN36" s="214"/>
      <c r="CO36" s="656">
        <f t="shared" si="3"/>
        <v>19</v>
      </c>
      <c r="CP36" s="656"/>
      <c r="CQ36" s="657" t="str">
        <f>IF('各会計、関係団体の財政状況及び健全化判断比率'!BS9="","",'各会計、関係団体の財政状況及び健全化判断比率'!BS9)</f>
        <v>東播臨海救急医療協会</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f>IF(E37="","",C36+1)</f>
        <v>4</v>
      </c>
      <c r="D37" s="656"/>
      <c r="E37" s="657" t="str">
        <f>IF('各会計、関係団体の財政状況及び健全化判断比率'!B10="","",'各会計、関係団体の財政状況及び健全化判断比率'!B10)</f>
        <v>歯科保健センター事業</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16</v>
      </c>
      <c r="BX37" s="656"/>
      <c r="BY37" s="657" t="str">
        <f>IF('各会計、関係団体の財政状況及び健全化判断比率'!B71="","",'各会計、関係団体の財政状況及び健全化判断比率'!B71)</f>
        <v>兵庫県後期高齢者医療広域連合（特別会計）</v>
      </c>
      <c r="BZ37" s="657"/>
      <c r="CA37" s="657"/>
      <c r="CB37" s="657"/>
      <c r="CC37" s="657"/>
      <c r="CD37" s="657"/>
      <c r="CE37" s="657"/>
      <c r="CF37" s="657"/>
      <c r="CG37" s="657"/>
      <c r="CH37" s="657"/>
      <c r="CI37" s="657"/>
      <c r="CJ37" s="657"/>
      <c r="CK37" s="657"/>
      <c r="CL37" s="657"/>
      <c r="CM37" s="657"/>
      <c r="CN37" s="214"/>
      <c r="CO37" s="656">
        <f t="shared" si="3"/>
        <v>20</v>
      </c>
      <c r="CP37" s="656"/>
      <c r="CQ37" s="657" t="str">
        <f>IF('各会計、関係団体の財政状況及び健全化判断比率'!BS10="","",'各会計、関係団体の財政状況及び健全化判断比率'!BS10)</f>
        <v>加古川商工開発</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f t="shared" ref="C38:C43" si="5">IF(E38="","",C37+1)</f>
        <v>5</v>
      </c>
      <c r="D38" s="656"/>
      <c r="E38" s="657" t="str">
        <f>IF('各会計、関係団体の財政状況及び健全化判断比率'!B11="","",'各会計、関係団体の財政状況及び健全化判断比率'!B11)</f>
        <v>緊急通報システム事業</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t="str">
        <f t="shared" si="2"/>
        <v/>
      </c>
      <c r="BX38" s="656"/>
      <c r="BY38" s="657" t="str">
        <f>IF('各会計、関係団体の財政状況及び健全化判断比率'!B72="","",'各会計、関係団体の財政状況及び健全化判断比率'!B72)</f>
        <v/>
      </c>
      <c r="BZ38" s="657"/>
      <c r="CA38" s="657"/>
      <c r="CB38" s="657"/>
      <c r="CC38" s="657"/>
      <c r="CD38" s="657"/>
      <c r="CE38" s="657"/>
      <c r="CF38" s="657"/>
      <c r="CG38" s="657"/>
      <c r="CH38" s="657"/>
      <c r="CI38" s="657"/>
      <c r="CJ38" s="657"/>
      <c r="CK38" s="657"/>
      <c r="CL38" s="657"/>
      <c r="CM38" s="657"/>
      <c r="CN38" s="214"/>
      <c r="CO38" s="656">
        <f t="shared" si="3"/>
        <v>21</v>
      </c>
      <c r="CP38" s="656"/>
      <c r="CQ38" s="657" t="str">
        <f>IF('各会計、関係団体の財政状況及び健全化判断比率'!BS11="","",'各会計、関係団体の財政状況及び健全化判断比率'!BS11)</f>
        <v>加古川食肉公社</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v>
      </c>
      <c r="DH38" s="658"/>
      <c r="DI38" s="218"/>
      <c r="DJ38" s="186"/>
      <c r="DK38" s="186"/>
      <c r="DL38" s="186"/>
      <c r="DM38" s="186"/>
      <c r="DN38" s="186"/>
      <c r="DO38" s="186"/>
    </row>
    <row r="39" spans="1:119" ht="32.25" customHeight="1" x14ac:dyDescent="0.15">
      <c r="A39" s="187"/>
      <c r="B39" s="213"/>
      <c r="C39" s="656">
        <f t="shared" si="5"/>
        <v>6</v>
      </c>
      <c r="D39" s="656"/>
      <c r="E39" s="657" t="str">
        <f>IF('各会計、関係団体の財政状況及び健全化判断比率'!B12="","",'各会計、関係団体の財政状況及び健全化判断比率'!B12)</f>
        <v>病院事業債管理事業</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t="str">
        <f t="shared" si="2"/>
        <v/>
      </c>
      <c r="BX39" s="656"/>
      <c r="BY39" s="657" t="str">
        <f>IF('各会計、関係団体の財政状況及び健全化判断比率'!B73="","",'各会計、関係団体の財政状況及び健全化判断比率'!B73)</f>
        <v/>
      </c>
      <c r="BZ39" s="657"/>
      <c r="CA39" s="657"/>
      <c r="CB39" s="657"/>
      <c r="CC39" s="657"/>
      <c r="CD39" s="657"/>
      <c r="CE39" s="657"/>
      <c r="CF39" s="657"/>
      <c r="CG39" s="657"/>
      <c r="CH39" s="657"/>
      <c r="CI39" s="657"/>
      <c r="CJ39" s="657"/>
      <c r="CK39" s="657"/>
      <c r="CL39" s="657"/>
      <c r="CM39" s="657"/>
      <c r="CN39" s="214"/>
      <c r="CO39" s="656">
        <f t="shared" si="3"/>
        <v>22</v>
      </c>
      <c r="CP39" s="656"/>
      <c r="CQ39" s="657" t="str">
        <f>IF('各会計、関係団体の財政状況及び健全化判断比率'!BS12="","",'各会計、関係団体の財政状況及び健全化判断比率'!BS12)</f>
        <v>加古川市国際交流協会</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t="str">
        <f t="shared" si="2"/>
        <v/>
      </c>
      <c r="BX40" s="656"/>
      <c r="BY40" s="657" t="str">
        <f>IF('各会計、関係団体の財政状況及び健全化判断比率'!B74="","",'各会計、関係団体の財政状況及び健全化判断比率'!B74)</f>
        <v/>
      </c>
      <c r="BZ40" s="657"/>
      <c r="CA40" s="657"/>
      <c r="CB40" s="657"/>
      <c r="CC40" s="657"/>
      <c r="CD40" s="657"/>
      <c r="CE40" s="657"/>
      <c r="CF40" s="657"/>
      <c r="CG40" s="657"/>
      <c r="CH40" s="657"/>
      <c r="CI40" s="657"/>
      <c r="CJ40" s="657"/>
      <c r="CK40" s="657"/>
      <c r="CL40" s="657"/>
      <c r="CM40" s="657"/>
      <c r="CN40" s="214"/>
      <c r="CO40" s="656">
        <f t="shared" si="3"/>
        <v>23</v>
      </c>
      <c r="CP40" s="656"/>
      <c r="CQ40" s="657" t="str">
        <f>IF('各会計、関係団体の財政状況及び健全化判断比率'!BS13="","",'各会計、関係団体の財政状況及び健全化判断比率'!BS13)</f>
        <v>加古川市再開発ビル</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f t="shared" si="3"/>
        <v>24</v>
      </c>
      <c r="CP41" s="656"/>
      <c r="CQ41" s="657" t="str">
        <f>IF('各会計、関係団体の財政状況及び健全化判断比率'!BS14="","",'各会計、関係団体の財政状況及び健全化判断比率'!BS14)</f>
        <v>加古川市ウェルネス協会</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f t="shared" si="3"/>
        <v>25</v>
      </c>
      <c r="CP42" s="656"/>
      <c r="CQ42" s="657" t="str">
        <f>IF('各会計、関係団体の財政状況及び健全化判断比率'!BS15="","",'各会計、関係団体の財政状況及び健全化判断比率'!BS15)</f>
        <v>BAN-BANネットワークス</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f t="shared" si="3"/>
        <v>26</v>
      </c>
      <c r="CP43" s="656"/>
      <c r="CQ43" s="657" t="str">
        <f>IF('各会計、関係団体の財政状況及び健全化判断比率'!BS16="","",'各会計、関係団体の財政状況及び健全化判断比率'!BS16)</f>
        <v>ふぁーみんサポート東はりま</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NS9IfpEXWPzDjs3YQL+NhJjX1PaQ5CrXVNcqTuf2fQIUWRc+H0AasZN6HNaaGCzvdrwqZau8NHc8ls1mFkqX+Q==" saltValue="KrxRZMeWW/C5kWEOf7kGO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248" t="s">
        <v>562</v>
      </c>
      <c r="D34" s="1248"/>
      <c r="E34" s="1249"/>
      <c r="F34" s="32">
        <v>10.99</v>
      </c>
      <c r="G34" s="33">
        <v>10.17</v>
      </c>
      <c r="H34" s="33">
        <v>12.26</v>
      </c>
      <c r="I34" s="33">
        <v>12.67</v>
      </c>
      <c r="J34" s="34">
        <v>12.42</v>
      </c>
      <c r="K34" s="22"/>
      <c r="L34" s="22"/>
      <c r="M34" s="22"/>
      <c r="N34" s="22"/>
      <c r="O34" s="22"/>
      <c r="P34" s="22"/>
    </row>
    <row r="35" spans="1:16" ht="39" customHeight="1" x14ac:dyDescent="0.15">
      <c r="A35" s="22"/>
      <c r="B35" s="35"/>
      <c r="C35" s="1242" t="s">
        <v>563</v>
      </c>
      <c r="D35" s="1243"/>
      <c r="E35" s="1244"/>
      <c r="F35" s="36">
        <v>1.83</v>
      </c>
      <c r="G35" s="37">
        <v>2.39</v>
      </c>
      <c r="H35" s="37">
        <v>3.87</v>
      </c>
      <c r="I35" s="37">
        <v>5.31</v>
      </c>
      <c r="J35" s="38">
        <v>6.04</v>
      </c>
      <c r="K35" s="22"/>
      <c r="L35" s="22"/>
      <c r="M35" s="22"/>
      <c r="N35" s="22"/>
      <c r="O35" s="22"/>
      <c r="P35" s="22"/>
    </row>
    <row r="36" spans="1:16" ht="39" customHeight="1" x14ac:dyDescent="0.15">
      <c r="A36" s="22"/>
      <c r="B36" s="35"/>
      <c r="C36" s="1242" t="s">
        <v>564</v>
      </c>
      <c r="D36" s="1243"/>
      <c r="E36" s="1244"/>
      <c r="F36" s="36">
        <v>0.38</v>
      </c>
      <c r="G36" s="37">
        <v>0.83</v>
      </c>
      <c r="H36" s="37">
        <v>0.78</v>
      </c>
      <c r="I36" s="37">
        <v>0.45</v>
      </c>
      <c r="J36" s="38">
        <v>0.34</v>
      </c>
      <c r="K36" s="22"/>
      <c r="L36" s="22"/>
      <c r="M36" s="22"/>
      <c r="N36" s="22"/>
      <c r="O36" s="22"/>
      <c r="P36" s="22"/>
    </row>
    <row r="37" spans="1:16" ht="39" customHeight="1" x14ac:dyDescent="0.15">
      <c r="A37" s="22"/>
      <c r="B37" s="35"/>
      <c r="C37" s="1242" t="s">
        <v>565</v>
      </c>
      <c r="D37" s="1243"/>
      <c r="E37" s="1244"/>
      <c r="F37" s="36">
        <v>1.1100000000000001</v>
      </c>
      <c r="G37" s="37">
        <v>0.55000000000000004</v>
      </c>
      <c r="H37" s="37">
        <v>0.43</v>
      </c>
      <c r="I37" s="37">
        <v>0.24</v>
      </c>
      <c r="J37" s="38">
        <v>0.28999999999999998</v>
      </c>
      <c r="K37" s="22"/>
      <c r="L37" s="22"/>
      <c r="M37" s="22"/>
      <c r="N37" s="22"/>
      <c r="O37" s="22"/>
      <c r="P37" s="22"/>
    </row>
    <row r="38" spans="1:16" ht="39" customHeight="1" x14ac:dyDescent="0.15">
      <c r="A38" s="22"/>
      <c r="B38" s="35"/>
      <c r="C38" s="1242" t="s">
        <v>566</v>
      </c>
      <c r="D38" s="1243"/>
      <c r="E38" s="1244"/>
      <c r="F38" s="36">
        <v>0.05</v>
      </c>
      <c r="G38" s="37">
        <v>1.17</v>
      </c>
      <c r="H38" s="37">
        <v>1.79</v>
      </c>
      <c r="I38" s="37">
        <v>0.61</v>
      </c>
      <c r="J38" s="38">
        <v>0.14000000000000001</v>
      </c>
      <c r="K38" s="22"/>
      <c r="L38" s="22"/>
      <c r="M38" s="22"/>
      <c r="N38" s="22"/>
      <c r="O38" s="22"/>
      <c r="P38" s="22"/>
    </row>
    <row r="39" spans="1:16" ht="39" customHeight="1" x14ac:dyDescent="0.15">
      <c r="A39" s="22"/>
      <c r="B39" s="35"/>
      <c r="C39" s="1242" t="s">
        <v>567</v>
      </c>
      <c r="D39" s="1243"/>
      <c r="E39" s="1244"/>
      <c r="F39" s="36">
        <v>0.12</v>
      </c>
      <c r="G39" s="37">
        <v>0.14000000000000001</v>
      </c>
      <c r="H39" s="37">
        <v>0.14000000000000001</v>
      </c>
      <c r="I39" s="37">
        <v>0.15</v>
      </c>
      <c r="J39" s="38">
        <v>0.13</v>
      </c>
      <c r="K39" s="22"/>
      <c r="L39" s="22"/>
      <c r="M39" s="22"/>
      <c r="N39" s="22"/>
      <c r="O39" s="22"/>
      <c r="P39" s="22"/>
    </row>
    <row r="40" spans="1:16" ht="39" customHeight="1" x14ac:dyDescent="0.15">
      <c r="A40" s="22"/>
      <c r="B40" s="35"/>
      <c r="C40" s="1242" t="s">
        <v>568</v>
      </c>
      <c r="D40" s="1243"/>
      <c r="E40" s="1244"/>
      <c r="F40" s="36">
        <v>0.05</v>
      </c>
      <c r="G40" s="37">
        <v>0.06</v>
      </c>
      <c r="H40" s="37">
        <v>7.0000000000000007E-2</v>
      </c>
      <c r="I40" s="37">
        <v>0.09</v>
      </c>
      <c r="J40" s="38">
        <v>7.0000000000000007E-2</v>
      </c>
      <c r="K40" s="22"/>
      <c r="L40" s="22"/>
      <c r="M40" s="22"/>
      <c r="N40" s="22"/>
      <c r="O40" s="22"/>
      <c r="P40" s="22"/>
    </row>
    <row r="41" spans="1:16" ht="39" customHeight="1" x14ac:dyDescent="0.15">
      <c r="A41" s="22"/>
      <c r="B41" s="35"/>
      <c r="C41" s="1242" t="s">
        <v>569</v>
      </c>
      <c r="D41" s="1243"/>
      <c r="E41" s="1244"/>
      <c r="F41" s="36">
        <v>0.12</v>
      </c>
      <c r="G41" s="37">
        <v>0.06</v>
      </c>
      <c r="H41" s="37">
        <v>0.06</v>
      </c>
      <c r="I41" s="37">
        <v>0.08</v>
      </c>
      <c r="J41" s="38">
        <v>0.06</v>
      </c>
      <c r="K41" s="22"/>
      <c r="L41" s="22"/>
      <c r="M41" s="22"/>
      <c r="N41" s="22"/>
      <c r="O41" s="22"/>
      <c r="P41" s="22"/>
    </row>
    <row r="42" spans="1:16" ht="39" customHeight="1" x14ac:dyDescent="0.15">
      <c r="A42" s="22"/>
      <c r="B42" s="39"/>
      <c r="C42" s="1242" t="s">
        <v>570</v>
      </c>
      <c r="D42" s="1243"/>
      <c r="E42" s="1244"/>
      <c r="F42" s="36" t="s">
        <v>571</v>
      </c>
      <c r="G42" s="37" t="s">
        <v>572</v>
      </c>
      <c r="H42" s="37" t="s">
        <v>572</v>
      </c>
      <c r="I42" s="37" t="s">
        <v>516</v>
      </c>
      <c r="J42" s="38" t="s">
        <v>516</v>
      </c>
      <c r="K42" s="22"/>
      <c r="L42" s="22"/>
      <c r="M42" s="22"/>
      <c r="N42" s="22"/>
      <c r="O42" s="22"/>
      <c r="P42" s="22"/>
    </row>
    <row r="43" spans="1:16" ht="39" customHeight="1" thickBot="1" x14ac:dyDescent="0.2">
      <c r="A43" s="22"/>
      <c r="B43" s="40"/>
      <c r="C43" s="1245" t="s">
        <v>573</v>
      </c>
      <c r="D43" s="1246"/>
      <c r="E43" s="1247"/>
      <c r="F43" s="41">
        <v>0.06</v>
      </c>
      <c r="G43" s="42">
        <v>0.06</v>
      </c>
      <c r="H43" s="42">
        <v>0.06</v>
      </c>
      <c r="I43" s="42">
        <v>0.06</v>
      </c>
      <c r="J43" s="43">
        <v>0.06</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0ke9EKIApv8EmmjDJxdxSd0xmV54Bp/gWad8CNhSccpHmAMPGRITXDN/ncReTC366e/RStAUqYvOhrVNxPE3yQ==" saltValue="+1RpI5sGHdY468qsI/hQY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election activeCell="K57" sqref="K57:O5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250" t="s">
        <v>10</v>
      </c>
      <c r="C45" s="1251"/>
      <c r="D45" s="58"/>
      <c r="E45" s="1256" t="s">
        <v>11</v>
      </c>
      <c r="F45" s="1256"/>
      <c r="G45" s="1256"/>
      <c r="H45" s="1256"/>
      <c r="I45" s="1256"/>
      <c r="J45" s="1257"/>
      <c r="K45" s="59">
        <v>9978</v>
      </c>
      <c r="L45" s="60">
        <v>10387</v>
      </c>
      <c r="M45" s="60">
        <v>9556</v>
      </c>
      <c r="N45" s="60">
        <v>9266</v>
      </c>
      <c r="O45" s="61">
        <v>9701</v>
      </c>
      <c r="P45" s="48"/>
      <c r="Q45" s="48"/>
      <c r="R45" s="48"/>
      <c r="S45" s="48"/>
      <c r="T45" s="48"/>
      <c r="U45" s="48"/>
    </row>
    <row r="46" spans="1:21" ht="30.75" customHeight="1" x14ac:dyDescent="0.15">
      <c r="A46" s="48"/>
      <c r="B46" s="1252"/>
      <c r="C46" s="1253"/>
      <c r="D46" s="62"/>
      <c r="E46" s="1258" t="s">
        <v>12</v>
      </c>
      <c r="F46" s="1258"/>
      <c r="G46" s="1258"/>
      <c r="H46" s="1258"/>
      <c r="I46" s="1258"/>
      <c r="J46" s="1259"/>
      <c r="K46" s="63" t="s">
        <v>516</v>
      </c>
      <c r="L46" s="64" t="s">
        <v>516</v>
      </c>
      <c r="M46" s="64" t="s">
        <v>516</v>
      </c>
      <c r="N46" s="64" t="s">
        <v>516</v>
      </c>
      <c r="O46" s="65" t="s">
        <v>516</v>
      </c>
      <c r="P46" s="48"/>
      <c r="Q46" s="48"/>
      <c r="R46" s="48"/>
      <c r="S46" s="48"/>
      <c r="T46" s="48"/>
      <c r="U46" s="48"/>
    </row>
    <row r="47" spans="1:21" ht="30.75" customHeight="1" x14ac:dyDescent="0.15">
      <c r="A47" s="48"/>
      <c r="B47" s="1252"/>
      <c r="C47" s="1253"/>
      <c r="D47" s="62"/>
      <c r="E47" s="1258" t="s">
        <v>13</v>
      </c>
      <c r="F47" s="1258"/>
      <c r="G47" s="1258"/>
      <c r="H47" s="1258"/>
      <c r="I47" s="1258"/>
      <c r="J47" s="1259"/>
      <c r="K47" s="63">
        <v>32</v>
      </c>
      <c r="L47" s="64">
        <v>32</v>
      </c>
      <c r="M47" s="64">
        <v>32</v>
      </c>
      <c r="N47" s="64">
        <v>32</v>
      </c>
      <c r="O47" s="65">
        <v>32</v>
      </c>
      <c r="P47" s="48"/>
      <c r="Q47" s="48"/>
      <c r="R47" s="48"/>
      <c r="S47" s="48"/>
      <c r="T47" s="48"/>
      <c r="U47" s="48"/>
    </row>
    <row r="48" spans="1:21" ht="30.75" customHeight="1" x14ac:dyDescent="0.15">
      <c r="A48" s="48"/>
      <c r="B48" s="1252"/>
      <c r="C48" s="1253"/>
      <c r="D48" s="62"/>
      <c r="E48" s="1258" t="s">
        <v>14</v>
      </c>
      <c r="F48" s="1258"/>
      <c r="G48" s="1258"/>
      <c r="H48" s="1258"/>
      <c r="I48" s="1258"/>
      <c r="J48" s="1259"/>
      <c r="K48" s="63">
        <v>2643</v>
      </c>
      <c r="L48" s="64">
        <v>2664</v>
      </c>
      <c r="M48" s="64">
        <v>2838</v>
      </c>
      <c r="N48" s="64">
        <v>2777</v>
      </c>
      <c r="O48" s="65">
        <v>2730</v>
      </c>
      <c r="P48" s="48"/>
      <c r="Q48" s="48"/>
      <c r="R48" s="48"/>
      <c r="S48" s="48"/>
      <c r="T48" s="48"/>
      <c r="U48" s="48"/>
    </row>
    <row r="49" spans="1:21" ht="30.75" customHeight="1" x14ac:dyDescent="0.15">
      <c r="A49" s="48"/>
      <c r="B49" s="1252"/>
      <c r="C49" s="1253"/>
      <c r="D49" s="62"/>
      <c r="E49" s="1258" t="s">
        <v>15</v>
      </c>
      <c r="F49" s="1258"/>
      <c r="G49" s="1258"/>
      <c r="H49" s="1258"/>
      <c r="I49" s="1258"/>
      <c r="J49" s="1259"/>
      <c r="K49" s="63" t="s">
        <v>516</v>
      </c>
      <c r="L49" s="64" t="s">
        <v>516</v>
      </c>
      <c r="M49" s="64" t="s">
        <v>516</v>
      </c>
      <c r="N49" s="64" t="s">
        <v>516</v>
      </c>
      <c r="O49" s="65" t="s">
        <v>516</v>
      </c>
      <c r="P49" s="48"/>
      <c r="Q49" s="48"/>
      <c r="R49" s="48"/>
      <c r="S49" s="48"/>
      <c r="T49" s="48"/>
      <c r="U49" s="48"/>
    </row>
    <row r="50" spans="1:21" ht="30.75" customHeight="1" x14ac:dyDescent="0.15">
      <c r="A50" s="48"/>
      <c r="B50" s="1252"/>
      <c r="C50" s="1253"/>
      <c r="D50" s="62"/>
      <c r="E50" s="1258" t="s">
        <v>16</v>
      </c>
      <c r="F50" s="1258"/>
      <c r="G50" s="1258"/>
      <c r="H50" s="1258"/>
      <c r="I50" s="1258"/>
      <c r="J50" s="1259"/>
      <c r="K50" s="63">
        <v>211</v>
      </c>
      <c r="L50" s="64">
        <v>191</v>
      </c>
      <c r="M50" s="64">
        <v>181</v>
      </c>
      <c r="N50" s="64">
        <v>180</v>
      </c>
      <c r="O50" s="65">
        <v>180</v>
      </c>
      <c r="P50" s="48"/>
      <c r="Q50" s="48"/>
      <c r="R50" s="48"/>
      <c r="S50" s="48"/>
      <c r="T50" s="48"/>
      <c r="U50" s="48"/>
    </row>
    <row r="51" spans="1:21" ht="30.75" customHeight="1" x14ac:dyDescent="0.15">
      <c r="A51" s="48"/>
      <c r="B51" s="1254"/>
      <c r="C51" s="1255"/>
      <c r="D51" s="66"/>
      <c r="E51" s="1258" t="s">
        <v>17</v>
      </c>
      <c r="F51" s="1258"/>
      <c r="G51" s="1258"/>
      <c r="H51" s="1258"/>
      <c r="I51" s="1258"/>
      <c r="J51" s="1259"/>
      <c r="K51" s="63">
        <v>1</v>
      </c>
      <c r="L51" s="64">
        <v>4</v>
      </c>
      <c r="M51" s="64">
        <v>1</v>
      </c>
      <c r="N51" s="64">
        <v>0</v>
      </c>
      <c r="O51" s="65" t="s">
        <v>516</v>
      </c>
      <c r="P51" s="48"/>
      <c r="Q51" s="48"/>
      <c r="R51" s="48"/>
      <c r="S51" s="48"/>
      <c r="T51" s="48"/>
      <c r="U51" s="48"/>
    </row>
    <row r="52" spans="1:21" ht="30.75" customHeight="1" x14ac:dyDescent="0.15">
      <c r="A52" s="48"/>
      <c r="B52" s="1260" t="s">
        <v>18</v>
      </c>
      <c r="C52" s="1261"/>
      <c r="D52" s="66"/>
      <c r="E52" s="1258" t="s">
        <v>19</v>
      </c>
      <c r="F52" s="1258"/>
      <c r="G52" s="1258"/>
      <c r="H52" s="1258"/>
      <c r="I52" s="1258"/>
      <c r="J52" s="1259"/>
      <c r="K52" s="63">
        <v>10906</v>
      </c>
      <c r="L52" s="64">
        <v>11716</v>
      </c>
      <c r="M52" s="64">
        <v>11428</v>
      </c>
      <c r="N52" s="64">
        <v>11275</v>
      </c>
      <c r="O52" s="65">
        <v>11694</v>
      </c>
      <c r="P52" s="48"/>
      <c r="Q52" s="48"/>
      <c r="R52" s="48"/>
      <c r="S52" s="48"/>
      <c r="T52" s="48"/>
      <c r="U52" s="48"/>
    </row>
    <row r="53" spans="1:21" ht="30.75" customHeight="1" thickBot="1" x14ac:dyDescent="0.2">
      <c r="A53" s="48"/>
      <c r="B53" s="1262" t="s">
        <v>20</v>
      </c>
      <c r="C53" s="1263"/>
      <c r="D53" s="67"/>
      <c r="E53" s="1264" t="s">
        <v>21</v>
      </c>
      <c r="F53" s="1264"/>
      <c r="G53" s="1264"/>
      <c r="H53" s="1264"/>
      <c r="I53" s="1264"/>
      <c r="J53" s="1265"/>
      <c r="K53" s="68">
        <v>1959</v>
      </c>
      <c r="L53" s="69">
        <v>1562</v>
      </c>
      <c r="M53" s="69">
        <v>1180</v>
      </c>
      <c r="N53" s="69">
        <v>980</v>
      </c>
      <c r="O53" s="70">
        <v>949</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574</v>
      </c>
      <c r="P55" s="48"/>
      <c r="Q55" s="48"/>
      <c r="R55" s="48"/>
      <c r="S55" s="48"/>
      <c r="T55" s="48"/>
      <c r="U55" s="48"/>
    </row>
    <row r="56" spans="1:21" ht="31.5" customHeight="1" thickBot="1" x14ac:dyDescent="0.2">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x14ac:dyDescent="0.15">
      <c r="B57" s="1266" t="s">
        <v>24</v>
      </c>
      <c r="C57" s="1267"/>
      <c r="D57" s="1270" t="s">
        <v>25</v>
      </c>
      <c r="E57" s="1271"/>
      <c r="F57" s="1271"/>
      <c r="G57" s="1271"/>
      <c r="H57" s="1271"/>
      <c r="I57" s="1271"/>
      <c r="J57" s="1272"/>
      <c r="K57" s="83">
        <v>622</v>
      </c>
      <c r="L57" s="84">
        <v>700</v>
      </c>
      <c r="M57" s="84">
        <v>578</v>
      </c>
      <c r="N57" s="84">
        <v>671</v>
      </c>
      <c r="O57" s="85">
        <v>432</v>
      </c>
    </row>
    <row r="58" spans="1:21" ht="31.5" customHeight="1" thickBot="1" x14ac:dyDescent="0.2">
      <c r="B58" s="1268"/>
      <c r="C58" s="1269"/>
      <c r="D58" s="1273" t="s">
        <v>26</v>
      </c>
      <c r="E58" s="1274"/>
      <c r="F58" s="1274"/>
      <c r="G58" s="1274"/>
      <c r="H58" s="1274"/>
      <c r="I58" s="1274"/>
      <c r="J58" s="1275"/>
      <c r="K58" s="86">
        <v>225</v>
      </c>
      <c r="L58" s="87">
        <v>257</v>
      </c>
      <c r="M58" s="87">
        <v>209</v>
      </c>
      <c r="N58" s="87">
        <v>241</v>
      </c>
      <c r="O58" s="88">
        <v>179</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8QLkEAFmIwkp/kWmpoIylIZ1u95EIYalypdnEY+qby1tLsg5VPqElhUSa/tWc3fWt49jcUZQvYkaBwZ+VmNfUg==" saltValue="Kvq11hRmd02EwV4s8tcxi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557</v>
      </c>
      <c r="J40" s="100" t="s">
        <v>558</v>
      </c>
      <c r="K40" s="100" t="s">
        <v>559</v>
      </c>
      <c r="L40" s="100" t="s">
        <v>560</v>
      </c>
      <c r="M40" s="101" t="s">
        <v>561</v>
      </c>
    </row>
    <row r="41" spans="2:13" ht="27.75" customHeight="1" x14ac:dyDescent="0.15">
      <c r="B41" s="1276" t="s">
        <v>29</v>
      </c>
      <c r="C41" s="1277"/>
      <c r="D41" s="102"/>
      <c r="E41" s="1282" t="s">
        <v>30</v>
      </c>
      <c r="F41" s="1282"/>
      <c r="G41" s="1282"/>
      <c r="H41" s="1283"/>
      <c r="I41" s="103">
        <v>93494</v>
      </c>
      <c r="J41" s="104">
        <v>92382</v>
      </c>
      <c r="K41" s="104">
        <v>91112</v>
      </c>
      <c r="L41" s="104">
        <v>89827</v>
      </c>
      <c r="M41" s="105">
        <v>91604</v>
      </c>
    </row>
    <row r="42" spans="2:13" ht="27.75" customHeight="1" x14ac:dyDescent="0.15">
      <c r="B42" s="1278"/>
      <c r="C42" s="1279"/>
      <c r="D42" s="106"/>
      <c r="E42" s="1284" t="s">
        <v>31</v>
      </c>
      <c r="F42" s="1284"/>
      <c r="G42" s="1284"/>
      <c r="H42" s="1285"/>
      <c r="I42" s="107">
        <v>5447</v>
      </c>
      <c r="J42" s="108">
        <v>5468</v>
      </c>
      <c r="K42" s="108">
        <v>5427</v>
      </c>
      <c r="L42" s="108">
        <v>4635</v>
      </c>
      <c r="M42" s="109">
        <v>3806</v>
      </c>
    </row>
    <row r="43" spans="2:13" ht="27.75" customHeight="1" x14ac:dyDescent="0.15">
      <c r="B43" s="1278"/>
      <c r="C43" s="1279"/>
      <c r="D43" s="106"/>
      <c r="E43" s="1284" t="s">
        <v>32</v>
      </c>
      <c r="F43" s="1284"/>
      <c r="G43" s="1284"/>
      <c r="H43" s="1285"/>
      <c r="I43" s="107">
        <v>27835</v>
      </c>
      <c r="J43" s="108">
        <v>28704</v>
      </c>
      <c r="K43" s="108">
        <v>30719</v>
      </c>
      <c r="L43" s="108">
        <v>32803</v>
      </c>
      <c r="M43" s="109">
        <v>32153</v>
      </c>
    </row>
    <row r="44" spans="2:13" ht="27.75" customHeight="1" x14ac:dyDescent="0.15">
      <c r="B44" s="1278"/>
      <c r="C44" s="1279"/>
      <c r="D44" s="106"/>
      <c r="E44" s="1284" t="s">
        <v>33</v>
      </c>
      <c r="F44" s="1284"/>
      <c r="G44" s="1284"/>
      <c r="H44" s="1285"/>
      <c r="I44" s="107" t="s">
        <v>516</v>
      </c>
      <c r="J44" s="108" t="s">
        <v>516</v>
      </c>
      <c r="K44" s="108" t="s">
        <v>516</v>
      </c>
      <c r="L44" s="108" t="s">
        <v>516</v>
      </c>
      <c r="M44" s="109" t="s">
        <v>516</v>
      </c>
    </row>
    <row r="45" spans="2:13" ht="27.75" customHeight="1" x14ac:dyDescent="0.15">
      <c r="B45" s="1278"/>
      <c r="C45" s="1279"/>
      <c r="D45" s="106"/>
      <c r="E45" s="1284" t="s">
        <v>34</v>
      </c>
      <c r="F45" s="1284"/>
      <c r="G45" s="1284"/>
      <c r="H45" s="1285"/>
      <c r="I45" s="107">
        <v>12885</v>
      </c>
      <c r="J45" s="108">
        <v>12671</v>
      </c>
      <c r="K45" s="108">
        <v>12561</v>
      </c>
      <c r="L45" s="108">
        <v>11962</v>
      </c>
      <c r="M45" s="109">
        <v>12305</v>
      </c>
    </row>
    <row r="46" spans="2:13" ht="27.75" customHeight="1" x14ac:dyDescent="0.15">
      <c r="B46" s="1278"/>
      <c r="C46" s="1279"/>
      <c r="D46" s="110"/>
      <c r="E46" s="1284" t="s">
        <v>35</v>
      </c>
      <c r="F46" s="1284"/>
      <c r="G46" s="1284"/>
      <c r="H46" s="1285"/>
      <c r="I46" s="107">
        <v>259</v>
      </c>
      <c r="J46" s="108">
        <v>237</v>
      </c>
      <c r="K46" s="108">
        <v>193</v>
      </c>
      <c r="L46" s="108">
        <v>183</v>
      </c>
      <c r="M46" s="109">
        <v>175</v>
      </c>
    </row>
    <row r="47" spans="2:13" ht="27.75" customHeight="1" x14ac:dyDescent="0.15">
      <c r="B47" s="1278"/>
      <c r="C47" s="1279"/>
      <c r="D47" s="111"/>
      <c r="E47" s="1286" t="s">
        <v>36</v>
      </c>
      <c r="F47" s="1287"/>
      <c r="G47" s="1287"/>
      <c r="H47" s="1288"/>
      <c r="I47" s="107" t="s">
        <v>516</v>
      </c>
      <c r="J47" s="108" t="s">
        <v>516</v>
      </c>
      <c r="K47" s="108" t="s">
        <v>516</v>
      </c>
      <c r="L47" s="108" t="s">
        <v>516</v>
      </c>
      <c r="M47" s="109" t="s">
        <v>516</v>
      </c>
    </row>
    <row r="48" spans="2:13" ht="27.75" customHeight="1" x14ac:dyDescent="0.15">
      <c r="B48" s="1278"/>
      <c r="C48" s="1279"/>
      <c r="D48" s="106"/>
      <c r="E48" s="1284" t="s">
        <v>37</v>
      </c>
      <c r="F48" s="1284"/>
      <c r="G48" s="1284"/>
      <c r="H48" s="1285"/>
      <c r="I48" s="107" t="s">
        <v>516</v>
      </c>
      <c r="J48" s="108" t="s">
        <v>516</v>
      </c>
      <c r="K48" s="108" t="s">
        <v>516</v>
      </c>
      <c r="L48" s="108" t="s">
        <v>516</v>
      </c>
      <c r="M48" s="109" t="s">
        <v>516</v>
      </c>
    </row>
    <row r="49" spans="2:13" ht="27.75" customHeight="1" x14ac:dyDescent="0.15">
      <c r="B49" s="1280"/>
      <c r="C49" s="1281"/>
      <c r="D49" s="106"/>
      <c r="E49" s="1284" t="s">
        <v>38</v>
      </c>
      <c r="F49" s="1284"/>
      <c r="G49" s="1284"/>
      <c r="H49" s="1285"/>
      <c r="I49" s="107" t="s">
        <v>516</v>
      </c>
      <c r="J49" s="108" t="s">
        <v>516</v>
      </c>
      <c r="K49" s="108" t="s">
        <v>516</v>
      </c>
      <c r="L49" s="108" t="s">
        <v>516</v>
      </c>
      <c r="M49" s="109" t="s">
        <v>516</v>
      </c>
    </row>
    <row r="50" spans="2:13" ht="27.75" customHeight="1" x14ac:dyDescent="0.15">
      <c r="B50" s="1289" t="s">
        <v>39</v>
      </c>
      <c r="C50" s="1290"/>
      <c r="D50" s="112"/>
      <c r="E50" s="1284" t="s">
        <v>40</v>
      </c>
      <c r="F50" s="1284"/>
      <c r="G50" s="1284"/>
      <c r="H50" s="1285"/>
      <c r="I50" s="107">
        <v>23707</v>
      </c>
      <c r="J50" s="108">
        <v>21749</v>
      </c>
      <c r="K50" s="108">
        <v>23661</v>
      </c>
      <c r="L50" s="108">
        <v>24307</v>
      </c>
      <c r="M50" s="109">
        <v>25312</v>
      </c>
    </row>
    <row r="51" spans="2:13" ht="27.75" customHeight="1" x14ac:dyDescent="0.15">
      <c r="B51" s="1278"/>
      <c r="C51" s="1279"/>
      <c r="D51" s="106"/>
      <c r="E51" s="1284" t="s">
        <v>41</v>
      </c>
      <c r="F51" s="1284"/>
      <c r="G51" s="1284"/>
      <c r="H51" s="1285"/>
      <c r="I51" s="107">
        <v>40105</v>
      </c>
      <c r="J51" s="108">
        <v>44167</v>
      </c>
      <c r="K51" s="108">
        <v>45920</v>
      </c>
      <c r="L51" s="108">
        <v>45363</v>
      </c>
      <c r="M51" s="109">
        <v>43413</v>
      </c>
    </row>
    <row r="52" spans="2:13" ht="27.75" customHeight="1" x14ac:dyDescent="0.15">
      <c r="B52" s="1280"/>
      <c r="C52" s="1281"/>
      <c r="D52" s="106"/>
      <c r="E52" s="1284" t="s">
        <v>42</v>
      </c>
      <c r="F52" s="1284"/>
      <c r="G52" s="1284"/>
      <c r="H52" s="1285"/>
      <c r="I52" s="107">
        <v>88388</v>
      </c>
      <c r="J52" s="108">
        <v>87279</v>
      </c>
      <c r="K52" s="108">
        <v>86217</v>
      </c>
      <c r="L52" s="108">
        <v>85948</v>
      </c>
      <c r="M52" s="109">
        <v>84756</v>
      </c>
    </row>
    <row r="53" spans="2:13" ht="27.75" customHeight="1" thickBot="1" x14ac:dyDescent="0.2">
      <c r="B53" s="1291" t="s">
        <v>43</v>
      </c>
      <c r="C53" s="1292"/>
      <c r="D53" s="113"/>
      <c r="E53" s="1293" t="s">
        <v>44</v>
      </c>
      <c r="F53" s="1293"/>
      <c r="G53" s="1293"/>
      <c r="H53" s="1294"/>
      <c r="I53" s="114">
        <v>-12280</v>
      </c>
      <c r="J53" s="115">
        <v>-13732</v>
      </c>
      <c r="K53" s="115">
        <v>-15786</v>
      </c>
      <c r="L53" s="115">
        <v>-16209</v>
      </c>
      <c r="M53" s="116">
        <v>-13436</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T0P0XrPmNF0GHK/TzaeBNXrrT96Xse8XYXjsp8ALpfcnfCI2L4pwmzIjsqqGashhfYGd/sBK5pQmnqov/3q18w==" saltValue="71JgiV5GQF4c+9DYoH1wP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C62" sqref="C62:E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559</v>
      </c>
      <c r="G54" s="125" t="s">
        <v>560</v>
      </c>
      <c r="H54" s="126" t="s">
        <v>561</v>
      </c>
    </row>
    <row r="55" spans="2:8" ht="52.5" customHeight="1" x14ac:dyDescent="0.15">
      <c r="B55" s="127"/>
      <c r="C55" s="1303" t="s">
        <v>47</v>
      </c>
      <c r="D55" s="1303"/>
      <c r="E55" s="1304"/>
      <c r="F55" s="128">
        <v>6394</v>
      </c>
      <c r="G55" s="128">
        <v>6659</v>
      </c>
      <c r="H55" s="129">
        <v>6751</v>
      </c>
    </row>
    <row r="56" spans="2:8" ht="52.5" customHeight="1" x14ac:dyDescent="0.15">
      <c r="B56" s="130"/>
      <c r="C56" s="1305" t="s">
        <v>48</v>
      </c>
      <c r="D56" s="1305"/>
      <c r="E56" s="1306"/>
      <c r="F56" s="131">
        <v>2813</v>
      </c>
      <c r="G56" s="131">
        <v>2825</v>
      </c>
      <c r="H56" s="132">
        <v>2830</v>
      </c>
    </row>
    <row r="57" spans="2:8" ht="53.25" customHeight="1" x14ac:dyDescent="0.15">
      <c r="B57" s="130"/>
      <c r="C57" s="1307" t="s">
        <v>49</v>
      </c>
      <c r="D57" s="1307"/>
      <c r="E57" s="1308"/>
      <c r="F57" s="133">
        <v>11391</v>
      </c>
      <c r="G57" s="133">
        <v>10959</v>
      </c>
      <c r="H57" s="134">
        <v>11589</v>
      </c>
    </row>
    <row r="58" spans="2:8" ht="45.75" customHeight="1" x14ac:dyDescent="0.15">
      <c r="B58" s="135"/>
      <c r="C58" s="1295" t="s">
        <v>600</v>
      </c>
      <c r="D58" s="1296"/>
      <c r="E58" s="1297"/>
      <c r="F58" s="136">
        <v>7280</v>
      </c>
      <c r="G58" s="136">
        <v>6985</v>
      </c>
      <c r="H58" s="137">
        <v>6789</v>
      </c>
    </row>
    <row r="59" spans="2:8" ht="45.75" customHeight="1" x14ac:dyDescent="0.15">
      <c r="B59" s="135"/>
      <c r="C59" s="1295" t="s">
        <v>601</v>
      </c>
      <c r="D59" s="1296"/>
      <c r="E59" s="1297"/>
      <c r="F59" s="136">
        <v>3435</v>
      </c>
      <c r="G59" s="136">
        <v>3288</v>
      </c>
      <c r="H59" s="137">
        <v>4104</v>
      </c>
    </row>
    <row r="60" spans="2:8" ht="45.75" customHeight="1" x14ac:dyDescent="0.15">
      <c r="B60" s="135"/>
      <c r="C60" s="1295" t="s">
        <v>602</v>
      </c>
      <c r="D60" s="1296"/>
      <c r="E60" s="1297"/>
      <c r="F60" s="136">
        <v>676</v>
      </c>
      <c r="G60" s="136">
        <v>686</v>
      </c>
      <c r="H60" s="137">
        <v>692</v>
      </c>
    </row>
    <row r="61" spans="2:8" ht="45.75" customHeight="1" x14ac:dyDescent="0.15">
      <c r="B61" s="135"/>
      <c r="C61" s="1295" t="s">
        <v>603</v>
      </c>
      <c r="D61" s="1296"/>
      <c r="E61" s="1297"/>
      <c r="F61" s="136">
        <v>0</v>
      </c>
      <c r="G61" s="136">
        <v>0</v>
      </c>
      <c r="H61" s="137">
        <v>4</v>
      </c>
    </row>
    <row r="62" spans="2:8" ht="45.75" customHeight="1" thickBot="1" x14ac:dyDescent="0.2">
      <c r="B62" s="138"/>
      <c r="C62" s="1298"/>
      <c r="D62" s="1299"/>
      <c r="E62" s="1300"/>
      <c r="F62" s="139"/>
      <c r="G62" s="139"/>
      <c r="H62" s="140"/>
    </row>
    <row r="63" spans="2:8" ht="52.5" customHeight="1" thickBot="1" x14ac:dyDescent="0.2">
      <c r="B63" s="141"/>
      <c r="C63" s="1301" t="s">
        <v>50</v>
      </c>
      <c r="D63" s="1301"/>
      <c r="E63" s="1302"/>
      <c r="F63" s="142">
        <v>20598</v>
      </c>
      <c r="G63" s="142">
        <v>20444</v>
      </c>
      <c r="H63" s="143">
        <v>21171</v>
      </c>
    </row>
    <row r="64" spans="2:8" ht="15" customHeight="1" x14ac:dyDescent="0.15"/>
  </sheetData>
  <sheetProtection algorithmName="SHA-512" hashValue="VOLv/AgdHbazWlMs2pc2Q9T8evN3MmVoEylDH2CT6HkZscqHmVex0HKcqUVdkpoa3QjuX48o/8uUYvmM++1x7A==" saltValue="fNhzdz0hWyfDzPZBIL9+1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E040B-A741-43FD-A8AD-35D7B136BDBE}">
  <sheetPr>
    <pageSetUpPr fitToPage="1"/>
  </sheetPr>
  <dimension ref="A1:WZM160"/>
  <sheetViews>
    <sheetView showGridLines="0" zoomScale="55" zoomScaleNormal="55"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604</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604</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605</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606</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1" t="s">
        <v>607</v>
      </c>
      <c r="AO43" s="1322"/>
      <c r="AP43" s="1322"/>
      <c r="AQ43" s="1322"/>
      <c r="AR43" s="1322"/>
      <c r="AS43" s="1322"/>
      <c r="AT43" s="1322"/>
      <c r="AU43" s="1322"/>
      <c r="AV43" s="1322"/>
      <c r="AW43" s="1322"/>
      <c r="AX43" s="1322"/>
      <c r="AY43" s="1322"/>
      <c r="AZ43" s="1322"/>
      <c r="BA43" s="1322"/>
      <c r="BB43" s="1322"/>
      <c r="BC43" s="1322"/>
      <c r="BD43" s="1322"/>
      <c r="BE43" s="1322"/>
      <c r="BF43" s="1322"/>
      <c r="BG43" s="1322"/>
      <c r="BH43" s="1322"/>
      <c r="BI43" s="1322"/>
      <c r="BJ43" s="1322"/>
      <c r="BK43" s="1322"/>
      <c r="BL43" s="1322"/>
      <c r="BM43" s="1322"/>
      <c r="BN43" s="1322"/>
      <c r="BO43" s="1322"/>
      <c r="BP43" s="1322"/>
      <c r="BQ43" s="1322"/>
      <c r="BR43" s="1322"/>
      <c r="BS43" s="1322"/>
      <c r="BT43" s="1322"/>
      <c r="BU43" s="1322"/>
      <c r="BV43" s="1322"/>
      <c r="BW43" s="1322"/>
      <c r="BX43" s="1322"/>
      <c r="BY43" s="1322"/>
      <c r="BZ43" s="1322"/>
      <c r="CA43" s="1322"/>
      <c r="CB43" s="1322"/>
      <c r="CC43" s="1322"/>
      <c r="CD43" s="1322"/>
      <c r="CE43" s="1322"/>
      <c r="CF43" s="1322"/>
      <c r="CG43" s="1322"/>
      <c r="CH43" s="1322"/>
      <c r="CI43" s="1322"/>
      <c r="CJ43" s="1322"/>
      <c r="CK43" s="1322"/>
      <c r="CL43" s="1322"/>
      <c r="CM43" s="1322"/>
      <c r="CN43" s="1322"/>
      <c r="CO43" s="1322"/>
      <c r="CP43" s="1322"/>
      <c r="CQ43" s="1322"/>
      <c r="CR43" s="1322"/>
      <c r="CS43" s="1322"/>
      <c r="CT43" s="1322"/>
      <c r="CU43" s="1322"/>
      <c r="CV43" s="1322"/>
      <c r="CW43" s="1322"/>
      <c r="CX43" s="1322"/>
      <c r="CY43" s="1322"/>
      <c r="CZ43" s="1322"/>
      <c r="DA43" s="1322"/>
      <c r="DB43" s="1322"/>
      <c r="DC43" s="1323"/>
    </row>
    <row r="44" spans="2:109" x14ac:dyDescent="0.15">
      <c r="B44" s="395"/>
      <c r="AN44" s="1324"/>
      <c r="AO44" s="1325"/>
      <c r="AP44" s="1325"/>
      <c r="AQ44" s="1325"/>
      <c r="AR44" s="1325"/>
      <c r="AS44" s="1325"/>
      <c r="AT44" s="1325"/>
      <c r="AU44" s="1325"/>
      <c r="AV44" s="1325"/>
      <c r="AW44" s="1325"/>
      <c r="AX44" s="1325"/>
      <c r="AY44" s="1325"/>
      <c r="AZ44" s="1325"/>
      <c r="BA44" s="1325"/>
      <c r="BB44" s="1325"/>
      <c r="BC44" s="1325"/>
      <c r="BD44" s="1325"/>
      <c r="BE44" s="1325"/>
      <c r="BF44" s="1325"/>
      <c r="BG44" s="1325"/>
      <c r="BH44" s="1325"/>
      <c r="BI44" s="1325"/>
      <c r="BJ44" s="1325"/>
      <c r="BK44" s="1325"/>
      <c r="BL44" s="1325"/>
      <c r="BM44" s="1325"/>
      <c r="BN44" s="1325"/>
      <c r="BO44" s="1325"/>
      <c r="BP44" s="1325"/>
      <c r="BQ44" s="1325"/>
      <c r="BR44" s="1325"/>
      <c r="BS44" s="1325"/>
      <c r="BT44" s="1325"/>
      <c r="BU44" s="1325"/>
      <c r="BV44" s="1325"/>
      <c r="BW44" s="1325"/>
      <c r="BX44" s="1325"/>
      <c r="BY44" s="1325"/>
      <c r="BZ44" s="1325"/>
      <c r="CA44" s="1325"/>
      <c r="CB44" s="1325"/>
      <c r="CC44" s="1325"/>
      <c r="CD44" s="1325"/>
      <c r="CE44" s="1325"/>
      <c r="CF44" s="1325"/>
      <c r="CG44" s="1325"/>
      <c r="CH44" s="1325"/>
      <c r="CI44" s="1325"/>
      <c r="CJ44" s="1325"/>
      <c r="CK44" s="1325"/>
      <c r="CL44" s="1325"/>
      <c r="CM44" s="1325"/>
      <c r="CN44" s="1325"/>
      <c r="CO44" s="1325"/>
      <c r="CP44" s="1325"/>
      <c r="CQ44" s="1325"/>
      <c r="CR44" s="1325"/>
      <c r="CS44" s="1325"/>
      <c r="CT44" s="1325"/>
      <c r="CU44" s="1325"/>
      <c r="CV44" s="1325"/>
      <c r="CW44" s="1325"/>
      <c r="CX44" s="1325"/>
      <c r="CY44" s="1325"/>
      <c r="CZ44" s="1325"/>
      <c r="DA44" s="1325"/>
      <c r="DB44" s="1325"/>
      <c r="DC44" s="1326"/>
    </row>
    <row r="45" spans="2:109" x14ac:dyDescent="0.15">
      <c r="B45" s="395"/>
      <c r="AN45" s="1324"/>
      <c r="AO45" s="1325"/>
      <c r="AP45" s="1325"/>
      <c r="AQ45" s="1325"/>
      <c r="AR45" s="1325"/>
      <c r="AS45" s="1325"/>
      <c r="AT45" s="1325"/>
      <c r="AU45" s="1325"/>
      <c r="AV45" s="1325"/>
      <c r="AW45" s="1325"/>
      <c r="AX45" s="1325"/>
      <c r="AY45" s="1325"/>
      <c r="AZ45" s="1325"/>
      <c r="BA45" s="1325"/>
      <c r="BB45" s="1325"/>
      <c r="BC45" s="1325"/>
      <c r="BD45" s="1325"/>
      <c r="BE45" s="1325"/>
      <c r="BF45" s="1325"/>
      <c r="BG45" s="1325"/>
      <c r="BH45" s="1325"/>
      <c r="BI45" s="1325"/>
      <c r="BJ45" s="1325"/>
      <c r="BK45" s="1325"/>
      <c r="BL45" s="1325"/>
      <c r="BM45" s="1325"/>
      <c r="BN45" s="1325"/>
      <c r="BO45" s="1325"/>
      <c r="BP45" s="1325"/>
      <c r="BQ45" s="1325"/>
      <c r="BR45" s="1325"/>
      <c r="BS45" s="1325"/>
      <c r="BT45" s="1325"/>
      <c r="BU45" s="1325"/>
      <c r="BV45" s="1325"/>
      <c r="BW45" s="1325"/>
      <c r="BX45" s="1325"/>
      <c r="BY45" s="1325"/>
      <c r="BZ45" s="1325"/>
      <c r="CA45" s="1325"/>
      <c r="CB45" s="1325"/>
      <c r="CC45" s="1325"/>
      <c r="CD45" s="1325"/>
      <c r="CE45" s="1325"/>
      <c r="CF45" s="1325"/>
      <c r="CG45" s="1325"/>
      <c r="CH45" s="1325"/>
      <c r="CI45" s="1325"/>
      <c r="CJ45" s="1325"/>
      <c r="CK45" s="1325"/>
      <c r="CL45" s="1325"/>
      <c r="CM45" s="1325"/>
      <c r="CN45" s="1325"/>
      <c r="CO45" s="1325"/>
      <c r="CP45" s="1325"/>
      <c r="CQ45" s="1325"/>
      <c r="CR45" s="1325"/>
      <c r="CS45" s="1325"/>
      <c r="CT45" s="1325"/>
      <c r="CU45" s="1325"/>
      <c r="CV45" s="1325"/>
      <c r="CW45" s="1325"/>
      <c r="CX45" s="1325"/>
      <c r="CY45" s="1325"/>
      <c r="CZ45" s="1325"/>
      <c r="DA45" s="1325"/>
      <c r="DB45" s="1325"/>
      <c r="DC45" s="1326"/>
    </row>
    <row r="46" spans="2:109" x14ac:dyDescent="0.15">
      <c r="B46" s="395"/>
      <c r="AN46" s="1324"/>
      <c r="AO46" s="1325"/>
      <c r="AP46" s="1325"/>
      <c r="AQ46" s="1325"/>
      <c r="AR46" s="1325"/>
      <c r="AS46" s="1325"/>
      <c r="AT46" s="1325"/>
      <c r="AU46" s="1325"/>
      <c r="AV46" s="1325"/>
      <c r="AW46" s="1325"/>
      <c r="AX46" s="1325"/>
      <c r="AY46" s="1325"/>
      <c r="AZ46" s="1325"/>
      <c r="BA46" s="1325"/>
      <c r="BB46" s="1325"/>
      <c r="BC46" s="1325"/>
      <c r="BD46" s="1325"/>
      <c r="BE46" s="1325"/>
      <c r="BF46" s="1325"/>
      <c r="BG46" s="1325"/>
      <c r="BH46" s="1325"/>
      <c r="BI46" s="1325"/>
      <c r="BJ46" s="1325"/>
      <c r="BK46" s="1325"/>
      <c r="BL46" s="1325"/>
      <c r="BM46" s="1325"/>
      <c r="BN46" s="1325"/>
      <c r="BO46" s="1325"/>
      <c r="BP46" s="1325"/>
      <c r="BQ46" s="1325"/>
      <c r="BR46" s="1325"/>
      <c r="BS46" s="1325"/>
      <c r="BT46" s="1325"/>
      <c r="BU46" s="1325"/>
      <c r="BV46" s="1325"/>
      <c r="BW46" s="1325"/>
      <c r="BX46" s="1325"/>
      <c r="BY46" s="1325"/>
      <c r="BZ46" s="1325"/>
      <c r="CA46" s="1325"/>
      <c r="CB46" s="1325"/>
      <c r="CC46" s="1325"/>
      <c r="CD46" s="1325"/>
      <c r="CE46" s="1325"/>
      <c r="CF46" s="1325"/>
      <c r="CG46" s="1325"/>
      <c r="CH46" s="1325"/>
      <c r="CI46" s="1325"/>
      <c r="CJ46" s="1325"/>
      <c r="CK46" s="1325"/>
      <c r="CL46" s="1325"/>
      <c r="CM46" s="1325"/>
      <c r="CN46" s="1325"/>
      <c r="CO46" s="1325"/>
      <c r="CP46" s="1325"/>
      <c r="CQ46" s="1325"/>
      <c r="CR46" s="1325"/>
      <c r="CS46" s="1325"/>
      <c r="CT46" s="1325"/>
      <c r="CU46" s="1325"/>
      <c r="CV46" s="1325"/>
      <c r="CW46" s="1325"/>
      <c r="CX46" s="1325"/>
      <c r="CY46" s="1325"/>
      <c r="CZ46" s="1325"/>
      <c r="DA46" s="1325"/>
      <c r="DB46" s="1325"/>
      <c r="DC46" s="1326"/>
    </row>
    <row r="47" spans="2:109" x14ac:dyDescent="0.15">
      <c r="B47" s="395"/>
      <c r="AN47" s="1327"/>
      <c r="AO47" s="1328"/>
      <c r="AP47" s="1328"/>
      <c r="AQ47" s="1328"/>
      <c r="AR47" s="1328"/>
      <c r="AS47" s="1328"/>
      <c r="AT47" s="1328"/>
      <c r="AU47" s="1328"/>
      <c r="AV47" s="1328"/>
      <c r="AW47" s="1328"/>
      <c r="AX47" s="1328"/>
      <c r="AY47" s="1328"/>
      <c r="AZ47" s="1328"/>
      <c r="BA47" s="1328"/>
      <c r="BB47" s="1328"/>
      <c r="BC47" s="1328"/>
      <c r="BD47" s="1328"/>
      <c r="BE47" s="1328"/>
      <c r="BF47" s="1328"/>
      <c r="BG47" s="1328"/>
      <c r="BH47" s="1328"/>
      <c r="BI47" s="1328"/>
      <c r="BJ47" s="1328"/>
      <c r="BK47" s="1328"/>
      <c r="BL47" s="1328"/>
      <c r="BM47" s="1328"/>
      <c r="BN47" s="1328"/>
      <c r="BO47" s="1328"/>
      <c r="BP47" s="1328"/>
      <c r="BQ47" s="1328"/>
      <c r="BR47" s="1328"/>
      <c r="BS47" s="1328"/>
      <c r="BT47" s="1328"/>
      <c r="BU47" s="1328"/>
      <c r="BV47" s="1328"/>
      <c r="BW47" s="1328"/>
      <c r="BX47" s="1328"/>
      <c r="BY47" s="1328"/>
      <c r="BZ47" s="1328"/>
      <c r="CA47" s="1328"/>
      <c r="CB47" s="1328"/>
      <c r="CC47" s="1328"/>
      <c r="CD47" s="1328"/>
      <c r="CE47" s="1328"/>
      <c r="CF47" s="1328"/>
      <c r="CG47" s="1328"/>
      <c r="CH47" s="1328"/>
      <c r="CI47" s="1328"/>
      <c r="CJ47" s="1328"/>
      <c r="CK47" s="1328"/>
      <c r="CL47" s="1328"/>
      <c r="CM47" s="1328"/>
      <c r="CN47" s="1328"/>
      <c r="CO47" s="1328"/>
      <c r="CP47" s="1328"/>
      <c r="CQ47" s="1328"/>
      <c r="CR47" s="1328"/>
      <c r="CS47" s="1328"/>
      <c r="CT47" s="1328"/>
      <c r="CU47" s="1328"/>
      <c r="CV47" s="1328"/>
      <c r="CW47" s="1328"/>
      <c r="CX47" s="1328"/>
      <c r="CY47" s="1328"/>
      <c r="CZ47" s="1328"/>
      <c r="DA47" s="1328"/>
      <c r="DB47" s="1328"/>
      <c r="DC47" s="1329"/>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608</v>
      </c>
    </row>
    <row r="50" spans="1:109" x14ac:dyDescent="0.15">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557</v>
      </c>
      <c r="BQ50" s="1314"/>
      <c r="BR50" s="1314"/>
      <c r="BS50" s="1314"/>
      <c r="BT50" s="1314"/>
      <c r="BU50" s="1314"/>
      <c r="BV50" s="1314"/>
      <c r="BW50" s="1314"/>
      <c r="BX50" s="1314" t="s">
        <v>558</v>
      </c>
      <c r="BY50" s="1314"/>
      <c r="BZ50" s="1314"/>
      <c r="CA50" s="1314"/>
      <c r="CB50" s="1314"/>
      <c r="CC50" s="1314"/>
      <c r="CD50" s="1314"/>
      <c r="CE50" s="1314"/>
      <c r="CF50" s="1314" t="s">
        <v>559</v>
      </c>
      <c r="CG50" s="1314"/>
      <c r="CH50" s="1314"/>
      <c r="CI50" s="1314"/>
      <c r="CJ50" s="1314"/>
      <c r="CK50" s="1314"/>
      <c r="CL50" s="1314"/>
      <c r="CM50" s="1314"/>
      <c r="CN50" s="1314" t="s">
        <v>560</v>
      </c>
      <c r="CO50" s="1314"/>
      <c r="CP50" s="1314"/>
      <c r="CQ50" s="1314"/>
      <c r="CR50" s="1314"/>
      <c r="CS50" s="1314"/>
      <c r="CT50" s="1314"/>
      <c r="CU50" s="1314"/>
      <c r="CV50" s="1314" t="s">
        <v>561</v>
      </c>
      <c r="CW50" s="1314"/>
      <c r="CX50" s="1314"/>
      <c r="CY50" s="1314"/>
      <c r="CZ50" s="1314"/>
      <c r="DA50" s="1314"/>
      <c r="DB50" s="1314"/>
      <c r="DC50" s="1314"/>
    </row>
    <row r="51" spans="1:109" ht="13.5" customHeight="1" x14ac:dyDescent="0.15">
      <c r="B51" s="395"/>
      <c r="G51" s="1317"/>
      <c r="H51" s="1317"/>
      <c r="I51" s="1330"/>
      <c r="J51" s="1330"/>
      <c r="K51" s="1316"/>
      <c r="L51" s="1316"/>
      <c r="M51" s="1316"/>
      <c r="N51" s="1316"/>
      <c r="AM51" s="404"/>
      <c r="AN51" s="1312" t="s">
        <v>609</v>
      </c>
      <c r="AO51" s="1312"/>
      <c r="AP51" s="1312"/>
      <c r="AQ51" s="1312"/>
      <c r="AR51" s="1312"/>
      <c r="AS51" s="1312"/>
      <c r="AT51" s="1312"/>
      <c r="AU51" s="1312"/>
      <c r="AV51" s="1312"/>
      <c r="AW51" s="1312"/>
      <c r="AX51" s="1312"/>
      <c r="AY51" s="1312"/>
      <c r="AZ51" s="1312"/>
      <c r="BA51" s="1312"/>
      <c r="BB51" s="1312" t="s">
        <v>610</v>
      </c>
      <c r="BC51" s="1312"/>
      <c r="BD51" s="1312"/>
      <c r="BE51" s="1312"/>
      <c r="BF51" s="1312"/>
      <c r="BG51" s="1312"/>
      <c r="BH51" s="1312"/>
      <c r="BI51" s="1312"/>
      <c r="BJ51" s="1312"/>
      <c r="BK51" s="1312"/>
      <c r="BL51" s="1312"/>
      <c r="BM51" s="1312"/>
      <c r="BN51" s="1312"/>
      <c r="BO51" s="1312"/>
      <c r="BP51" s="1309"/>
      <c r="BQ51" s="1309"/>
      <c r="BR51" s="1309"/>
      <c r="BS51" s="1309"/>
      <c r="BT51" s="1309"/>
      <c r="BU51" s="1309"/>
      <c r="BV51" s="1309"/>
      <c r="BW51" s="1309"/>
      <c r="BX51" s="1309"/>
      <c r="BY51" s="1309"/>
      <c r="BZ51" s="1309"/>
      <c r="CA51" s="1309"/>
      <c r="CB51" s="1309"/>
      <c r="CC51" s="1309"/>
      <c r="CD51" s="1309"/>
      <c r="CE51" s="1309"/>
      <c r="CF51" s="1309"/>
      <c r="CG51" s="1309"/>
      <c r="CH51" s="1309"/>
      <c r="CI51" s="1309"/>
      <c r="CJ51" s="1309"/>
      <c r="CK51" s="1309"/>
      <c r="CL51" s="1309"/>
      <c r="CM51" s="1309"/>
      <c r="CN51" s="1309"/>
      <c r="CO51" s="1309"/>
      <c r="CP51" s="1309"/>
      <c r="CQ51" s="1309"/>
      <c r="CR51" s="1309"/>
      <c r="CS51" s="1309"/>
      <c r="CT51" s="1309"/>
      <c r="CU51" s="1309"/>
      <c r="CV51" s="1309"/>
      <c r="CW51" s="1309"/>
      <c r="CX51" s="1309"/>
      <c r="CY51" s="1309"/>
      <c r="CZ51" s="1309"/>
      <c r="DA51" s="1309"/>
      <c r="DB51" s="1309"/>
      <c r="DC51" s="1309"/>
    </row>
    <row r="52" spans="1:109" x14ac:dyDescent="0.15">
      <c r="B52" s="395"/>
      <c r="G52" s="1317"/>
      <c r="H52" s="1317"/>
      <c r="I52" s="1330"/>
      <c r="J52" s="1330"/>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611</v>
      </c>
      <c r="BC53" s="1312"/>
      <c r="BD53" s="1312"/>
      <c r="BE53" s="1312"/>
      <c r="BF53" s="1312"/>
      <c r="BG53" s="1312"/>
      <c r="BH53" s="1312"/>
      <c r="BI53" s="1312"/>
      <c r="BJ53" s="1312"/>
      <c r="BK53" s="1312"/>
      <c r="BL53" s="1312"/>
      <c r="BM53" s="1312"/>
      <c r="BN53" s="1312"/>
      <c r="BO53" s="1312"/>
      <c r="BP53" s="1309">
        <v>52.7</v>
      </c>
      <c r="BQ53" s="1309"/>
      <c r="BR53" s="1309"/>
      <c r="BS53" s="1309"/>
      <c r="BT53" s="1309"/>
      <c r="BU53" s="1309"/>
      <c r="BV53" s="1309"/>
      <c r="BW53" s="1309"/>
      <c r="BX53" s="1309">
        <v>54.4</v>
      </c>
      <c r="BY53" s="1309"/>
      <c r="BZ53" s="1309"/>
      <c r="CA53" s="1309"/>
      <c r="CB53" s="1309"/>
      <c r="CC53" s="1309"/>
      <c r="CD53" s="1309"/>
      <c r="CE53" s="1309"/>
      <c r="CF53" s="1309">
        <v>55.9</v>
      </c>
      <c r="CG53" s="1309"/>
      <c r="CH53" s="1309"/>
      <c r="CI53" s="1309"/>
      <c r="CJ53" s="1309"/>
      <c r="CK53" s="1309"/>
      <c r="CL53" s="1309"/>
      <c r="CM53" s="1309"/>
      <c r="CN53" s="1309">
        <v>57.6</v>
      </c>
      <c r="CO53" s="1309"/>
      <c r="CP53" s="1309"/>
      <c r="CQ53" s="1309"/>
      <c r="CR53" s="1309"/>
      <c r="CS53" s="1309"/>
      <c r="CT53" s="1309"/>
      <c r="CU53" s="1309"/>
      <c r="CV53" s="1309">
        <v>59.2</v>
      </c>
      <c r="CW53" s="1309"/>
      <c r="CX53" s="1309"/>
      <c r="CY53" s="1309"/>
      <c r="CZ53" s="1309"/>
      <c r="DA53" s="1309"/>
      <c r="DB53" s="1309"/>
      <c r="DC53" s="1309"/>
    </row>
    <row r="54" spans="1:109" x14ac:dyDescent="0.15">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5"/>
      <c r="H55" s="1315"/>
      <c r="I55" s="1315"/>
      <c r="J55" s="1315"/>
      <c r="K55" s="1316"/>
      <c r="L55" s="1316"/>
      <c r="M55" s="1316"/>
      <c r="N55" s="1316"/>
      <c r="AN55" s="1314" t="s">
        <v>612</v>
      </c>
      <c r="AO55" s="1314"/>
      <c r="AP55" s="1314"/>
      <c r="AQ55" s="1314"/>
      <c r="AR55" s="1314"/>
      <c r="AS55" s="1314"/>
      <c r="AT55" s="1314"/>
      <c r="AU55" s="1314"/>
      <c r="AV55" s="1314"/>
      <c r="AW55" s="1314"/>
      <c r="AX55" s="1314"/>
      <c r="AY55" s="1314"/>
      <c r="AZ55" s="1314"/>
      <c r="BA55" s="1314"/>
      <c r="BB55" s="1312" t="s">
        <v>610</v>
      </c>
      <c r="BC55" s="1312"/>
      <c r="BD55" s="1312"/>
      <c r="BE55" s="1312"/>
      <c r="BF55" s="1312"/>
      <c r="BG55" s="1312"/>
      <c r="BH55" s="1312"/>
      <c r="BI55" s="1312"/>
      <c r="BJ55" s="1312"/>
      <c r="BK55" s="1312"/>
      <c r="BL55" s="1312"/>
      <c r="BM55" s="1312"/>
      <c r="BN55" s="1312"/>
      <c r="BO55" s="1312"/>
      <c r="BP55" s="1309">
        <v>37.4</v>
      </c>
      <c r="BQ55" s="1309"/>
      <c r="BR55" s="1309"/>
      <c r="BS55" s="1309"/>
      <c r="BT55" s="1309"/>
      <c r="BU55" s="1309"/>
      <c r="BV55" s="1309"/>
      <c r="BW55" s="1309"/>
      <c r="BX55" s="1309">
        <v>31</v>
      </c>
      <c r="BY55" s="1309"/>
      <c r="BZ55" s="1309"/>
      <c r="CA55" s="1309"/>
      <c r="CB55" s="1309"/>
      <c r="CC55" s="1309"/>
      <c r="CD55" s="1309"/>
      <c r="CE55" s="1309"/>
      <c r="CF55" s="1309">
        <v>30</v>
      </c>
      <c r="CG55" s="1309"/>
      <c r="CH55" s="1309"/>
      <c r="CI55" s="1309"/>
      <c r="CJ55" s="1309"/>
      <c r="CK55" s="1309"/>
      <c r="CL55" s="1309"/>
      <c r="CM55" s="1309"/>
      <c r="CN55" s="1309">
        <v>23.1</v>
      </c>
      <c r="CO55" s="1309"/>
      <c r="CP55" s="1309"/>
      <c r="CQ55" s="1309"/>
      <c r="CR55" s="1309"/>
      <c r="CS55" s="1309"/>
      <c r="CT55" s="1309"/>
      <c r="CU55" s="1309"/>
      <c r="CV55" s="1309">
        <v>19</v>
      </c>
      <c r="CW55" s="1309"/>
      <c r="CX55" s="1309"/>
      <c r="CY55" s="1309"/>
      <c r="CZ55" s="1309"/>
      <c r="DA55" s="1309"/>
      <c r="DB55" s="1309"/>
      <c r="DC55" s="1309"/>
    </row>
    <row r="56" spans="1:109" x14ac:dyDescent="0.15">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611</v>
      </c>
      <c r="BC57" s="1312"/>
      <c r="BD57" s="1312"/>
      <c r="BE57" s="1312"/>
      <c r="BF57" s="1312"/>
      <c r="BG57" s="1312"/>
      <c r="BH57" s="1312"/>
      <c r="BI57" s="1312"/>
      <c r="BJ57" s="1312"/>
      <c r="BK57" s="1312"/>
      <c r="BL57" s="1312"/>
      <c r="BM57" s="1312"/>
      <c r="BN57" s="1312"/>
      <c r="BO57" s="1312"/>
      <c r="BP57" s="1309">
        <v>54.4</v>
      </c>
      <c r="BQ57" s="1309"/>
      <c r="BR57" s="1309"/>
      <c r="BS57" s="1309"/>
      <c r="BT57" s="1309"/>
      <c r="BU57" s="1309"/>
      <c r="BV57" s="1309"/>
      <c r="BW57" s="1309"/>
      <c r="BX57" s="1309">
        <v>57.4</v>
      </c>
      <c r="BY57" s="1309"/>
      <c r="BZ57" s="1309"/>
      <c r="CA57" s="1309"/>
      <c r="CB57" s="1309"/>
      <c r="CC57" s="1309"/>
      <c r="CD57" s="1309"/>
      <c r="CE57" s="1309"/>
      <c r="CF57" s="1309">
        <v>58.3</v>
      </c>
      <c r="CG57" s="1309"/>
      <c r="CH57" s="1309"/>
      <c r="CI57" s="1309"/>
      <c r="CJ57" s="1309"/>
      <c r="CK57" s="1309"/>
      <c r="CL57" s="1309"/>
      <c r="CM57" s="1309"/>
      <c r="CN57" s="1309">
        <v>60.4</v>
      </c>
      <c r="CO57" s="1309"/>
      <c r="CP57" s="1309"/>
      <c r="CQ57" s="1309"/>
      <c r="CR57" s="1309"/>
      <c r="CS57" s="1309"/>
      <c r="CT57" s="1309"/>
      <c r="CU57" s="1309"/>
      <c r="CV57" s="1309">
        <v>61.3</v>
      </c>
      <c r="CW57" s="1309"/>
      <c r="CX57" s="1309"/>
      <c r="CY57" s="1309"/>
      <c r="CZ57" s="1309"/>
      <c r="DA57" s="1309"/>
      <c r="DB57" s="1309"/>
      <c r="DC57" s="1309"/>
      <c r="DD57" s="408"/>
      <c r="DE57" s="407"/>
    </row>
    <row r="58" spans="1:109" s="403" customFormat="1" x14ac:dyDescent="0.15">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613</v>
      </c>
    </row>
    <row r="64" spans="1:109" x14ac:dyDescent="0.15">
      <c r="B64" s="395"/>
      <c r="G64" s="402"/>
      <c r="I64" s="415"/>
      <c r="J64" s="415"/>
      <c r="K64" s="415"/>
      <c r="L64" s="415"/>
      <c r="M64" s="415"/>
      <c r="N64" s="416"/>
      <c r="AM64" s="402"/>
      <c r="AN64" s="402" t="s">
        <v>606</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1" t="s">
        <v>614</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x14ac:dyDescent="0.15">
      <c r="B66" s="395"/>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x14ac:dyDescent="0.15">
      <c r="B67" s="395"/>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x14ac:dyDescent="0.15">
      <c r="B68" s="395"/>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x14ac:dyDescent="0.15">
      <c r="B69" s="395"/>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608</v>
      </c>
    </row>
    <row r="72" spans="2:107" x14ac:dyDescent="0.15">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557</v>
      </c>
      <c r="BQ72" s="1314"/>
      <c r="BR72" s="1314"/>
      <c r="BS72" s="1314"/>
      <c r="BT72" s="1314"/>
      <c r="BU72" s="1314"/>
      <c r="BV72" s="1314"/>
      <c r="BW72" s="1314"/>
      <c r="BX72" s="1314" t="s">
        <v>558</v>
      </c>
      <c r="BY72" s="1314"/>
      <c r="BZ72" s="1314"/>
      <c r="CA72" s="1314"/>
      <c r="CB72" s="1314"/>
      <c r="CC72" s="1314"/>
      <c r="CD72" s="1314"/>
      <c r="CE72" s="1314"/>
      <c r="CF72" s="1314" t="s">
        <v>559</v>
      </c>
      <c r="CG72" s="1314"/>
      <c r="CH72" s="1314"/>
      <c r="CI72" s="1314"/>
      <c r="CJ72" s="1314"/>
      <c r="CK72" s="1314"/>
      <c r="CL72" s="1314"/>
      <c r="CM72" s="1314"/>
      <c r="CN72" s="1314" t="s">
        <v>560</v>
      </c>
      <c r="CO72" s="1314"/>
      <c r="CP72" s="1314"/>
      <c r="CQ72" s="1314"/>
      <c r="CR72" s="1314"/>
      <c r="CS72" s="1314"/>
      <c r="CT72" s="1314"/>
      <c r="CU72" s="1314"/>
      <c r="CV72" s="1314" t="s">
        <v>561</v>
      </c>
      <c r="CW72" s="1314"/>
      <c r="CX72" s="1314"/>
      <c r="CY72" s="1314"/>
      <c r="CZ72" s="1314"/>
      <c r="DA72" s="1314"/>
      <c r="DB72" s="1314"/>
      <c r="DC72" s="1314"/>
    </row>
    <row r="73" spans="2:107" x14ac:dyDescent="0.15">
      <c r="B73" s="395"/>
      <c r="G73" s="1317"/>
      <c r="H73" s="1317"/>
      <c r="I73" s="1317"/>
      <c r="J73" s="1317"/>
      <c r="K73" s="1313"/>
      <c r="L73" s="1313"/>
      <c r="M73" s="1313"/>
      <c r="N73" s="1313"/>
      <c r="AM73" s="404"/>
      <c r="AN73" s="1312" t="s">
        <v>609</v>
      </c>
      <c r="AO73" s="1312"/>
      <c r="AP73" s="1312"/>
      <c r="AQ73" s="1312"/>
      <c r="AR73" s="1312"/>
      <c r="AS73" s="1312"/>
      <c r="AT73" s="1312"/>
      <c r="AU73" s="1312"/>
      <c r="AV73" s="1312"/>
      <c r="AW73" s="1312"/>
      <c r="AX73" s="1312"/>
      <c r="AY73" s="1312"/>
      <c r="AZ73" s="1312"/>
      <c r="BA73" s="1312"/>
      <c r="BB73" s="1312" t="s">
        <v>610</v>
      </c>
      <c r="BC73" s="1312"/>
      <c r="BD73" s="1312"/>
      <c r="BE73" s="1312"/>
      <c r="BF73" s="1312"/>
      <c r="BG73" s="1312"/>
      <c r="BH73" s="1312"/>
      <c r="BI73" s="1312"/>
      <c r="BJ73" s="1312"/>
      <c r="BK73" s="1312"/>
      <c r="BL73" s="1312"/>
      <c r="BM73" s="1312"/>
      <c r="BN73" s="1312"/>
      <c r="BO73" s="1312"/>
      <c r="BP73" s="1309"/>
      <c r="BQ73" s="1309"/>
      <c r="BR73" s="1309"/>
      <c r="BS73" s="1309"/>
      <c r="BT73" s="1309"/>
      <c r="BU73" s="1309"/>
      <c r="BV73" s="1309"/>
      <c r="BW73" s="1309"/>
      <c r="BX73" s="1309"/>
      <c r="BY73" s="1309"/>
      <c r="BZ73" s="1309"/>
      <c r="CA73" s="1309"/>
      <c r="CB73" s="1309"/>
      <c r="CC73" s="1309"/>
      <c r="CD73" s="1309"/>
      <c r="CE73" s="1309"/>
      <c r="CF73" s="1309"/>
      <c r="CG73" s="1309"/>
      <c r="CH73" s="1309"/>
      <c r="CI73" s="1309"/>
      <c r="CJ73" s="1309"/>
      <c r="CK73" s="1309"/>
      <c r="CL73" s="1309"/>
      <c r="CM73" s="1309"/>
      <c r="CN73" s="1309"/>
      <c r="CO73" s="1309"/>
      <c r="CP73" s="1309"/>
      <c r="CQ73" s="1309"/>
      <c r="CR73" s="1309"/>
      <c r="CS73" s="1309"/>
      <c r="CT73" s="1309"/>
      <c r="CU73" s="1309"/>
      <c r="CV73" s="1309"/>
      <c r="CW73" s="1309"/>
      <c r="CX73" s="1309"/>
      <c r="CY73" s="1309"/>
      <c r="CZ73" s="1309"/>
      <c r="DA73" s="1309"/>
      <c r="DB73" s="1309"/>
      <c r="DC73" s="1309"/>
    </row>
    <row r="74" spans="2:107" x14ac:dyDescent="0.15">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615</v>
      </c>
      <c r="BC75" s="1312"/>
      <c r="BD75" s="1312"/>
      <c r="BE75" s="1312"/>
      <c r="BF75" s="1312"/>
      <c r="BG75" s="1312"/>
      <c r="BH75" s="1312"/>
      <c r="BI75" s="1312"/>
      <c r="BJ75" s="1312"/>
      <c r="BK75" s="1312"/>
      <c r="BL75" s="1312"/>
      <c r="BM75" s="1312"/>
      <c r="BN75" s="1312"/>
      <c r="BO75" s="1312"/>
      <c r="BP75" s="1309">
        <v>5.3</v>
      </c>
      <c r="BQ75" s="1309"/>
      <c r="BR75" s="1309"/>
      <c r="BS75" s="1309"/>
      <c r="BT75" s="1309"/>
      <c r="BU75" s="1309"/>
      <c r="BV75" s="1309"/>
      <c r="BW75" s="1309"/>
      <c r="BX75" s="1309">
        <v>4.3</v>
      </c>
      <c r="BY75" s="1309"/>
      <c r="BZ75" s="1309"/>
      <c r="CA75" s="1309"/>
      <c r="CB75" s="1309"/>
      <c r="CC75" s="1309"/>
      <c r="CD75" s="1309"/>
      <c r="CE75" s="1309"/>
      <c r="CF75" s="1309">
        <v>3.7</v>
      </c>
      <c r="CG75" s="1309"/>
      <c r="CH75" s="1309"/>
      <c r="CI75" s="1309"/>
      <c r="CJ75" s="1309"/>
      <c r="CK75" s="1309"/>
      <c r="CL75" s="1309"/>
      <c r="CM75" s="1309"/>
      <c r="CN75" s="1309">
        <v>2.9</v>
      </c>
      <c r="CO75" s="1309"/>
      <c r="CP75" s="1309"/>
      <c r="CQ75" s="1309"/>
      <c r="CR75" s="1309"/>
      <c r="CS75" s="1309"/>
      <c r="CT75" s="1309"/>
      <c r="CU75" s="1309"/>
      <c r="CV75" s="1309">
        <v>2.4</v>
      </c>
      <c r="CW75" s="1309"/>
      <c r="CX75" s="1309"/>
      <c r="CY75" s="1309"/>
      <c r="CZ75" s="1309"/>
      <c r="DA75" s="1309"/>
      <c r="DB75" s="1309"/>
      <c r="DC75" s="1309"/>
    </row>
    <row r="76" spans="2:107" x14ac:dyDescent="0.15">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15"/>
      <c r="H77" s="1315"/>
      <c r="I77" s="1315"/>
      <c r="J77" s="1315"/>
      <c r="K77" s="1313"/>
      <c r="L77" s="1313"/>
      <c r="M77" s="1313"/>
      <c r="N77" s="1313"/>
      <c r="AN77" s="1314" t="s">
        <v>612</v>
      </c>
      <c r="AO77" s="1314"/>
      <c r="AP77" s="1314"/>
      <c r="AQ77" s="1314"/>
      <c r="AR77" s="1314"/>
      <c r="AS77" s="1314"/>
      <c r="AT77" s="1314"/>
      <c r="AU77" s="1314"/>
      <c r="AV77" s="1314"/>
      <c r="AW77" s="1314"/>
      <c r="AX77" s="1314"/>
      <c r="AY77" s="1314"/>
      <c r="AZ77" s="1314"/>
      <c r="BA77" s="1314"/>
      <c r="BB77" s="1312" t="s">
        <v>610</v>
      </c>
      <c r="BC77" s="1312"/>
      <c r="BD77" s="1312"/>
      <c r="BE77" s="1312"/>
      <c r="BF77" s="1312"/>
      <c r="BG77" s="1312"/>
      <c r="BH77" s="1312"/>
      <c r="BI77" s="1312"/>
      <c r="BJ77" s="1312"/>
      <c r="BK77" s="1312"/>
      <c r="BL77" s="1312"/>
      <c r="BM77" s="1312"/>
      <c r="BN77" s="1312"/>
      <c r="BO77" s="1312"/>
      <c r="BP77" s="1309">
        <v>37.4</v>
      </c>
      <c r="BQ77" s="1309"/>
      <c r="BR77" s="1309"/>
      <c r="BS77" s="1309"/>
      <c r="BT77" s="1309"/>
      <c r="BU77" s="1309"/>
      <c r="BV77" s="1309"/>
      <c r="BW77" s="1309"/>
      <c r="BX77" s="1309">
        <v>31</v>
      </c>
      <c r="BY77" s="1309"/>
      <c r="BZ77" s="1309"/>
      <c r="CA77" s="1309"/>
      <c r="CB77" s="1309"/>
      <c r="CC77" s="1309"/>
      <c r="CD77" s="1309"/>
      <c r="CE77" s="1309"/>
      <c r="CF77" s="1309">
        <v>30</v>
      </c>
      <c r="CG77" s="1309"/>
      <c r="CH77" s="1309"/>
      <c r="CI77" s="1309"/>
      <c r="CJ77" s="1309"/>
      <c r="CK77" s="1309"/>
      <c r="CL77" s="1309"/>
      <c r="CM77" s="1309"/>
      <c r="CN77" s="1309">
        <v>23.1</v>
      </c>
      <c r="CO77" s="1309"/>
      <c r="CP77" s="1309"/>
      <c r="CQ77" s="1309"/>
      <c r="CR77" s="1309"/>
      <c r="CS77" s="1309"/>
      <c r="CT77" s="1309"/>
      <c r="CU77" s="1309"/>
      <c r="CV77" s="1309">
        <v>19</v>
      </c>
      <c r="CW77" s="1309"/>
      <c r="CX77" s="1309"/>
      <c r="CY77" s="1309"/>
      <c r="CZ77" s="1309"/>
      <c r="DA77" s="1309"/>
      <c r="DB77" s="1309"/>
      <c r="DC77" s="1309"/>
    </row>
    <row r="78" spans="2:107" x14ac:dyDescent="0.15">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615</v>
      </c>
      <c r="BC79" s="1312"/>
      <c r="BD79" s="1312"/>
      <c r="BE79" s="1312"/>
      <c r="BF79" s="1312"/>
      <c r="BG79" s="1312"/>
      <c r="BH79" s="1312"/>
      <c r="BI79" s="1312"/>
      <c r="BJ79" s="1312"/>
      <c r="BK79" s="1312"/>
      <c r="BL79" s="1312"/>
      <c r="BM79" s="1312"/>
      <c r="BN79" s="1312"/>
      <c r="BO79" s="1312"/>
      <c r="BP79" s="1309">
        <v>6.3</v>
      </c>
      <c r="BQ79" s="1309"/>
      <c r="BR79" s="1309"/>
      <c r="BS79" s="1309"/>
      <c r="BT79" s="1309"/>
      <c r="BU79" s="1309"/>
      <c r="BV79" s="1309"/>
      <c r="BW79" s="1309"/>
      <c r="BX79" s="1309">
        <v>5.2</v>
      </c>
      <c r="BY79" s="1309"/>
      <c r="BZ79" s="1309"/>
      <c r="CA79" s="1309"/>
      <c r="CB79" s="1309"/>
      <c r="CC79" s="1309"/>
      <c r="CD79" s="1309"/>
      <c r="CE79" s="1309"/>
      <c r="CF79" s="1309">
        <v>5</v>
      </c>
      <c r="CG79" s="1309"/>
      <c r="CH79" s="1309"/>
      <c r="CI79" s="1309"/>
      <c r="CJ79" s="1309"/>
      <c r="CK79" s="1309"/>
      <c r="CL79" s="1309"/>
      <c r="CM79" s="1309"/>
      <c r="CN79" s="1309">
        <v>4.2</v>
      </c>
      <c r="CO79" s="1309"/>
      <c r="CP79" s="1309"/>
      <c r="CQ79" s="1309"/>
      <c r="CR79" s="1309"/>
      <c r="CS79" s="1309"/>
      <c r="CT79" s="1309"/>
      <c r="CU79" s="1309"/>
      <c r="CV79" s="1309">
        <v>3.6</v>
      </c>
      <c r="CW79" s="1309"/>
      <c r="CX79" s="1309"/>
      <c r="CY79" s="1309"/>
      <c r="CZ79" s="1309"/>
      <c r="DA79" s="1309"/>
      <c r="DB79" s="1309"/>
      <c r="DC79" s="1309"/>
    </row>
    <row r="80" spans="2:107" x14ac:dyDescent="0.15">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5dY1m+Rp0SdaY8aLj3qM644Pda7gdZIJjd/kWPxEiMuEcYzkZP0Ktzn+1zNITjrntpbjmUmAYEJQusB+v663vQ==" saltValue="3rwcTyibNhIn9O7ZgWEea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23BFAA-BA4E-4FA2-BAD9-8E43CA621A4B}">
  <sheetPr>
    <pageSetUpPr fitToPage="1"/>
  </sheetPr>
  <dimension ref="A1:DR125"/>
  <sheetViews>
    <sheetView showGridLines="0" zoomScale="55" zoomScaleNormal="55"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503</v>
      </c>
    </row>
  </sheetData>
  <sheetProtection algorithmName="SHA-512" hashValue="FdgdxntH61IVXWUtU+uehKDX/NbfP8LcDhaf4yh0QwQ0GgkuSMB4dfpdRuML4QTB2OniA9R/egFVEeQGjjahQA==" saltValue="OK20L+YyR8Ggg+D4vHwo+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B72CED-5281-4379-8938-922A24F4A1F5}">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503</v>
      </c>
    </row>
  </sheetData>
  <sheetProtection algorithmName="SHA-512" hashValue="7vtCghJmhPVlSgUeoYbFiGWjPPLGAgGHu56eNds5o9Y6wKHuyGdFGraLajvIIHmEOlLu9iI6nn4/rbZqJsTUPQ==" saltValue="NuOxZXz6rhpP6Bgv176M6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554</v>
      </c>
      <c r="G2" s="157"/>
      <c r="H2" s="158"/>
    </row>
    <row r="3" spans="1:8" x14ac:dyDescent="0.15">
      <c r="A3" s="154" t="s">
        <v>547</v>
      </c>
      <c r="B3" s="159"/>
      <c r="C3" s="160"/>
      <c r="D3" s="161">
        <v>21036</v>
      </c>
      <c r="E3" s="162"/>
      <c r="F3" s="163">
        <v>43554</v>
      </c>
      <c r="G3" s="164"/>
      <c r="H3" s="165"/>
    </row>
    <row r="4" spans="1:8" x14ac:dyDescent="0.15">
      <c r="A4" s="166"/>
      <c r="B4" s="167"/>
      <c r="C4" s="168"/>
      <c r="D4" s="169">
        <v>11880</v>
      </c>
      <c r="E4" s="170"/>
      <c r="F4" s="171">
        <v>24811</v>
      </c>
      <c r="G4" s="172"/>
      <c r="H4" s="173"/>
    </row>
    <row r="5" spans="1:8" x14ac:dyDescent="0.15">
      <c r="A5" s="154" t="s">
        <v>549</v>
      </c>
      <c r="B5" s="159"/>
      <c r="C5" s="160"/>
      <c r="D5" s="161">
        <v>27599</v>
      </c>
      <c r="E5" s="162"/>
      <c r="F5" s="163">
        <v>42581</v>
      </c>
      <c r="G5" s="164"/>
      <c r="H5" s="165"/>
    </row>
    <row r="6" spans="1:8" x14ac:dyDescent="0.15">
      <c r="A6" s="166"/>
      <c r="B6" s="167"/>
      <c r="C6" s="168"/>
      <c r="D6" s="169">
        <v>15890</v>
      </c>
      <c r="E6" s="170"/>
      <c r="F6" s="171">
        <v>24354</v>
      </c>
      <c r="G6" s="172"/>
      <c r="H6" s="173"/>
    </row>
    <row r="7" spans="1:8" x14ac:dyDescent="0.15">
      <c r="A7" s="154" t="s">
        <v>550</v>
      </c>
      <c r="B7" s="159"/>
      <c r="C7" s="160"/>
      <c r="D7" s="161">
        <v>34870</v>
      </c>
      <c r="E7" s="162"/>
      <c r="F7" s="163">
        <v>45426</v>
      </c>
      <c r="G7" s="164"/>
      <c r="H7" s="165"/>
    </row>
    <row r="8" spans="1:8" x14ac:dyDescent="0.15">
      <c r="A8" s="166"/>
      <c r="B8" s="167"/>
      <c r="C8" s="168"/>
      <c r="D8" s="169">
        <v>20562</v>
      </c>
      <c r="E8" s="170"/>
      <c r="F8" s="171">
        <v>24508</v>
      </c>
      <c r="G8" s="172"/>
      <c r="H8" s="173"/>
    </row>
    <row r="9" spans="1:8" x14ac:dyDescent="0.15">
      <c r="A9" s="154" t="s">
        <v>551</v>
      </c>
      <c r="B9" s="159"/>
      <c r="C9" s="160"/>
      <c r="D9" s="161">
        <v>27857</v>
      </c>
      <c r="E9" s="162"/>
      <c r="F9" s="163">
        <v>45022</v>
      </c>
      <c r="G9" s="164"/>
      <c r="H9" s="165"/>
    </row>
    <row r="10" spans="1:8" x14ac:dyDescent="0.15">
      <c r="A10" s="166"/>
      <c r="B10" s="167"/>
      <c r="C10" s="168"/>
      <c r="D10" s="169">
        <v>20627</v>
      </c>
      <c r="E10" s="170"/>
      <c r="F10" s="171">
        <v>25247</v>
      </c>
      <c r="G10" s="172"/>
      <c r="H10" s="173"/>
    </row>
    <row r="11" spans="1:8" x14ac:dyDescent="0.15">
      <c r="A11" s="154" t="s">
        <v>552</v>
      </c>
      <c r="B11" s="159"/>
      <c r="C11" s="160"/>
      <c r="D11" s="161">
        <v>40208</v>
      </c>
      <c r="E11" s="162"/>
      <c r="F11" s="163">
        <v>46035</v>
      </c>
      <c r="G11" s="164"/>
      <c r="H11" s="165"/>
    </row>
    <row r="12" spans="1:8" x14ac:dyDescent="0.15">
      <c r="A12" s="166"/>
      <c r="B12" s="167"/>
      <c r="C12" s="174"/>
      <c r="D12" s="169">
        <v>24816</v>
      </c>
      <c r="E12" s="170"/>
      <c r="F12" s="171">
        <v>25158</v>
      </c>
      <c r="G12" s="172"/>
      <c r="H12" s="173"/>
    </row>
    <row r="13" spans="1:8" x14ac:dyDescent="0.15">
      <c r="A13" s="154"/>
      <c r="B13" s="159"/>
      <c r="C13" s="175"/>
      <c r="D13" s="176">
        <v>30314</v>
      </c>
      <c r="E13" s="177"/>
      <c r="F13" s="178">
        <v>44524</v>
      </c>
      <c r="G13" s="179"/>
      <c r="H13" s="165"/>
    </row>
    <row r="14" spans="1:8" x14ac:dyDescent="0.15">
      <c r="A14" s="166"/>
      <c r="B14" s="167"/>
      <c r="C14" s="168"/>
      <c r="D14" s="169">
        <v>18755</v>
      </c>
      <c r="E14" s="170"/>
      <c r="F14" s="171">
        <v>24816</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1.36</v>
      </c>
      <c r="C19" s="180">
        <f>ROUND(VALUE(SUBSTITUTE(実質収支比率等に係る経年分析!G$48,"▲","-")),2)</f>
        <v>0.75</v>
      </c>
      <c r="D19" s="180">
        <f>ROUND(VALUE(SUBSTITUTE(実質収支比率等に係る経年分析!H$48,"▲","-")),2)</f>
        <v>0.64</v>
      </c>
      <c r="E19" s="180">
        <f>ROUND(VALUE(SUBSTITUTE(実質収支比率等に係る経年分析!I$48,"▲","-")),2)</f>
        <v>0.48</v>
      </c>
      <c r="F19" s="180">
        <f>ROUND(VALUE(SUBSTITUTE(実質収支比率等に係る経年分析!J$48,"▲","-")),2)</f>
        <v>0.5</v>
      </c>
    </row>
    <row r="20" spans="1:11" x14ac:dyDescent="0.15">
      <c r="A20" s="180" t="s">
        <v>54</v>
      </c>
      <c r="B20" s="180">
        <f>ROUND(VALUE(SUBSTITUTE(実質収支比率等に係る経年分析!F$47,"▲","-")),2)</f>
        <v>11.85</v>
      </c>
      <c r="C20" s="180">
        <f>ROUND(VALUE(SUBSTITUTE(実質収支比率等に係る経年分析!G$47,"▲","-")),2)</f>
        <v>12.51</v>
      </c>
      <c r="D20" s="180">
        <f>ROUND(VALUE(SUBSTITUTE(実質収支比率等に係る経年分析!H$47,"▲","-")),2)</f>
        <v>13.21</v>
      </c>
      <c r="E20" s="180">
        <f>ROUND(VALUE(SUBSTITUTE(実質収支比率等に係る経年分析!I$47,"▲","-")),2)</f>
        <v>13.63</v>
      </c>
      <c r="F20" s="180">
        <f>ROUND(VALUE(SUBSTITUTE(実質収支比率等に係る経年分析!J$47,"▲","-")),2)</f>
        <v>13.7</v>
      </c>
    </row>
    <row r="21" spans="1:11" x14ac:dyDescent="0.15">
      <c r="A21" s="180" t="s">
        <v>55</v>
      </c>
      <c r="B21" s="180">
        <f>IF(ISNUMBER(VALUE(SUBSTITUTE(実質収支比率等に係る経年分析!F$49,"▲","-"))),ROUND(VALUE(SUBSTITUTE(実質収支比率等に係る経年分析!F$49,"▲","-")),2),NA())</f>
        <v>0.88</v>
      </c>
      <c r="C21" s="180">
        <f>IF(ISNUMBER(VALUE(SUBSTITUTE(実質収支比率等に係る経年分析!G$49,"▲","-"))),ROUND(VALUE(SUBSTITUTE(実質収支比率等に係る経年分析!G$49,"▲","-")),2),NA())</f>
        <v>0.09</v>
      </c>
      <c r="D21" s="180">
        <f>IF(ISNUMBER(VALUE(SUBSTITUTE(実質収支比率等に係る経年分析!H$49,"▲","-"))),ROUND(VALUE(SUBSTITUTE(実質収支比率等に係る経年分析!H$49,"▲","-")),2),NA())</f>
        <v>0.44</v>
      </c>
      <c r="E21" s="180">
        <f>IF(ISNUMBER(VALUE(SUBSTITUTE(実質収支比率等に係る経年分析!I$49,"▲","-"))),ROUND(VALUE(SUBSTITUTE(実質収支比率等に係る経年分析!I$49,"▲","-")),2),NA())</f>
        <v>0.38</v>
      </c>
      <c r="F21" s="180">
        <f>IF(ISNUMBER(VALUE(SUBSTITUTE(実質収支比率等に係る経年分析!J$49,"▲","-"))),ROUND(VALUE(SUBSTITUTE(実質収支比率等に係る経年分析!J$49,"▲","-")),2),NA())</f>
        <v>0.22</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0.06</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0.06</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0.06</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0.06</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0.06</v>
      </c>
    </row>
    <row r="28" spans="1:11" x14ac:dyDescent="0.15">
      <c r="A28" s="181" t="str">
        <f>IF(連結実質赤字比率に係る赤字・黒字の構成分析!C$42="",NA(),連結実質赤字比率に係る赤字・黒字の構成分析!C$42)</f>
        <v>その他会計（赤字）</v>
      </c>
      <c r="B28" s="181">
        <f>IF(ROUND(VALUE(SUBSTITUTE(連結実質赤字比率に係る赤字・黒字の構成分析!F$42,"▲", "-")), 2) &lt; 0, ABS(ROUND(VALUE(SUBSTITUTE(連結実質赤字比率に係る赤字・黒字の構成分析!F$42,"▲", "-")), 2)), NA())</f>
        <v>0.04</v>
      </c>
      <c r="C28" s="181" t="e">
        <f>IF(ROUND(VALUE(SUBSTITUTE(連結実質赤字比率に係る赤字・黒字の構成分析!F$42,"▲", "-")), 2) &gt;= 0, ABS(ROUND(VALUE(SUBSTITUTE(連結実質赤字比率に係る赤字・黒字の構成分析!F$42,"▲", "-")), 2)), NA())</f>
        <v>#N/A</v>
      </c>
      <c r="D28" s="181">
        <f>IF(ROUND(VALUE(SUBSTITUTE(連結実質赤字比率に係る赤字・黒字の構成分析!G$42,"▲", "-")), 2) &lt; 0, ABS(ROUND(VALUE(SUBSTITUTE(連結実質赤字比率に係る赤字・黒字の構成分析!G$42,"▲", "-")), 2)), NA())</f>
        <v>0.01</v>
      </c>
      <c r="E28" s="181" t="e">
        <f>IF(ROUND(VALUE(SUBSTITUTE(連結実質赤字比率に係る赤字・黒字の構成分析!G$42,"▲", "-")), 2) &gt;= 0, ABS(ROUND(VALUE(SUBSTITUTE(連結実質赤字比率に係る赤字・黒字の構成分析!G$42,"▲", "-")), 2)), NA())</f>
        <v>#N/A</v>
      </c>
      <c r="F28" s="181">
        <f>IF(ROUND(VALUE(SUBSTITUTE(連結実質赤字比率に係る赤字・黒字の構成分析!H$42,"▲", "-")), 2) &lt; 0, ABS(ROUND(VALUE(SUBSTITUTE(連結実質赤字比率に係る赤字・黒字の構成分析!H$42,"▲", "-")), 2)), NA())</f>
        <v>0.01</v>
      </c>
      <c r="G28" s="181" t="e">
        <f>IF(ROUND(VALUE(SUBSTITUTE(連結実質赤字比率に係る赤字・黒字の構成分析!H$42,"▲", "-")), 2) &gt;= 0, ABS(ROUND(VALUE(SUBSTITUTE(連結実質赤字比率に係る赤字・黒字の構成分析!H$42,"▲", "-")), 2)), NA())</f>
        <v>#N/A</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夜間急病医療事業</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0.06</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0.06</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0.08</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0.06</v>
      </c>
    </row>
    <row r="30" spans="1:11" x14ac:dyDescent="0.15">
      <c r="A30" s="181" t="str">
        <f>IF(連結実質赤字比率に係る赤字・黒字の構成分析!C$40="",NA(),連結実質赤字比率に係る赤字・黒字の構成分析!C$40)</f>
        <v>公園墓地造成事業</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0.05</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0.06</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7.0000000000000007E-2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0.09</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7.0000000000000007E-2</v>
      </c>
    </row>
    <row r="31" spans="1:11" x14ac:dyDescent="0.15">
      <c r="A31" s="181" t="str">
        <f>IF(連結実質赤字比率に係る赤字・黒字の構成分析!C$39="",NA(),連結実質赤字比率に係る赤字・黒字の構成分析!C$39)</f>
        <v>後期高齢者医療事業</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0.14000000000000001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0.14000000000000001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0.13</v>
      </c>
    </row>
    <row r="32" spans="1:11" x14ac:dyDescent="0.15">
      <c r="A32" s="181" t="str">
        <f>IF(連結実質赤字比率に係る赤字・黒字の構成分析!C$38="",NA(),連結実質赤字比率に係る赤字・黒字の構成分析!C$38)</f>
        <v>国民健康保険事業</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1.17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1.79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0.61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0.14000000000000001</v>
      </c>
    </row>
    <row r="33" spans="1:16" x14ac:dyDescent="0.15">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1.1100000000000001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0.55000000000000004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0.43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0.28999999999999998</v>
      </c>
    </row>
    <row r="34" spans="1:16" x14ac:dyDescent="0.15">
      <c r="A34" s="181" t="str">
        <f>IF(連結実質赤字比率に係る赤字・黒字の構成分析!C$36="",NA(),連結実質赤字比率に係る赤字・黒字の構成分析!C$36)</f>
        <v>介護保険事業</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0.38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0.83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0.78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0.45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0.34</v>
      </c>
    </row>
    <row r="35" spans="1:16" x14ac:dyDescent="0.15">
      <c r="A35" s="181" t="str">
        <f>IF(連結実質赤字比率に係る赤字・黒字の構成分析!C$35="",NA(),連結実質赤字比率に係る赤字・黒字の構成分析!C$35)</f>
        <v>下水道事業</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1.83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2.39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3.87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5.31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6.04</v>
      </c>
    </row>
    <row r="36" spans="1:16" x14ac:dyDescent="0.15">
      <c r="A36" s="181" t="str">
        <f>IF(連結実質赤字比率に係る赤字・黒字の構成分析!C$34="",NA(),連結実質赤字比率に係る赤字・黒字の構成分析!C$34)</f>
        <v>水道事業</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10.99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10.17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12.26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12.67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12.42</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10906</v>
      </c>
      <c r="E42" s="182"/>
      <c r="F42" s="182"/>
      <c r="G42" s="182">
        <f>'実質公債費比率（分子）の構造'!L$52</f>
        <v>11716</v>
      </c>
      <c r="H42" s="182"/>
      <c r="I42" s="182"/>
      <c r="J42" s="182">
        <f>'実質公債費比率（分子）の構造'!M$52</f>
        <v>11428</v>
      </c>
      <c r="K42" s="182"/>
      <c r="L42" s="182"/>
      <c r="M42" s="182">
        <f>'実質公債費比率（分子）の構造'!N$52</f>
        <v>11275</v>
      </c>
      <c r="N42" s="182"/>
      <c r="O42" s="182"/>
      <c r="P42" s="182">
        <f>'実質公債費比率（分子）の構造'!O$52</f>
        <v>11694</v>
      </c>
    </row>
    <row r="43" spans="1:16" x14ac:dyDescent="0.15">
      <c r="A43" s="182" t="s">
        <v>63</v>
      </c>
      <c r="B43" s="182">
        <f>'実質公債費比率（分子）の構造'!K$51</f>
        <v>1</v>
      </c>
      <c r="C43" s="182"/>
      <c r="D43" s="182"/>
      <c r="E43" s="182">
        <f>'実質公債費比率（分子）の構造'!L$51</f>
        <v>4</v>
      </c>
      <c r="F43" s="182"/>
      <c r="G43" s="182"/>
      <c r="H43" s="182">
        <f>'実質公債費比率（分子）の構造'!M$51</f>
        <v>1</v>
      </c>
      <c r="I43" s="182"/>
      <c r="J43" s="182"/>
      <c r="K43" s="182">
        <f>'実質公債費比率（分子）の構造'!N$51</f>
        <v>0</v>
      </c>
      <c r="L43" s="182"/>
      <c r="M43" s="182"/>
      <c r="N43" s="182" t="str">
        <f>'実質公債費比率（分子）の構造'!O$51</f>
        <v>-</v>
      </c>
      <c r="O43" s="182"/>
      <c r="P43" s="182"/>
    </row>
    <row r="44" spans="1:16" x14ac:dyDescent="0.15">
      <c r="A44" s="182" t="s">
        <v>64</v>
      </c>
      <c r="B44" s="182">
        <f>'実質公債費比率（分子）の構造'!K$50</f>
        <v>211</v>
      </c>
      <c r="C44" s="182"/>
      <c r="D44" s="182"/>
      <c r="E44" s="182">
        <f>'実質公債費比率（分子）の構造'!L$50</f>
        <v>191</v>
      </c>
      <c r="F44" s="182"/>
      <c r="G44" s="182"/>
      <c r="H44" s="182">
        <f>'実質公債費比率（分子）の構造'!M$50</f>
        <v>181</v>
      </c>
      <c r="I44" s="182"/>
      <c r="J44" s="182"/>
      <c r="K44" s="182">
        <f>'実質公債費比率（分子）の構造'!N$50</f>
        <v>180</v>
      </c>
      <c r="L44" s="182"/>
      <c r="M44" s="182"/>
      <c r="N44" s="182">
        <f>'実質公債費比率（分子）の構造'!O$50</f>
        <v>180</v>
      </c>
      <c r="O44" s="182"/>
      <c r="P44" s="182"/>
    </row>
    <row r="45" spans="1:16" x14ac:dyDescent="0.15">
      <c r="A45" s="182" t="s">
        <v>65</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66</v>
      </c>
      <c r="B46" s="182">
        <f>'実質公債費比率（分子）の構造'!K$48</f>
        <v>2643</v>
      </c>
      <c r="C46" s="182"/>
      <c r="D46" s="182"/>
      <c r="E46" s="182">
        <f>'実質公債費比率（分子）の構造'!L$48</f>
        <v>2664</v>
      </c>
      <c r="F46" s="182"/>
      <c r="G46" s="182"/>
      <c r="H46" s="182">
        <f>'実質公債費比率（分子）の構造'!M$48</f>
        <v>2838</v>
      </c>
      <c r="I46" s="182"/>
      <c r="J46" s="182"/>
      <c r="K46" s="182">
        <f>'実質公債費比率（分子）の構造'!N$48</f>
        <v>2777</v>
      </c>
      <c r="L46" s="182"/>
      <c r="M46" s="182"/>
      <c r="N46" s="182">
        <f>'実質公債費比率（分子）の構造'!O$48</f>
        <v>2730</v>
      </c>
      <c r="O46" s="182"/>
      <c r="P46" s="182"/>
    </row>
    <row r="47" spans="1:16" x14ac:dyDescent="0.15">
      <c r="A47" s="182" t="s">
        <v>67</v>
      </c>
      <c r="B47" s="182">
        <f>'実質公債費比率（分子）の構造'!K$47</f>
        <v>32</v>
      </c>
      <c r="C47" s="182"/>
      <c r="D47" s="182"/>
      <c r="E47" s="182">
        <f>'実質公債費比率（分子）の構造'!L$47</f>
        <v>32</v>
      </c>
      <c r="F47" s="182"/>
      <c r="G47" s="182"/>
      <c r="H47" s="182">
        <f>'実質公債費比率（分子）の構造'!M$47</f>
        <v>32</v>
      </c>
      <c r="I47" s="182"/>
      <c r="J47" s="182"/>
      <c r="K47" s="182">
        <f>'実質公債費比率（分子）の構造'!N$47</f>
        <v>32</v>
      </c>
      <c r="L47" s="182"/>
      <c r="M47" s="182"/>
      <c r="N47" s="182">
        <f>'実質公債費比率（分子）の構造'!O$47</f>
        <v>32</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9978</v>
      </c>
      <c r="C49" s="182"/>
      <c r="D49" s="182"/>
      <c r="E49" s="182">
        <f>'実質公債費比率（分子）の構造'!L$45</f>
        <v>10387</v>
      </c>
      <c r="F49" s="182"/>
      <c r="G49" s="182"/>
      <c r="H49" s="182">
        <f>'実質公債費比率（分子）の構造'!M$45</f>
        <v>9556</v>
      </c>
      <c r="I49" s="182"/>
      <c r="J49" s="182"/>
      <c r="K49" s="182">
        <f>'実質公債費比率（分子）の構造'!N$45</f>
        <v>9266</v>
      </c>
      <c r="L49" s="182"/>
      <c r="M49" s="182"/>
      <c r="N49" s="182">
        <f>'実質公債費比率（分子）の構造'!O$45</f>
        <v>9701</v>
      </c>
      <c r="O49" s="182"/>
      <c r="P49" s="182"/>
    </row>
    <row r="50" spans="1:16" x14ac:dyDescent="0.15">
      <c r="A50" s="182" t="s">
        <v>70</v>
      </c>
      <c r="B50" s="182" t="e">
        <f>NA()</f>
        <v>#N/A</v>
      </c>
      <c r="C50" s="182">
        <f>IF(ISNUMBER('実質公債費比率（分子）の構造'!K$53),'実質公債費比率（分子）の構造'!K$53,NA())</f>
        <v>1959</v>
      </c>
      <c r="D50" s="182" t="e">
        <f>NA()</f>
        <v>#N/A</v>
      </c>
      <c r="E50" s="182" t="e">
        <f>NA()</f>
        <v>#N/A</v>
      </c>
      <c r="F50" s="182">
        <f>IF(ISNUMBER('実質公債費比率（分子）の構造'!L$53),'実質公債費比率（分子）の構造'!L$53,NA())</f>
        <v>1562</v>
      </c>
      <c r="G50" s="182" t="e">
        <f>NA()</f>
        <v>#N/A</v>
      </c>
      <c r="H50" s="182" t="e">
        <f>NA()</f>
        <v>#N/A</v>
      </c>
      <c r="I50" s="182">
        <f>IF(ISNUMBER('実質公債費比率（分子）の構造'!M$53),'実質公債費比率（分子）の構造'!M$53,NA())</f>
        <v>1180</v>
      </c>
      <c r="J50" s="182" t="e">
        <f>NA()</f>
        <v>#N/A</v>
      </c>
      <c r="K50" s="182" t="e">
        <f>NA()</f>
        <v>#N/A</v>
      </c>
      <c r="L50" s="182">
        <f>IF(ISNUMBER('実質公債費比率（分子）の構造'!N$53),'実質公債費比率（分子）の構造'!N$53,NA())</f>
        <v>980</v>
      </c>
      <c r="M50" s="182" t="e">
        <f>NA()</f>
        <v>#N/A</v>
      </c>
      <c r="N50" s="182" t="e">
        <f>NA()</f>
        <v>#N/A</v>
      </c>
      <c r="O50" s="182">
        <f>IF(ISNUMBER('実質公債費比率（分子）の構造'!O$53),'実質公債費比率（分子）の構造'!O$53,NA())</f>
        <v>949</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88388</v>
      </c>
      <c r="E56" s="181"/>
      <c r="F56" s="181"/>
      <c r="G56" s="181">
        <f>'将来負担比率（分子）の構造'!J$52</f>
        <v>87279</v>
      </c>
      <c r="H56" s="181"/>
      <c r="I56" s="181"/>
      <c r="J56" s="181">
        <f>'将来負担比率（分子）の構造'!K$52</f>
        <v>86217</v>
      </c>
      <c r="K56" s="181"/>
      <c r="L56" s="181"/>
      <c r="M56" s="181">
        <f>'将来負担比率（分子）の構造'!L$52</f>
        <v>85948</v>
      </c>
      <c r="N56" s="181"/>
      <c r="O56" s="181"/>
      <c r="P56" s="181">
        <f>'将来負担比率（分子）の構造'!M$52</f>
        <v>84756</v>
      </c>
    </row>
    <row r="57" spans="1:16" x14ac:dyDescent="0.15">
      <c r="A57" s="181" t="s">
        <v>41</v>
      </c>
      <c r="B57" s="181"/>
      <c r="C57" s="181"/>
      <c r="D57" s="181">
        <f>'将来負担比率（分子）の構造'!I$51</f>
        <v>40105</v>
      </c>
      <c r="E57" s="181"/>
      <c r="F57" s="181"/>
      <c r="G57" s="181">
        <f>'将来負担比率（分子）の構造'!J$51</f>
        <v>44167</v>
      </c>
      <c r="H57" s="181"/>
      <c r="I57" s="181"/>
      <c r="J57" s="181">
        <f>'将来負担比率（分子）の構造'!K$51</f>
        <v>45920</v>
      </c>
      <c r="K57" s="181"/>
      <c r="L57" s="181"/>
      <c r="M57" s="181">
        <f>'将来負担比率（分子）の構造'!L$51</f>
        <v>45363</v>
      </c>
      <c r="N57" s="181"/>
      <c r="O57" s="181"/>
      <c r="P57" s="181">
        <f>'将来負担比率（分子）の構造'!M$51</f>
        <v>43413</v>
      </c>
    </row>
    <row r="58" spans="1:16" x14ac:dyDescent="0.15">
      <c r="A58" s="181" t="s">
        <v>40</v>
      </c>
      <c r="B58" s="181"/>
      <c r="C58" s="181"/>
      <c r="D58" s="181">
        <f>'将来負担比率（分子）の構造'!I$50</f>
        <v>23707</v>
      </c>
      <c r="E58" s="181"/>
      <c r="F58" s="181"/>
      <c r="G58" s="181">
        <f>'将来負担比率（分子）の構造'!J$50</f>
        <v>21749</v>
      </c>
      <c r="H58" s="181"/>
      <c r="I58" s="181"/>
      <c r="J58" s="181">
        <f>'将来負担比率（分子）の構造'!K$50</f>
        <v>23661</v>
      </c>
      <c r="K58" s="181"/>
      <c r="L58" s="181"/>
      <c r="M58" s="181">
        <f>'将来負担比率（分子）の構造'!L$50</f>
        <v>24307</v>
      </c>
      <c r="N58" s="181"/>
      <c r="O58" s="181"/>
      <c r="P58" s="181">
        <f>'将来負担比率（分子）の構造'!M$50</f>
        <v>25312</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f>'将来負担比率（分子）の構造'!I$46</f>
        <v>259</v>
      </c>
      <c r="C61" s="181"/>
      <c r="D61" s="181"/>
      <c r="E61" s="181">
        <f>'将来負担比率（分子）の構造'!J$46</f>
        <v>237</v>
      </c>
      <c r="F61" s="181"/>
      <c r="G61" s="181"/>
      <c r="H61" s="181">
        <f>'将来負担比率（分子）の構造'!K$46</f>
        <v>193</v>
      </c>
      <c r="I61" s="181"/>
      <c r="J61" s="181"/>
      <c r="K61" s="181">
        <f>'将来負担比率（分子）の構造'!L$46</f>
        <v>183</v>
      </c>
      <c r="L61" s="181"/>
      <c r="M61" s="181"/>
      <c r="N61" s="181">
        <f>'将来負担比率（分子）の構造'!M$46</f>
        <v>175</v>
      </c>
      <c r="O61" s="181"/>
      <c r="P61" s="181"/>
    </row>
    <row r="62" spans="1:16" x14ac:dyDescent="0.15">
      <c r="A62" s="181" t="s">
        <v>34</v>
      </c>
      <c r="B62" s="181">
        <f>'将来負担比率（分子）の構造'!I$45</f>
        <v>12885</v>
      </c>
      <c r="C62" s="181"/>
      <c r="D62" s="181"/>
      <c r="E62" s="181">
        <f>'将来負担比率（分子）の構造'!J$45</f>
        <v>12671</v>
      </c>
      <c r="F62" s="181"/>
      <c r="G62" s="181"/>
      <c r="H62" s="181">
        <f>'将来負担比率（分子）の構造'!K$45</f>
        <v>12561</v>
      </c>
      <c r="I62" s="181"/>
      <c r="J62" s="181"/>
      <c r="K62" s="181">
        <f>'将来負担比率（分子）の構造'!L$45</f>
        <v>11962</v>
      </c>
      <c r="L62" s="181"/>
      <c r="M62" s="181"/>
      <c r="N62" s="181">
        <f>'将来負担比率（分子）の構造'!M$45</f>
        <v>12305</v>
      </c>
      <c r="O62" s="181"/>
      <c r="P62" s="181"/>
    </row>
    <row r="63" spans="1:16" x14ac:dyDescent="0.15">
      <c r="A63" s="181" t="s">
        <v>33</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32</v>
      </c>
      <c r="B64" s="181">
        <f>'将来負担比率（分子）の構造'!I$43</f>
        <v>27835</v>
      </c>
      <c r="C64" s="181"/>
      <c r="D64" s="181"/>
      <c r="E64" s="181">
        <f>'将来負担比率（分子）の構造'!J$43</f>
        <v>28704</v>
      </c>
      <c r="F64" s="181"/>
      <c r="G64" s="181"/>
      <c r="H64" s="181">
        <f>'将来負担比率（分子）の構造'!K$43</f>
        <v>30719</v>
      </c>
      <c r="I64" s="181"/>
      <c r="J64" s="181"/>
      <c r="K64" s="181">
        <f>'将来負担比率（分子）の構造'!L$43</f>
        <v>32803</v>
      </c>
      <c r="L64" s="181"/>
      <c r="M64" s="181"/>
      <c r="N64" s="181">
        <f>'将来負担比率（分子）の構造'!M$43</f>
        <v>32153</v>
      </c>
      <c r="O64" s="181"/>
      <c r="P64" s="181"/>
    </row>
    <row r="65" spans="1:16" x14ac:dyDescent="0.15">
      <c r="A65" s="181" t="s">
        <v>31</v>
      </c>
      <c r="B65" s="181">
        <f>'将来負担比率（分子）の構造'!I$42</f>
        <v>5447</v>
      </c>
      <c r="C65" s="181"/>
      <c r="D65" s="181"/>
      <c r="E65" s="181">
        <f>'将来負担比率（分子）の構造'!J$42</f>
        <v>5468</v>
      </c>
      <c r="F65" s="181"/>
      <c r="G65" s="181"/>
      <c r="H65" s="181">
        <f>'将来負担比率（分子）の構造'!K$42</f>
        <v>5427</v>
      </c>
      <c r="I65" s="181"/>
      <c r="J65" s="181"/>
      <c r="K65" s="181">
        <f>'将来負担比率（分子）の構造'!L$42</f>
        <v>4635</v>
      </c>
      <c r="L65" s="181"/>
      <c r="M65" s="181"/>
      <c r="N65" s="181">
        <f>'将来負担比率（分子）の構造'!M$42</f>
        <v>3806</v>
      </c>
      <c r="O65" s="181"/>
      <c r="P65" s="181"/>
    </row>
    <row r="66" spans="1:16" x14ac:dyDescent="0.15">
      <c r="A66" s="181" t="s">
        <v>30</v>
      </c>
      <c r="B66" s="181">
        <f>'将来負担比率（分子）の構造'!I$41</f>
        <v>93494</v>
      </c>
      <c r="C66" s="181"/>
      <c r="D66" s="181"/>
      <c r="E66" s="181">
        <f>'将来負担比率（分子）の構造'!J$41</f>
        <v>92382</v>
      </c>
      <c r="F66" s="181"/>
      <c r="G66" s="181"/>
      <c r="H66" s="181">
        <f>'将来負担比率（分子）の構造'!K$41</f>
        <v>91112</v>
      </c>
      <c r="I66" s="181"/>
      <c r="J66" s="181"/>
      <c r="K66" s="181">
        <f>'将来負担比率（分子）の構造'!L$41</f>
        <v>89827</v>
      </c>
      <c r="L66" s="181"/>
      <c r="M66" s="181"/>
      <c r="N66" s="181">
        <f>'将来負担比率（分子）の構造'!M$41</f>
        <v>91604</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6394</v>
      </c>
      <c r="C72" s="185">
        <f>基金残高に係る経年分析!G55</f>
        <v>6659</v>
      </c>
      <c r="D72" s="185">
        <f>基金残高に係る経年分析!H55</f>
        <v>6751</v>
      </c>
    </row>
    <row r="73" spans="1:16" x14ac:dyDescent="0.15">
      <c r="A73" s="184" t="s">
        <v>77</v>
      </c>
      <c r="B73" s="185">
        <f>基金残高に係る経年分析!F56</f>
        <v>2813</v>
      </c>
      <c r="C73" s="185">
        <f>基金残高に係る経年分析!G56</f>
        <v>2825</v>
      </c>
      <c r="D73" s="185">
        <f>基金残高に係る経年分析!H56</f>
        <v>2830</v>
      </c>
    </row>
    <row r="74" spans="1:16" x14ac:dyDescent="0.15">
      <c r="A74" s="184" t="s">
        <v>78</v>
      </c>
      <c r="B74" s="185">
        <f>基金残高に係る経年分析!F57</f>
        <v>11391</v>
      </c>
      <c r="C74" s="185">
        <f>基金残高に係る経年分析!G57</f>
        <v>10959</v>
      </c>
      <c r="D74" s="185">
        <f>基金残高に係る経年分析!H57</f>
        <v>11589</v>
      </c>
    </row>
  </sheetData>
  <sheetProtection algorithmName="SHA-512" hashValue="dGcczNpxtZaOxBGuzmjf8RVJwCNNMQ3hVjTI+YT9S0p2HqA19iT++TBBVkV+exkcxB1lenOUgz0Hq+lpmEtFjA==" saltValue="TQtzqGtWMbE1DgWsj/+EJ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210</v>
      </c>
      <c r="DI1" s="660"/>
      <c r="DJ1" s="660"/>
      <c r="DK1" s="660"/>
      <c r="DL1" s="660"/>
      <c r="DM1" s="660"/>
      <c r="DN1" s="661"/>
      <c r="DO1" s="226"/>
      <c r="DP1" s="659" t="s">
        <v>211</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213</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214</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215</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216</v>
      </c>
      <c r="S4" s="663"/>
      <c r="T4" s="663"/>
      <c r="U4" s="663"/>
      <c r="V4" s="663"/>
      <c r="W4" s="663"/>
      <c r="X4" s="663"/>
      <c r="Y4" s="664"/>
      <c r="Z4" s="662" t="s">
        <v>217</v>
      </c>
      <c r="AA4" s="663"/>
      <c r="AB4" s="663"/>
      <c r="AC4" s="664"/>
      <c r="AD4" s="662" t="s">
        <v>218</v>
      </c>
      <c r="AE4" s="663"/>
      <c r="AF4" s="663"/>
      <c r="AG4" s="663"/>
      <c r="AH4" s="663"/>
      <c r="AI4" s="663"/>
      <c r="AJ4" s="663"/>
      <c r="AK4" s="664"/>
      <c r="AL4" s="662" t="s">
        <v>217</v>
      </c>
      <c r="AM4" s="663"/>
      <c r="AN4" s="663"/>
      <c r="AO4" s="664"/>
      <c r="AP4" s="668" t="s">
        <v>219</v>
      </c>
      <c r="AQ4" s="668"/>
      <c r="AR4" s="668"/>
      <c r="AS4" s="668"/>
      <c r="AT4" s="668"/>
      <c r="AU4" s="668"/>
      <c r="AV4" s="668"/>
      <c r="AW4" s="668"/>
      <c r="AX4" s="668"/>
      <c r="AY4" s="668"/>
      <c r="AZ4" s="668"/>
      <c r="BA4" s="668"/>
      <c r="BB4" s="668"/>
      <c r="BC4" s="668"/>
      <c r="BD4" s="668"/>
      <c r="BE4" s="668"/>
      <c r="BF4" s="668"/>
      <c r="BG4" s="668" t="s">
        <v>220</v>
      </c>
      <c r="BH4" s="668"/>
      <c r="BI4" s="668"/>
      <c r="BJ4" s="668"/>
      <c r="BK4" s="668"/>
      <c r="BL4" s="668"/>
      <c r="BM4" s="668"/>
      <c r="BN4" s="668"/>
      <c r="BO4" s="668" t="s">
        <v>217</v>
      </c>
      <c r="BP4" s="668"/>
      <c r="BQ4" s="668"/>
      <c r="BR4" s="668"/>
      <c r="BS4" s="668" t="s">
        <v>221</v>
      </c>
      <c r="BT4" s="668"/>
      <c r="BU4" s="668"/>
      <c r="BV4" s="668"/>
      <c r="BW4" s="668"/>
      <c r="BX4" s="668"/>
      <c r="BY4" s="668"/>
      <c r="BZ4" s="668"/>
      <c r="CA4" s="668"/>
      <c r="CB4" s="668"/>
      <c r="CD4" s="665" t="s">
        <v>222</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223</v>
      </c>
      <c r="C5" s="670"/>
      <c r="D5" s="670"/>
      <c r="E5" s="670"/>
      <c r="F5" s="670"/>
      <c r="G5" s="670"/>
      <c r="H5" s="670"/>
      <c r="I5" s="670"/>
      <c r="J5" s="670"/>
      <c r="K5" s="670"/>
      <c r="L5" s="670"/>
      <c r="M5" s="670"/>
      <c r="N5" s="670"/>
      <c r="O5" s="670"/>
      <c r="P5" s="670"/>
      <c r="Q5" s="671"/>
      <c r="R5" s="672">
        <v>40330176</v>
      </c>
      <c r="S5" s="673"/>
      <c r="T5" s="673"/>
      <c r="U5" s="673"/>
      <c r="V5" s="673"/>
      <c r="W5" s="673"/>
      <c r="X5" s="673"/>
      <c r="Y5" s="674"/>
      <c r="Z5" s="675">
        <v>46.6</v>
      </c>
      <c r="AA5" s="675"/>
      <c r="AB5" s="675"/>
      <c r="AC5" s="675"/>
      <c r="AD5" s="676">
        <v>37557749</v>
      </c>
      <c r="AE5" s="676"/>
      <c r="AF5" s="676"/>
      <c r="AG5" s="676"/>
      <c r="AH5" s="676"/>
      <c r="AI5" s="676"/>
      <c r="AJ5" s="676"/>
      <c r="AK5" s="676"/>
      <c r="AL5" s="677">
        <v>78.900000000000006</v>
      </c>
      <c r="AM5" s="678"/>
      <c r="AN5" s="678"/>
      <c r="AO5" s="679"/>
      <c r="AP5" s="669" t="s">
        <v>224</v>
      </c>
      <c r="AQ5" s="670"/>
      <c r="AR5" s="670"/>
      <c r="AS5" s="670"/>
      <c r="AT5" s="670"/>
      <c r="AU5" s="670"/>
      <c r="AV5" s="670"/>
      <c r="AW5" s="670"/>
      <c r="AX5" s="670"/>
      <c r="AY5" s="670"/>
      <c r="AZ5" s="670"/>
      <c r="BA5" s="670"/>
      <c r="BB5" s="670"/>
      <c r="BC5" s="670"/>
      <c r="BD5" s="670"/>
      <c r="BE5" s="670"/>
      <c r="BF5" s="671"/>
      <c r="BG5" s="683">
        <v>37557749</v>
      </c>
      <c r="BH5" s="684"/>
      <c r="BI5" s="684"/>
      <c r="BJ5" s="684"/>
      <c r="BK5" s="684"/>
      <c r="BL5" s="684"/>
      <c r="BM5" s="684"/>
      <c r="BN5" s="685"/>
      <c r="BO5" s="686">
        <v>93.1</v>
      </c>
      <c r="BP5" s="686"/>
      <c r="BQ5" s="686"/>
      <c r="BR5" s="686"/>
      <c r="BS5" s="687">
        <v>480116</v>
      </c>
      <c r="BT5" s="687"/>
      <c r="BU5" s="687"/>
      <c r="BV5" s="687"/>
      <c r="BW5" s="687"/>
      <c r="BX5" s="687"/>
      <c r="BY5" s="687"/>
      <c r="BZ5" s="687"/>
      <c r="CA5" s="687"/>
      <c r="CB5" s="691"/>
      <c r="CD5" s="665" t="s">
        <v>219</v>
      </c>
      <c r="CE5" s="666"/>
      <c r="CF5" s="666"/>
      <c r="CG5" s="666"/>
      <c r="CH5" s="666"/>
      <c r="CI5" s="666"/>
      <c r="CJ5" s="666"/>
      <c r="CK5" s="666"/>
      <c r="CL5" s="666"/>
      <c r="CM5" s="666"/>
      <c r="CN5" s="666"/>
      <c r="CO5" s="666"/>
      <c r="CP5" s="666"/>
      <c r="CQ5" s="667"/>
      <c r="CR5" s="665" t="s">
        <v>225</v>
      </c>
      <c r="CS5" s="666"/>
      <c r="CT5" s="666"/>
      <c r="CU5" s="666"/>
      <c r="CV5" s="666"/>
      <c r="CW5" s="666"/>
      <c r="CX5" s="666"/>
      <c r="CY5" s="667"/>
      <c r="CZ5" s="665" t="s">
        <v>217</v>
      </c>
      <c r="DA5" s="666"/>
      <c r="DB5" s="666"/>
      <c r="DC5" s="667"/>
      <c r="DD5" s="665" t="s">
        <v>226</v>
      </c>
      <c r="DE5" s="666"/>
      <c r="DF5" s="666"/>
      <c r="DG5" s="666"/>
      <c r="DH5" s="666"/>
      <c r="DI5" s="666"/>
      <c r="DJ5" s="666"/>
      <c r="DK5" s="666"/>
      <c r="DL5" s="666"/>
      <c r="DM5" s="666"/>
      <c r="DN5" s="666"/>
      <c r="DO5" s="666"/>
      <c r="DP5" s="667"/>
      <c r="DQ5" s="665" t="s">
        <v>227</v>
      </c>
      <c r="DR5" s="666"/>
      <c r="DS5" s="666"/>
      <c r="DT5" s="666"/>
      <c r="DU5" s="666"/>
      <c r="DV5" s="666"/>
      <c r="DW5" s="666"/>
      <c r="DX5" s="666"/>
      <c r="DY5" s="666"/>
      <c r="DZ5" s="666"/>
      <c r="EA5" s="666"/>
      <c r="EB5" s="666"/>
      <c r="EC5" s="667"/>
    </row>
    <row r="6" spans="2:143" ht="11.25" customHeight="1" x14ac:dyDescent="0.15">
      <c r="B6" s="680" t="s">
        <v>228</v>
      </c>
      <c r="C6" s="681"/>
      <c r="D6" s="681"/>
      <c r="E6" s="681"/>
      <c r="F6" s="681"/>
      <c r="G6" s="681"/>
      <c r="H6" s="681"/>
      <c r="I6" s="681"/>
      <c r="J6" s="681"/>
      <c r="K6" s="681"/>
      <c r="L6" s="681"/>
      <c r="M6" s="681"/>
      <c r="N6" s="681"/>
      <c r="O6" s="681"/>
      <c r="P6" s="681"/>
      <c r="Q6" s="682"/>
      <c r="R6" s="683">
        <v>724298</v>
      </c>
      <c r="S6" s="684"/>
      <c r="T6" s="684"/>
      <c r="U6" s="684"/>
      <c r="V6" s="684"/>
      <c r="W6" s="684"/>
      <c r="X6" s="684"/>
      <c r="Y6" s="685"/>
      <c r="Z6" s="686">
        <v>0.8</v>
      </c>
      <c r="AA6" s="686"/>
      <c r="AB6" s="686"/>
      <c r="AC6" s="686"/>
      <c r="AD6" s="687">
        <v>724298</v>
      </c>
      <c r="AE6" s="687"/>
      <c r="AF6" s="687"/>
      <c r="AG6" s="687"/>
      <c r="AH6" s="687"/>
      <c r="AI6" s="687"/>
      <c r="AJ6" s="687"/>
      <c r="AK6" s="687"/>
      <c r="AL6" s="688">
        <v>1.5</v>
      </c>
      <c r="AM6" s="689"/>
      <c r="AN6" s="689"/>
      <c r="AO6" s="690"/>
      <c r="AP6" s="680" t="s">
        <v>229</v>
      </c>
      <c r="AQ6" s="681"/>
      <c r="AR6" s="681"/>
      <c r="AS6" s="681"/>
      <c r="AT6" s="681"/>
      <c r="AU6" s="681"/>
      <c r="AV6" s="681"/>
      <c r="AW6" s="681"/>
      <c r="AX6" s="681"/>
      <c r="AY6" s="681"/>
      <c r="AZ6" s="681"/>
      <c r="BA6" s="681"/>
      <c r="BB6" s="681"/>
      <c r="BC6" s="681"/>
      <c r="BD6" s="681"/>
      <c r="BE6" s="681"/>
      <c r="BF6" s="682"/>
      <c r="BG6" s="683">
        <v>37557749</v>
      </c>
      <c r="BH6" s="684"/>
      <c r="BI6" s="684"/>
      <c r="BJ6" s="684"/>
      <c r="BK6" s="684"/>
      <c r="BL6" s="684"/>
      <c r="BM6" s="684"/>
      <c r="BN6" s="685"/>
      <c r="BO6" s="686">
        <v>93.1</v>
      </c>
      <c r="BP6" s="686"/>
      <c r="BQ6" s="686"/>
      <c r="BR6" s="686"/>
      <c r="BS6" s="687">
        <v>480116</v>
      </c>
      <c r="BT6" s="687"/>
      <c r="BU6" s="687"/>
      <c r="BV6" s="687"/>
      <c r="BW6" s="687"/>
      <c r="BX6" s="687"/>
      <c r="BY6" s="687"/>
      <c r="BZ6" s="687"/>
      <c r="CA6" s="687"/>
      <c r="CB6" s="691"/>
      <c r="CD6" s="694" t="s">
        <v>230</v>
      </c>
      <c r="CE6" s="695"/>
      <c r="CF6" s="695"/>
      <c r="CG6" s="695"/>
      <c r="CH6" s="695"/>
      <c r="CI6" s="695"/>
      <c r="CJ6" s="695"/>
      <c r="CK6" s="695"/>
      <c r="CL6" s="695"/>
      <c r="CM6" s="695"/>
      <c r="CN6" s="695"/>
      <c r="CO6" s="695"/>
      <c r="CP6" s="695"/>
      <c r="CQ6" s="696"/>
      <c r="CR6" s="683">
        <v>524476</v>
      </c>
      <c r="CS6" s="684"/>
      <c r="CT6" s="684"/>
      <c r="CU6" s="684"/>
      <c r="CV6" s="684"/>
      <c r="CW6" s="684"/>
      <c r="CX6" s="684"/>
      <c r="CY6" s="685"/>
      <c r="CZ6" s="677">
        <v>0.6</v>
      </c>
      <c r="DA6" s="678"/>
      <c r="DB6" s="678"/>
      <c r="DC6" s="697"/>
      <c r="DD6" s="692" t="s">
        <v>231</v>
      </c>
      <c r="DE6" s="684"/>
      <c r="DF6" s="684"/>
      <c r="DG6" s="684"/>
      <c r="DH6" s="684"/>
      <c r="DI6" s="684"/>
      <c r="DJ6" s="684"/>
      <c r="DK6" s="684"/>
      <c r="DL6" s="684"/>
      <c r="DM6" s="684"/>
      <c r="DN6" s="684"/>
      <c r="DO6" s="684"/>
      <c r="DP6" s="685"/>
      <c r="DQ6" s="692">
        <v>524476</v>
      </c>
      <c r="DR6" s="684"/>
      <c r="DS6" s="684"/>
      <c r="DT6" s="684"/>
      <c r="DU6" s="684"/>
      <c r="DV6" s="684"/>
      <c r="DW6" s="684"/>
      <c r="DX6" s="684"/>
      <c r="DY6" s="684"/>
      <c r="DZ6" s="684"/>
      <c r="EA6" s="684"/>
      <c r="EB6" s="684"/>
      <c r="EC6" s="693"/>
    </row>
    <row r="7" spans="2:143" ht="11.25" customHeight="1" x14ac:dyDescent="0.15">
      <c r="B7" s="680" t="s">
        <v>232</v>
      </c>
      <c r="C7" s="681"/>
      <c r="D7" s="681"/>
      <c r="E7" s="681"/>
      <c r="F7" s="681"/>
      <c r="G7" s="681"/>
      <c r="H7" s="681"/>
      <c r="I7" s="681"/>
      <c r="J7" s="681"/>
      <c r="K7" s="681"/>
      <c r="L7" s="681"/>
      <c r="M7" s="681"/>
      <c r="N7" s="681"/>
      <c r="O7" s="681"/>
      <c r="P7" s="681"/>
      <c r="Q7" s="682"/>
      <c r="R7" s="683">
        <v>40233</v>
      </c>
      <c r="S7" s="684"/>
      <c r="T7" s="684"/>
      <c r="U7" s="684"/>
      <c r="V7" s="684"/>
      <c r="W7" s="684"/>
      <c r="X7" s="684"/>
      <c r="Y7" s="685"/>
      <c r="Z7" s="686">
        <v>0</v>
      </c>
      <c r="AA7" s="686"/>
      <c r="AB7" s="686"/>
      <c r="AC7" s="686"/>
      <c r="AD7" s="687">
        <v>40233</v>
      </c>
      <c r="AE7" s="687"/>
      <c r="AF7" s="687"/>
      <c r="AG7" s="687"/>
      <c r="AH7" s="687"/>
      <c r="AI7" s="687"/>
      <c r="AJ7" s="687"/>
      <c r="AK7" s="687"/>
      <c r="AL7" s="688">
        <v>0.1</v>
      </c>
      <c r="AM7" s="689"/>
      <c r="AN7" s="689"/>
      <c r="AO7" s="690"/>
      <c r="AP7" s="680" t="s">
        <v>233</v>
      </c>
      <c r="AQ7" s="681"/>
      <c r="AR7" s="681"/>
      <c r="AS7" s="681"/>
      <c r="AT7" s="681"/>
      <c r="AU7" s="681"/>
      <c r="AV7" s="681"/>
      <c r="AW7" s="681"/>
      <c r="AX7" s="681"/>
      <c r="AY7" s="681"/>
      <c r="AZ7" s="681"/>
      <c r="BA7" s="681"/>
      <c r="BB7" s="681"/>
      <c r="BC7" s="681"/>
      <c r="BD7" s="681"/>
      <c r="BE7" s="681"/>
      <c r="BF7" s="682"/>
      <c r="BG7" s="683">
        <v>16642162</v>
      </c>
      <c r="BH7" s="684"/>
      <c r="BI7" s="684"/>
      <c r="BJ7" s="684"/>
      <c r="BK7" s="684"/>
      <c r="BL7" s="684"/>
      <c r="BM7" s="684"/>
      <c r="BN7" s="685"/>
      <c r="BO7" s="686">
        <v>41.3</v>
      </c>
      <c r="BP7" s="686"/>
      <c r="BQ7" s="686"/>
      <c r="BR7" s="686"/>
      <c r="BS7" s="687">
        <v>480116</v>
      </c>
      <c r="BT7" s="687"/>
      <c r="BU7" s="687"/>
      <c r="BV7" s="687"/>
      <c r="BW7" s="687"/>
      <c r="BX7" s="687"/>
      <c r="BY7" s="687"/>
      <c r="BZ7" s="687"/>
      <c r="CA7" s="687"/>
      <c r="CB7" s="691"/>
      <c r="CD7" s="698" t="s">
        <v>234</v>
      </c>
      <c r="CE7" s="699"/>
      <c r="CF7" s="699"/>
      <c r="CG7" s="699"/>
      <c r="CH7" s="699"/>
      <c r="CI7" s="699"/>
      <c r="CJ7" s="699"/>
      <c r="CK7" s="699"/>
      <c r="CL7" s="699"/>
      <c r="CM7" s="699"/>
      <c r="CN7" s="699"/>
      <c r="CO7" s="699"/>
      <c r="CP7" s="699"/>
      <c r="CQ7" s="700"/>
      <c r="CR7" s="683">
        <v>8810923</v>
      </c>
      <c r="CS7" s="684"/>
      <c r="CT7" s="684"/>
      <c r="CU7" s="684"/>
      <c r="CV7" s="684"/>
      <c r="CW7" s="684"/>
      <c r="CX7" s="684"/>
      <c r="CY7" s="685"/>
      <c r="CZ7" s="686">
        <v>10.199999999999999</v>
      </c>
      <c r="DA7" s="686"/>
      <c r="DB7" s="686"/>
      <c r="DC7" s="686"/>
      <c r="DD7" s="692">
        <v>185879</v>
      </c>
      <c r="DE7" s="684"/>
      <c r="DF7" s="684"/>
      <c r="DG7" s="684"/>
      <c r="DH7" s="684"/>
      <c r="DI7" s="684"/>
      <c r="DJ7" s="684"/>
      <c r="DK7" s="684"/>
      <c r="DL7" s="684"/>
      <c r="DM7" s="684"/>
      <c r="DN7" s="684"/>
      <c r="DO7" s="684"/>
      <c r="DP7" s="685"/>
      <c r="DQ7" s="692">
        <v>7535077</v>
      </c>
      <c r="DR7" s="684"/>
      <c r="DS7" s="684"/>
      <c r="DT7" s="684"/>
      <c r="DU7" s="684"/>
      <c r="DV7" s="684"/>
      <c r="DW7" s="684"/>
      <c r="DX7" s="684"/>
      <c r="DY7" s="684"/>
      <c r="DZ7" s="684"/>
      <c r="EA7" s="684"/>
      <c r="EB7" s="684"/>
      <c r="EC7" s="693"/>
    </row>
    <row r="8" spans="2:143" ht="11.25" customHeight="1" x14ac:dyDescent="0.15">
      <c r="B8" s="680" t="s">
        <v>235</v>
      </c>
      <c r="C8" s="681"/>
      <c r="D8" s="681"/>
      <c r="E8" s="681"/>
      <c r="F8" s="681"/>
      <c r="G8" s="681"/>
      <c r="H8" s="681"/>
      <c r="I8" s="681"/>
      <c r="J8" s="681"/>
      <c r="K8" s="681"/>
      <c r="L8" s="681"/>
      <c r="M8" s="681"/>
      <c r="N8" s="681"/>
      <c r="O8" s="681"/>
      <c r="P8" s="681"/>
      <c r="Q8" s="682"/>
      <c r="R8" s="683">
        <v>260412</v>
      </c>
      <c r="S8" s="684"/>
      <c r="T8" s="684"/>
      <c r="U8" s="684"/>
      <c r="V8" s="684"/>
      <c r="W8" s="684"/>
      <c r="X8" s="684"/>
      <c r="Y8" s="685"/>
      <c r="Z8" s="686">
        <v>0.3</v>
      </c>
      <c r="AA8" s="686"/>
      <c r="AB8" s="686"/>
      <c r="AC8" s="686"/>
      <c r="AD8" s="687">
        <v>260412</v>
      </c>
      <c r="AE8" s="687"/>
      <c r="AF8" s="687"/>
      <c r="AG8" s="687"/>
      <c r="AH8" s="687"/>
      <c r="AI8" s="687"/>
      <c r="AJ8" s="687"/>
      <c r="AK8" s="687"/>
      <c r="AL8" s="688">
        <v>0.5</v>
      </c>
      <c r="AM8" s="689"/>
      <c r="AN8" s="689"/>
      <c r="AO8" s="690"/>
      <c r="AP8" s="680" t="s">
        <v>236</v>
      </c>
      <c r="AQ8" s="681"/>
      <c r="AR8" s="681"/>
      <c r="AS8" s="681"/>
      <c r="AT8" s="681"/>
      <c r="AU8" s="681"/>
      <c r="AV8" s="681"/>
      <c r="AW8" s="681"/>
      <c r="AX8" s="681"/>
      <c r="AY8" s="681"/>
      <c r="AZ8" s="681"/>
      <c r="BA8" s="681"/>
      <c r="BB8" s="681"/>
      <c r="BC8" s="681"/>
      <c r="BD8" s="681"/>
      <c r="BE8" s="681"/>
      <c r="BF8" s="682"/>
      <c r="BG8" s="683">
        <v>453913</v>
      </c>
      <c r="BH8" s="684"/>
      <c r="BI8" s="684"/>
      <c r="BJ8" s="684"/>
      <c r="BK8" s="684"/>
      <c r="BL8" s="684"/>
      <c r="BM8" s="684"/>
      <c r="BN8" s="685"/>
      <c r="BO8" s="686">
        <v>1.1000000000000001</v>
      </c>
      <c r="BP8" s="686"/>
      <c r="BQ8" s="686"/>
      <c r="BR8" s="686"/>
      <c r="BS8" s="692" t="s">
        <v>231</v>
      </c>
      <c r="BT8" s="684"/>
      <c r="BU8" s="684"/>
      <c r="BV8" s="684"/>
      <c r="BW8" s="684"/>
      <c r="BX8" s="684"/>
      <c r="BY8" s="684"/>
      <c r="BZ8" s="684"/>
      <c r="CA8" s="684"/>
      <c r="CB8" s="693"/>
      <c r="CD8" s="698" t="s">
        <v>237</v>
      </c>
      <c r="CE8" s="699"/>
      <c r="CF8" s="699"/>
      <c r="CG8" s="699"/>
      <c r="CH8" s="699"/>
      <c r="CI8" s="699"/>
      <c r="CJ8" s="699"/>
      <c r="CK8" s="699"/>
      <c r="CL8" s="699"/>
      <c r="CM8" s="699"/>
      <c r="CN8" s="699"/>
      <c r="CO8" s="699"/>
      <c r="CP8" s="699"/>
      <c r="CQ8" s="700"/>
      <c r="CR8" s="683">
        <v>33621309</v>
      </c>
      <c r="CS8" s="684"/>
      <c r="CT8" s="684"/>
      <c r="CU8" s="684"/>
      <c r="CV8" s="684"/>
      <c r="CW8" s="684"/>
      <c r="CX8" s="684"/>
      <c r="CY8" s="685"/>
      <c r="CZ8" s="686">
        <v>39.1</v>
      </c>
      <c r="DA8" s="686"/>
      <c r="DB8" s="686"/>
      <c r="DC8" s="686"/>
      <c r="DD8" s="692">
        <v>509680</v>
      </c>
      <c r="DE8" s="684"/>
      <c r="DF8" s="684"/>
      <c r="DG8" s="684"/>
      <c r="DH8" s="684"/>
      <c r="DI8" s="684"/>
      <c r="DJ8" s="684"/>
      <c r="DK8" s="684"/>
      <c r="DL8" s="684"/>
      <c r="DM8" s="684"/>
      <c r="DN8" s="684"/>
      <c r="DO8" s="684"/>
      <c r="DP8" s="685"/>
      <c r="DQ8" s="692">
        <v>15639756</v>
      </c>
      <c r="DR8" s="684"/>
      <c r="DS8" s="684"/>
      <c r="DT8" s="684"/>
      <c r="DU8" s="684"/>
      <c r="DV8" s="684"/>
      <c r="DW8" s="684"/>
      <c r="DX8" s="684"/>
      <c r="DY8" s="684"/>
      <c r="DZ8" s="684"/>
      <c r="EA8" s="684"/>
      <c r="EB8" s="684"/>
      <c r="EC8" s="693"/>
    </row>
    <row r="9" spans="2:143" ht="11.25" customHeight="1" x14ac:dyDescent="0.15">
      <c r="B9" s="680" t="s">
        <v>238</v>
      </c>
      <c r="C9" s="681"/>
      <c r="D9" s="681"/>
      <c r="E9" s="681"/>
      <c r="F9" s="681"/>
      <c r="G9" s="681"/>
      <c r="H9" s="681"/>
      <c r="I9" s="681"/>
      <c r="J9" s="681"/>
      <c r="K9" s="681"/>
      <c r="L9" s="681"/>
      <c r="M9" s="681"/>
      <c r="N9" s="681"/>
      <c r="O9" s="681"/>
      <c r="P9" s="681"/>
      <c r="Q9" s="682"/>
      <c r="R9" s="683">
        <v>139153</v>
      </c>
      <c r="S9" s="684"/>
      <c r="T9" s="684"/>
      <c r="U9" s="684"/>
      <c r="V9" s="684"/>
      <c r="W9" s="684"/>
      <c r="X9" s="684"/>
      <c r="Y9" s="685"/>
      <c r="Z9" s="686">
        <v>0.2</v>
      </c>
      <c r="AA9" s="686"/>
      <c r="AB9" s="686"/>
      <c r="AC9" s="686"/>
      <c r="AD9" s="687">
        <v>139153</v>
      </c>
      <c r="AE9" s="687"/>
      <c r="AF9" s="687"/>
      <c r="AG9" s="687"/>
      <c r="AH9" s="687"/>
      <c r="AI9" s="687"/>
      <c r="AJ9" s="687"/>
      <c r="AK9" s="687"/>
      <c r="AL9" s="688">
        <v>0.3</v>
      </c>
      <c r="AM9" s="689"/>
      <c r="AN9" s="689"/>
      <c r="AO9" s="690"/>
      <c r="AP9" s="680" t="s">
        <v>239</v>
      </c>
      <c r="AQ9" s="681"/>
      <c r="AR9" s="681"/>
      <c r="AS9" s="681"/>
      <c r="AT9" s="681"/>
      <c r="AU9" s="681"/>
      <c r="AV9" s="681"/>
      <c r="AW9" s="681"/>
      <c r="AX9" s="681"/>
      <c r="AY9" s="681"/>
      <c r="AZ9" s="681"/>
      <c r="BA9" s="681"/>
      <c r="BB9" s="681"/>
      <c r="BC9" s="681"/>
      <c r="BD9" s="681"/>
      <c r="BE9" s="681"/>
      <c r="BF9" s="682"/>
      <c r="BG9" s="683">
        <v>13558434</v>
      </c>
      <c r="BH9" s="684"/>
      <c r="BI9" s="684"/>
      <c r="BJ9" s="684"/>
      <c r="BK9" s="684"/>
      <c r="BL9" s="684"/>
      <c r="BM9" s="684"/>
      <c r="BN9" s="685"/>
      <c r="BO9" s="686">
        <v>33.6</v>
      </c>
      <c r="BP9" s="686"/>
      <c r="BQ9" s="686"/>
      <c r="BR9" s="686"/>
      <c r="BS9" s="692" t="s">
        <v>231</v>
      </c>
      <c r="BT9" s="684"/>
      <c r="BU9" s="684"/>
      <c r="BV9" s="684"/>
      <c r="BW9" s="684"/>
      <c r="BX9" s="684"/>
      <c r="BY9" s="684"/>
      <c r="BZ9" s="684"/>
      <c r="CA9" s="684"/>
      <c r="CB9" s="693"/>
      <c r="CD9" s="698" t="s">
        <v>240</v>
      </c>
      <c r="CE9" s="699"/>
      <c r="CF9" s="699"/>
      <c r="CG9" s="699"/>
      <c r="CH9" s="699"/>
      <c r="CI9" s="699"/>
      <c r="CJ9" s="699"/>
      <c r="CK9" s="699"/>
      <c r="CL9" s="699"/>
      <c r="CM9" s="699"/>
      <c r="CN9" s="699"/>
      <c r="CO9" s="699"/>
      <c r="CP9" s="699"/>
      <c r="CQ9" s="700"/>
      <c r="CR9" s="683">
        <v>9078673</v>
      </c>
      <c r="CS9" s="684"/>
      <c r="CT9" s="684"/>
      <c r="CU9" s="684"/>
      <c r="CV9" s="684"/>
      <c r="CW9" s="684"/>
      <c r="CX9" s="684"/>
      <c r="CY9" s="685"/>
      <c r="CZ9" s="686">
        <v>10.6</v>
      </c>
      <c r="DA9" s="686"/>
      <c r="DB9" s="686"/>
      <c r="DC9" s="686"/>
      <c r="DD9" s="692">
        <v>1221097</v>
      </c>
      <c r="DE9" s="684"/>
      <c r="DF9" s="684"/>
      <c r="DG9" s="684"/>
      <c r="DH9" s="684"/>
      <c r="DI9" s="684"/>
      <c r="DJ9" s="684"/>
      <c r="DK9" s="684"/>
      <c r="DL9" s="684"/>
      <c r="DM9" s="684"/>
      <c r="DN9" s="684"/>
      <c r="DO9" s="684"/>
      <c r="DP9" s="685"/>
      <c r="DQ9" s="692">
        <v>7025019</v>
      </c>
      <c r="DR9" s="684"/>
      <c r="DS9" s="684"/>
      <c r="DT9" s="684"/>
      <c r="DU9" s="684"/>
      <c r="DV9" s="684"/>
      <c r="DW9" s="684"/>
      <c r="DX9" s="684"/>
      <c r="DY9" s="684"/>
      <c r="DZ9" s="684"/>
      <c r="EA9" s="684"/>
      <c r="EB9" s="684"/>
      <c r="EC9" s="693"/>
    </row>
    <row r="10" spans="2:143" ht="11.25" customHeight="1" x14ac:dyDescent="0.15">
      <c r="B10" s="680" t="s">
        <v>241</v>
      </c>
      <c r="C10" s="681"/>
      <c r="D10" s="681"/>
      <c r="E10" s="681"/>
      <c r="F10" s="681"/>
      <c r="G10" s="681"/>
      <c r="H10" s="681"/>
      <c r="I10" s="681"/>
      <c r="J10" s="681"/>
      <c r="K10" s="681"/>
      <c r="L10" s="681"/>
      <c r="M10" s="681"/>
      <c r="N10" s="681"/>
      <c r="O10" s="681"/>
      <c r="P10" s="681"/>
      <c r="Q10" s="682"/>
      <c r="R10" s="683" t="s">
        <v>126</v>
      </c>
      <c r="S10" s="684"/>
      <c r="T10" s="684"/>
      <c r="U10" s="684"/>
      <c r="V10" s="684"/>
      <c r="W10" s="684"/>
      <c r="X10" s="684"/>
      <c r="Y10" s="685"/>
      <c r="Z10" s="686" t="s">
        <v>231</v>
      </c>
      <c r="AA10" s="686"/>
      <c r="AB10" s="686"/>
      <c r="AC10" s="686"/>
      <c r="AD10" s="687" t="s">
        <v>231</v>
      </c>
      <c r="AE10" s="687"/>
      <c r="AF10" s="687"/>
      <c r="AG10" s="687"/>
      <c r="AH10" s="687"/>
      <c r="AI10" s="687"/>
      <c r="AJ10" s="687"/>
      <c r="AK10" s="687"/>
      <c r="AL10" s="688" t="s">
        <v>231</v>
      </c>
      <c r="AM10" s="689"/>
      <c r="AN10" s="689"/>
      <c r="AO10" s="690"/>
      <c r="AP10" s="680" t="s">
        <v>242</v>
      </c>
      <c r="AQ10" s="681"/>
      <c r="AR10" s="681"/>
      <c r="AS10" s="681"/>
      <c r="AT10" s="681"/>
      <c r="AU10" s="681"/>
      <c r="AV10" s="681"/>
      <c r="AW10" s="681"/>
      <c r="AX10" s="681"/>
      <c r="AY10" s="681"/>
      <c r="AZ10" s="681"/>
      <c r="BA10" s="681"/>
      <c r="BB10" s="681"/>
      <c r="BC10" s="681"/>
      <c r="BD10" s="681"/>
      <c r="BE10" s="681"/>
      <c r="BF10" s="682"/>
      <c r="BG10" s="683">
        <v>650676</v>
      </c>
      <c r="BH10" s="684"/>
      <c r="BI10" s="684"/>
      <c r="BJ10" s="684"/>
      <c r="BK10" s="684"/>
      <c r="BL10" s="684"/>
      <c r="BM10" s="684"/>
      <c r="BN10" s="685"/>
      <c r="BO10" s="686">
        <v>1.6</v>
      </c>
      <c r="BP10" s="686"/>
      <c r="BQ10" s="686"/>
      <c r="BR10" s="686"/>
      <c r="BS10" s="692">
        <v>108249</v>
      </c>
      <c r="BT10" s="684"/>
      <c r="BU10" s="684"/>
      <c r="BV10" s="684"/>
      <c r="BW10" s="684"/>
      <c r="BX10" s="684"/>
      <c r="BY10" s="684"/>
      <c r="BZ10" s="684"/>
      <c r="CA10" s="684"/>
      <c r="CB10" s="693"/>
      <c r="CD10" s="698" t="s">
        <v>243</v>
      </c>
      <c r="CE10" s="699"/>
      <c r="CF10" s="699"/>
      <c r="CG10" s="699"/>
      <c r="CH10" s="699"/>
      <c r="CI10" s="699"/>
      <c r="CJ10" s="699"/>
      <c r="CK10" s="699"/>
      <c r="CL10" s="699"/>
      <c r="CM10" s="699"/>
      <c r="CN10" s="699"/>
      <c r="CO10" s="699"/>
      <c r="CP10" s="699"/>
      <c r="CQ10" s="700"/>
      <c r="CR10" s="683">
        <v>357188</v>
      </c>
      <c r="CS10" s="684"/>
      <c r="CT10" s="684"/>
      <c r="CU10" s="684"/>
      <c r="CV10" s="684"/>
      <c r="CW10" s="684"/>
      <c r="CX10" s="684"/>
      <c r="CY10" s="685"/>
      <c r="CZ10" s="686">
        <v>0.4</v>
      </c>
      <c r="DA10" s="686"/>
      <c r="DB10" s="686"/>
      <c r="DC10" s="686"/>
      <c r="DD10" s="692" t="s">
        <v>231</v>
      </c>
      <c r="DE10" s="684"/>
      <c r="DF10" s="684"/>
      <c r="DG10" s="684"/>
      <c r="DH10" s="684"/>
      <c r="DI10" s="684"/>
      <c r="DJ10" s="684"/>
      <c r="DK10" s="684"/>
      <c r="DL10" s="684"/>
      <c r="DM10" s="684"/>
      <c r="DN10" s="684"/>
      <c r="DO10" s="684"/>
      <c r="DP10" s="685"/>
      <c r="DQ10" s="692">
        <v>88936</v>
      </c>
      <c r="DR10" s="684"/>
      <c r="DS10" s="684"/>
      <c r="DT10" s="684"/>
      <c r="DU10" s="684"/>
      <c r="DV10" s="684"/>
      <c r="DW10" s="684"/>
      <c r="DX10" s="684"/>
      <c r="DY10" s="684"/>
      <c r="DZ10" s="684"/>
      <c r="EA10" s="684"/>
      <c r="EB10" s="684"/>
      <c r="EC10" s="693"/>
    </row>
    <row r="11" spans="2:143" ht="11.25" customHeight="1" x14ac:dyDescent="0.15">
      <c r="B11" s="680" t="s">
        <v>244</v>
      </c>
      <c r="C11" s="681"/>
      <c r="D11" s="681"/>
      <c r="E11" s="681"/>
      <c r="F11" s="681"/>
      <c r="G11" s="681"/>
      <c r="H11" s="681"/>
      <c r="I11" s="681"/>
      <c r="J11" s="681"/>
      <c r="K11" s="681"/>
      <c r="L11" s="681"/>
      <c r="M11" s="681"/>
      <c r="N11" s="681"/>
      <c r="O11" s="681"/>
      <c r="P11" s="681"/>
      <c r="Q11" s="682"/>
      <c r="R11" s="683">
        <v>4286740</v>
      </c>
      <c r="S11" s="684"/>
      <c r="T11" s="684"/>
      <c r="U11" s="684"/>
      <c r="V11" s="684"/>
      <c r="W11" s="684"/>
      <c r="X11" s="684"/>
      <c r="Y11" s="685"/>
      <c r="Z11" s="688">
        <v>5</v>
      </c>
      <c r="AA11" s="689"/>
      <c r="AB11" s="689"/>
      <c r="AC11" s="701"/>
      <c r="AD11" s="692">
        <v>4286740</v>
      </c>
      <c r="AE11" s="684"/>
      <c r="AF11" s="684"/>
      <c r="AG11" s="684"/>
      <c r="AH11" s="684"/>
      <c r="AI11" s="684"/>
      <c r="AJ11" s="684"/>
      <c r="AK11" s="685"/>
      <c r="AL11" s="688">
        <v>9</v>
      </c>
      <c r="AM11" s="689"/>
      <c r="AN11" s="689"/>
      <c r="AO11" s="690"/>
      <c r="AP11" s="680" t="s">
        <v>245</v>
      </c>
      <c r="AQ11" s="681"/>
      <c r="AR11" s="681"/>
      <c r="AS11" s="681"/>
      <c r="AT11" s="681"/>
      <c r="AU11" s="681"/>
      <c r="AV11" s="681"/>
      <c r="AW11" s="681"/>
      <c r="AX11" s="681"/>
      <c r="AY11" s="681"/>
      <c r="AZ11" s="681"/>
      <c r="BA11" s="681"/>
      <c r="BB11" s="681"/>
      <c r="BC11" s="681"/>
      <c r="BD11" s="681"/>
      <c r="BE11" s="681"/>
      <c r="BF11" s="682"/>
      <c r="BG11" s="683">
        <v>1979139</v>
      </c>
      <c r="BH11" s="684"/>
      <c r="BI11" s="684"/>
      <c r="BJ11" s="684"/>
      <c r="BK11" s="684"/>
      <c r="BL11" s="684"/>
      <c r="BM11" s="684"/>
      <c r="BN11" s="685"/>
      <c r="BO11" s="686">
        <v>4.9000000000000004</v>
      </c>
      <c r="BP11" s="686"/>
      <c r="BQ11" s="686"/>
      <c r="BR11" s="686"/>
      <c r="BS11" s="692">
        <v>371867</v>
      </c>
      <c r="BT11" s="684"/>
      <c r="BU11" s="684"/>
      <c r="BV11" s="684"/>
      <c r="BW11" s="684"/>
      <c r="BX11" s="684"/>
      <c r="BY11" s="684"/>
      <c r="BZ11" s="684"/>
      <c r="CA11" s="684"/>
      <c r="CB11" s="693"/>
      <c r="CD11" s="698" t="s">
        <v>246</v>
      </c>
      <c r="CE11" s="699"/>
      <c r="CF11" s="699"/>
      <c r="CG11" s="699"/>
      <c r="CH11" s="699"/>
      <c r="CI11" s="699"/>
      <c r="CJ11" s="699"/>
      <c r="CK11" s="699"/>
      <c r="CL11" s="699"/>
      <c r="CM11" s="699"/>
      <c r="CN11" s="699"/>
      <c r="CO11" s="699"/>
      <c r="CP11" s="699"/>
      <c r="CQ11" s="700"/>
      <c r="CR11" s="683">
        <v>834025</v>
      </c>
      <c r="CS11" s="684"/>
      <c r="CT11" s="684"/>
      <c r="CU11" s="684"/>
      <c r="CV11" s="684"/>
      <c r="CW11" s="684"/>
      <c r="CX11" s="684"/>
      <c r="CY11" s="685"/>
      <c r="CZ11" s="686">
        <v>1</v>
      </c>
      <c r="DA11" s="686"/>
      <c r="DB11" s="686"/>
      <c r="DC11" s="686"/>
      <c r="DD11" s="692">
        <v>69122</v>
      </c>
      <c r="DE11" s="684"/>
      <c r="DF11" s="684"/>
      <c r="DG11" s="684"/>
      <c r="DH11" s="684"/>
      <c r="DI11" s="684"/>
      <c r="DJ11" s="684"/>
      <c r="DK11" s="684"/>
      <c r="DL11" s="684"/>
      <c r="DM11" s="684"/>
      <c r="DN11" s="684"/>
      <c r="DO11" s="684"/>
      <c r="DP11" s="685"/>
      <c r="DQ11" s="692">
        <v>606527</v>
      </c>
      <c r="DR11" s="684"/>
      <c r="DS11" s="684"/>
      <c r="DT11" s="684"/>
      <c r="DU11" s="684"/>
      <c r="DV11" s="684"/>
      <c r="DW11" s="684"/>
      <c r="DX11" s="684"/>
      <c r="DY11" s="684"/>
      <c r="DZ11" s="684"/>
      <c r="EA11" s="684"/>
      <c r="EB11" s="684"/>
      <c r="EC11" s="693"/>
    </row>
    <row r="12" spans="2:143" ht="11.25" customHeight="1" x14ac:dyDescent="0.15">
      <c r="B12" s="680" t="s">
        <v>247</v>
      </c>
      <c r="C12" s="681"/>
      <c r="D12" s="681"/>
      <c r="E12" s="681"/>
      <c r="F12" s="681"/>
      <c r="G12" s="681"/>
      <c r="H12" s="681"/>
      <c r="I12" s="681"/>
      <c r="J12" s="681"/>
      <c r="K12" s="681"/>
      <c r="L12" s="681"/>
      <c r="M12" s="681"/>
      <c r="N12" s="681"/>
      <c r="O12" s="681"/>
      <c r="P12" s="681"/>
      <c r="Q12" s="682"/>
      <c r="R12" s="683">
        <v>22069</v>
      </c>
      <c r="S12" s="684"/>
      <c r="T12" s="684"/>
      <c r="U12" s="684"/>
      <c r="V12" s="684"/>
      <c r="W12" s="684"/>
      <c r="X12" s="684"/>
      <c r="Y12" s="685"/>
      <c r="Z12" s="686">
        <v>0</v>
      </c>
      <c r="AA12" s="686"/>
      <c r="AB12" s="686"/>
      <c r="AC12" s="686"/>
      <c r="AD12" s="687">
        <v>22069</v>
      </c>
      <c r="AE12" s="687"/>
      <c r="AF12" s="687"/>
      <c r="AG12" s="687"/>
      <c r="AH12" s="687"/>
      <c r="AI12" s="687"/>
      <c r="AJ12" s="687"/>
      <c r="AK12" s="687"/>
      <c r="AL12" s="688">
        <v>0</v>
      </c>
      <c r="AM12" s="689"/>
      <c r="AN12" s="689"/>
      <c r="AO12" s="690"/>
      <c r="AP12" s="680" t="s">
        <v>248</v>
      </c>
      <c r="AQ12" s="681"/>
      <c r="AR12" s="681"/>
      <c r="AS12" s="681"/>
      <c r="AT12" s="681"/>
      <c r="AU12" s="681"/>
      <c r="AV12" s="681"/>
      <c r="AW12" s="681"/>
      <c r="AX12" s="681"/>
      <c r="AY12" s="681"/>
      <c r="AZ12" s="681"/>
      <c r="BA12" s="681"/>
      <c r="BB12" s="681"/>
      <c r="BC12" s="681"/>
      <c r="BD12" s="681"/>
      <c r="BE12" s="681"/>
      <c r="BF12" s="682"/>
      <c r="BG12" s="683">
        <v>18773873</v>
      </c>
      <c r="BH12" s="684"/>
      <c r="BI12" s="684"/>
      <c r="BJ12" s="684"/>
      <c r="BK12" s="684"/>
      <c r="BL12" s="684"/>
      <c r="BM12" s="684"/>
      <c r="BN12" s="685"/>
      <c r="BO12" s="686">
        <v>46.6</v>
      </c>
      <c r="BP12" s="686"/>
      <c r="BQ12" s="686"/>
      <c r="BR12" s="686"/>
      <c r="BS12" s="692" t="s">
        <v>126</v>
      </c>
      <c r="BT12" s="684"/>
      <c r="BU12" s="684"/>
      <c r="BV12" s="684"/>
      <c r="BW12" s="684"/>
      <c r="BX12" s="684"/>
      <c r="BY12" s="684"/>
      <c r="BZ12" s="684"/>
      <c r="CA12" s="684"/>
      <c r="CB12" s="693"/>
      <c r="CD12" s="698" t="s">
        <v>249</v>
      </c>
      <c r="CE12" s="699"/>
      <c r="CF12" s="699"/>
      <c r="CG12" s="699"/>
      <c r="CH12" s="699"/>
      <c r="CI12" s="699"/>
      <c r="CJ12" s="699"/>
      <c r="CK12" s="699"/>
      <c r="CL12" s="699"/>
      <c r="CM12" s="699"/>
      <c r="CN12" s="699"/>
      <c r="CO12" s="699"/>
      <c r="CP12" s="699"/>
      <c r="CQ12" s="700"/>
      <c r="CR12" s="683">
        <v>892785</v>
      </c>
      <c r="CS12" s="684"/>
      <c r="CT12" s="684"/>
      <c r="CU12" s="684"/>
      <c r="CV12" s="684"/>
      <c r="CW12" s="684"/>
      <c r="CX12" s="684"/>
      <c r="CY12" s="685"/>
      <c r="CZ12" s="686">
        <v>1</v>
      </c>
      <c r="DA12" s="686"/>
      <c r="DB12" s="686"/>
      <c r="DC12" s="686"/>
      <c r="DD12" s="692" t="s">
        <v>231</v>
      </c>
      <c r="DE12" s="684"/>
      <c r="DF12" s="684"/>
      <c r="DG12" s="684"/>
      <c r="DH12" s="684"/>
      <c r="DI12" s="684"/>
      <c r="DJ12" s="684"/>
      <c r="DK12" s="684"/>
      <c r="DL12" s="684"/>
      <c r="DM12" s="684"/>
      <c r="DN12" s="684"/>
      <c r="DO12" s="684"/>
      <c r="DP12" s="685"/>
      <c r="DQ12" s="692">
        <v>467092</v>
      </c>
      <c r="DR12" s="684"/>
      <c r="DS12" s="684"/>
      <c r="DT12" s="684"/>
      <c r="DU12" s="684"/>
      <c r="DV12" s="684"/>
      <c r="DW12" s="684"/>
      <c r="DX12" s="684"/>
      <c r="DY12" s="684"/>
      <c r="DZ12" s="684"/>
      <c r="EA12" s="684"/>
      <c r="EB12" s="684"/>
      <c r="EC12" s="693"/>
    </row>
    <row r="13" spans="2:143" ht="11.25" customHeight="1" x14ac:dyDescent="0.15">
      <c r="B13" s="680" t="s">
        <v>250</v>
      </c>
      <c r="C13" s="681"/>
      <c r="D13" s="681"/>
      <c r="E13" s="681"/>
      <c r="F13" s="681"/>
      <c r="G13" s="681"/>
      <c r="H13" s="681"/>
      <c r="I13" s="681"/>
      <c r="J13" s="681"/>
      <c r="K13" s="681"/>
      <c r="L13" s="681"/>
      <c r="M13" s="681"/>
      <c r="N13" s="681"/>
      <c r="O13" s="681"/>
      <c r="P13" s="681"/>
      <c r="Q13" s="682"/>
      <c r="R13" s="683" t="s">
        <v>231</v>
      </c>
      <c r="S13" s="684"/>
      <c r="T13" s="684"/>
      <c r="U13" s="684"/>
      <c r="V13" s="684"/>
      <c r="W13" s="684"/>
      <c r="X13" s="684"/>
      <c r="Y13" s="685"/>
      <c r="Z13" s="686" t="s">
        <v>231</v>
      </c>
      <c r="AA13" s="686"/>
      <c r="AB13" s="686"/>
      <c r="AC13" s="686"/>
      <c r="AD13" s="687" t="s">
        <v>231</v>
      </c>
      <c r="AE13" s="687"/>
      <c r="AF13" s="687"/>
      <c r="AG13" s="687"/>
      <c r="AH13" s="687"/>
      <c r="AI13" s="687"/>
      <c r="AJ13" s="687"/>
      <c r="AK13" s="687"/>
      <c r="AL13" s="688" t="s">
        <v>251</v>
      </c>
      <c r="AM13" s="689"/>
      <c r="AN13" s="689"/>
      <c r="AO13" s="690"/>
      <c r="AP13" s="680" t="s">
        <v>252</v>
      </c>
      <c r="AQ13" s="681"/>
      <c r="AR13" s="681"/>
      <c r="AS13" s="681"/>
      <c r="AT13" s="681"/>
      <c r="AU13" s="681"/>
      <c r="AV13" s="681"/>
      <c r="AW13" s="681"/>
      <c r="AX13" s="681"/>
      <c r="AY13" s="681"/>
      <c r="AZ13" s="681"/>
      <c r="BA13" s="681"/>
      <c r="BB13" s="681"/>
      <c r="BC13" s="681"/>
      <c r="BD13" s="681"/>
      <c r="BE13" s="681"/>
      <c r="BF13" s="682"/>
      <c r="BG13" s="683">
        <v>18585804</v>
      </c>
      <c r="BH13" s="684"/>
      <c r="BI13" s="684"/>
      <c r="BJ13" s="684"/>
      <c r="BK13" s="684"/>
      <c r="BL13" s="684"/>
      <c r="BM13" s="684"/>
      <c r="BN13" s="685"/>
      <c r="BO13" s="686">
        <v>46.1</v>
      </c>
      <c r="BP13" s="686"/>
      <c r="BQ13" s="686"/>
      <c r="BR13" s="686"/>
      <c r="BS13" s="692" t="s">
        <v>231</v>
      </c>
      <c r="BT13" s="684"/>
      <c r="BU13" s="684"/>
      <c r="BV13" s="684"/>
      <c r="BW13" s="684"/>
      <c r="BX13" s="684"/>
      <c r="BY13" s="684"/>
      <c r="BZ13" s="684"/>
      <c r="CA13" s="684"/>
      <c r="CB13" s="693"/>
      <c r="CD13" s="698" t="s">
        <v>253</v>
      </c>
      <c r="CE13" s="699"/>
      <c r="CF13" s="699"/>
      <c r="CG13" s="699"/>
      <c r="CH13" s="699"/>
      <c r="CI13" s="699"/>
      <c r="CJ13" s="699"/>
      <c r="CK13" s="699"/>
      <c r="CL13" s="699"/>
      <c r="CM13" s="699"/>
      <c r="CN13" s="699"/>
      <c r="CO13" s="699"/>
      <c r="CP13" s="699"/>
      <c r="CQ13" s="700"/>
      <c r="CR13" s="683">
        <v>8178509</v>
      </c>
      <c r="CS13" s="684"/>
      <c r="CT13" s="684"/>
      <c r="CU13" s="684"/>
      <c r="CV13" s="684"/>
      <c r="CW13" s="684"/>
      <c r="CX13" s="684"/>
      <c r="CY13" s="685"/>
      <c r="CZ13" s="686">
        <v>9.5</v>
      </c>
      <c r="DA13" s="686"/>
      <c r="DB13" s="686"/>
      <c r="DC13" s="686"/>
      <c r="DD13" s="692">
        <v>2983586</v>
      </c>
      <c r="DE13" s="684"/>
      <c r="DF13" s="684"/>
      <c r="DG13" s="684"/>
      <c r="DH13" s="684"/>
      <c r="DI13" s="684"/>
      <c r="DJ13" s="684"/>
      <c r="DK13" s="684"/>
      <c r="DL13" s="684"/>
      <c r="DM13" s="684"/>
      <c r="DN13" s="684"/>
      <c r="DO13" s="684"/>
      <c r="DP13" s="685"/>
      <c r="DQ13" s="692">
        <v>5857549</v>
      </c>
      <c r="DR13" s="684"/>
      <c r="DS13" s="684"/>
      <c r="DT13" s="684"/>
      <c r="DU13" s="684"/>
      <c r="DV13" s="684"/>
      <c r="DW13" s="684"/>
      <c r="DX13" s="684"/>
      <c r="DY13" s="684"/>
      <c r="DZ13" s="684"/>
      <c r="EA13" s="684"/>
      <c r="EB13" s="684"/>
      <c r="EC13" s="693"/>
    </row>
    <row r="14" spans="2:143" ht="11.25" customHeight="1" x14ac:dyDescent="0.15">
      <c r="B14" s="680" t="s">
        <v>254</v>
      </c>
      <c r="C14" s="681"/>
      <c r="D14" s="681"/>
      <c r="E14" s="681"/>
      <c r="F14" s="681"/>
      <c r="G14" s="681"/>
      <c r="H14" s="681"/>
      <c r="I14" s="681"/>
      <c r="J14" s="681"/>
      <c r="K14" s="681"/>
      <c r="L14" s="681"/>
      <c r="M14" s="681"/>
      <c r="N14" s="681"/>
      <c r="O14" s="681"/>
      <c r="P14" s="681"/>
      <c r="Q14" s="682"/>
      <c r="R14" s="683">
        <v>117969</v>
      </c>
      <c r="S14" s="684"/>
      <c r="T14" s="684"/>
      <c r="U14" s="684"/>
      <c r="V14" s="684"/>
      <c r="W14" s="684"/>
      <c r="X14" s="684"/>
      <c r="Y14" s="685"/>
      <c r="Z14" s="686">
        <v>0.1</v>
      </c>
      <c r="AA14" s="686"/>
      <c r="AB14" s="686"/>
      <c r="AC14" s="686"/>
      <c r="AD14" s="687">
        <v>117969</v>
      </c>
      <c r="AE14" s="687"/>
      <c r="AF14" s="687"/>
      <c r="AG14" s="687"/>
      <c r="AH14" s="687"/>
      <c r="AI14" s="687"/>
      <c r="AJ14" s="687"/>
      <c r="AK14" s="687"/>
      <c r="AL14" s="688">
        <v>0.2</v>
      </c>
      <c r="AM14" s="689"/>
      <c r="AN14" s="689"/>
      <c r="AO14" s="690"/>
      <c r="AP14" s="680" t="s">
        <v>255</v>
      </c>
      <c r="AQ14" s="681"/>
      <c r="AR14" s="681"/>
      <c r="AS14" s="681"/>
      <c r="AT14" s="681"/>
      <c r="AU14" s="681"/>
      <c r="AV14" s="681"/>
      <c r="AW14" s="681"/>
      <c r="AX14" s="681"/>
      <c r="AY14" s="681"/>
      <c r="AZ14" s="681"/>
      <c r="BA14" s="681"/>
      <c r="BB14" s="681"/>
      <c r="BC14" s="681"/>
      <c r="BD14" s="681"/>
      <c r="BE14" s="681"/>
      <c r="BF14" s="682"/>
      <c r="BG14" s="683">
        <v>575468</v>
      </c>
      <c r="BH14" s="684"/>
      <c r="BI14" s="684"/>
      <c r="BJ14" s="684"/>
      <c r="BK14" s="684"/>
      <c r="BL14" s="684"/>
      <c r="BM14" s="684"/>
      <c r="BN14" s="685"/>
      <c r="BO14" s="686">
        <v>1.4</v>
      </c>
      <c r="BP14" s="686"/>
      <c r="BQ14" s="686"/>
      <c r="BR14" s="686"/>
      <c r="BS14" s="692" t="s">
        <v>231</v>
      </c>
      <c r="BT14" s="684"/>
      <c r="BU14" s="684"/>
      <c r="BV14" s="684"/>
      <c r="BW14" s="684"/>
      <c r="BX14" s="684"/>
      <c r="BY14" s="684"/>
      <c r="BZ14" s="684"/>
      <c r="CA14" s="684"/>
      <c r="CB14" s="693"/>
      <c r="CD14" s="698" t="s">
        <v>256</v>
      </c>
      <c r="CE14" s="699"/>
      <c r="CF14" s="699"/>
      <c r="CG14" s="699"/>
      <c r="CH14" s="699"/>
      <c r="CI14" s="699"/>
      <c r="CJ14" s="699"/>
      <c r="CK14" s="699"/>
      <c r="CL14" s="699"/>
      <c r="CM14" s="699"/>
      <c r="CN14" s="699"/>
      <c r="CO14" s="699"/>
      <c r="CP14" s="699"/>
      <c r="CQ14" s="700"/>
      <c r="CR14" s="683">
        <v>3190473</v>
      </c>
      <c r="CS14" s="684"/>
      <c r="CT14" s="684"/>
      <c r="CU14" s="684"/>
      <c r="CV14" s="684"/>
      <c r="CW14" s="684"/>
      <c r="CX14" s="684"/>
      <c r="CY14" s="685"/>
      <c r="CZ14" s="686">
        <v>3.7</v>
      </c>
      <c r="DA14" s="686"/>
      <c r="DB14" s="686"/>
      <c r="DC14" s="686"/>
      <c r="DD14" s="692">
        <v>107409</v>
      </c>
      <c r="DE14" s="684"/>
      <c r="DF14" s="684"/>
      <c r="DG14" s="684"/>
      <c r="DH14" s="684"/>
      <c r="DI14" s="684"/>
      <c r="DJ14" s="684"/>
      <c r="DK14" s="684"/>
      <c r="DL14" s="684"/>
      <c r="DM14" s="684"/>
      <c r="DN14" s="684"/>
      <c r="DO14" s="684"/>
      <c r="DP14" s="685"/>
      <c r="DQ14" s="692">
        <v>2247126</v>
      </c>
      <c r="DR14" s="684"/>
      <c r="DS14" s="684"/>
      <c r="DT14" s="684"/>
      <c r="DU14" s="684"/>
      <c r="DV14" s="684"/>
      <c r="DW14" s="684"/>
      <c r="DX14" s="684"/>
      <c r="DY14" s="684"/>
      <c r="DZ14" s="684"/>
      <c r="EA14" s="684"/>
      <c r="EB14" s="684"/>
      <c r="EC14" s="693"/>
    </row>
    <row r="15" spans="2:143" ht="11.25" customHeight="1" x14ac:dyDescent="0.15">
      <c r="B15" s="680" t="s">
        <v>257</v>
      </c>
      <c r="C15" s="681"/>
      <c r="D15" s="681"/>
      <c r="E15" s="681"/>
      <c r="F15" s="681"/>
      <c r="G15" s="681"/>
      <c r="H15" s="681"/>
      <c r="I15" s="681"/>
      <c r="J15" s="681"/>
      <c r="K15" s="681"/>
      <c r="L15" s="681"/>
      <c r="M15" s="681"/>
      <c r="N15" s="681"/>
      <c r="O15" s="681"/>
      <c r="P15" s="681"/>
      <c r="Q15" s="682"/>
      <c r="R15" s="683" t="s">
        <v>231</v>
      </c>
      <c r="S15" s="684"/>
      <c r="T15" s="684"/>
      <c r="U15" s="684"/>
      <c r="V15" s="684"/>
      <c r="W15" s="684"/>
      <c r="X15" s="684"/>
      <c r="Y15" s="685"/>
      <c r="Z15" s="686" t="s">
        <v>231</v>
      </c>
      <c r="AA15" s="686"/>
      <c r="AB15" s="686"/>
      <c r="AC15" s="686"/>
      <c r="AD15" s="687" t="s">
        <v>231</v>
      </c>
      <c r="AE15" s="687"/>
      <c r="AF15" s="687"/>
      <c r="AG15" s="687"/>
      <c r="AH15" s="687"/>
      <c r="AI15" s="687"/>
      <c r="AJ15" s="687"/>
      <c r="AK15" s="687"/>
      <c r="AL15" s="688" t="s">
        <v>251</v>
      </c>
      <c r="AM15" s="689"/>
      <c r="AN15" s="689"/>
      <c r="AO15" s="690"/>
      <c r="AP15" s="680" t="s">
        <v>258</v>
      </c>
      <c r="AQ15" s="681"/>
      <c r="AR15" s="681"/>
      <c r="AS15" s="681"/>
      <c r="AT15" s="681"/>
      <c r="AU15" s="681"/>
      <c r="AV15" s="681"/>
      <c r="AW15" s="681"/>
      <c r="AX15" s="681"/>
      <c r="AY15" s="681"/>
      <c r="AZ15" s="681"/>
      <c r="BA15" s="681"/>
      <c r="BB15" s="681"/>
      <c r="BC15" s="681"/>
      <c r="BD15" s="681"/>
      <c r="BE15" s="681"/>
      <c r="BF15" s="682"/>
      <c r="BG15" s="683">
        <v>1566246</v>
      </c>
      <c r="BH15" s="684"/>
      <c r="BI15" s="684"/>
      <c r="BJ15" s="684"/>
      <c r="BK15" s="684"/>
      <c r="BL15" s="684"/>
      <c r="BM15" s="684"/>
      <c r="BN15" s="685"/>
      <c r="BO15" s="686">
        <v>3.9</v>
      </c>
      <c r="BP15" s="686"/>
      <c r="BQ15" s="686"/>
      <c r="BR15" s="686"/>
      <c r="BS15" s="692" t="s">
        <v>126</v>
      </c>
      <c r="BT15" s="684"/>
      <c r="BU15" s="684"/>
      <c r="BV15" s="684"/>
      <c r="BW15" s="684"/>
      <c r="BX15" s="684"/>
      <c r="BY15" s="684"/>
      <c r="BZ15" s="684"/>
      <c r="CA15" s="684"/>
      <c r="CB15" s="693"/>
      <c r="CD15" s="698" t="s">
        <v>259</v>
      </c>
      <c r="CE15" s="699"/>
      <c r="CF15" s="699"/>
      <c r="CG15" s="699"/>
      <c r="CH15" s="699"/>
      <c r="CI15" s="699"/>
      <c r="CJ15" s="699"/>
      <c r="CK15" s="699"/>
      <c r="CL15" s="699"/>
      <c r="CM15" s="699"/>
      <c r="CN15" s="699"/>
      <c r="CO15" s="699"/>
      <c r="CP15" s="699"/>
      <c r="CQ15" s="700"/>
      <c r="CR15" s="683">
        <v>12569230</v>
      </c>
      <c r="CS15" s="684"/>
      <c r="CT15" s="684"/>
      <c r="CU15" s="684"/>
      <c r="CV15" s="684"/>
      <c r="CW15" s="684"/>
      <c r="CX15" s="684"/>
      <c r="CY15" s="685"/>
      <c r="CZ15" s="686">
        <v>14.6</v>
      </c>
      <c r="DA15" s="686"/>
      <c r="DB15" s="686"/>
      <c r="DC15" s="686"/>
      <c r="DD15" s="692">
        <v>5552744</v>
      </c>
      <c r="DE15" s="684"/>
      <c r="DF15" s="684"/>
      <c r="DG15" s="684"/>
      <c r="DH15" s="684"/>
      <c r="DI15" s="684"/>
      <c r="DJ15" s="684"/>
      <c r="DK15" s="684"/>
      <c r="DL15" s="684"/>
      <c r="DM15" s="684"/>
      <c r="DN15" s="684"/>
      <c r="DO15" s="684"/>
      <c r="DP15" s="685"/>
      <c r="DQ15" s="692">
        <v>6609822</v>
      </c>
      <c r="DR15" s="684"/>
      <c r="DS15" s="684"/>
      <c r="DT15" s="684"/>
      <c r="DU15" s="684"/>
      <c r="DV15" s="684"/>
      <c r="DW15" s="684"/>
      <c r="DX15" s="684"/>
      <c r="DY15" s="684"/>
      <c r="DZ15" s="684"/>
      <c r="EA15" s="684"/>
      <c r="EB15" s="684"/>
      <c r="EC15" s="693"/>
    </row>
    <row r="16" spans="2:143" ht="11.25" customHeight="1" x14ac:dyDescent="0.15">
      <c r="B16" s="680" t="s">
        <v>260</v>
      </c>
      <c r="C16" s="681"/>
      <c r="D16" s="681"/>
      <c r="E16" s="681"/>
      <c r="F16" s="681"/>
      <c r="G16" s="681"/>
      <c r="H16" s="681"/>
      <c r="I16" s="681"/>
      <c r="J16" s="681"/>
      <c r="K16" s="681"/>
      <c r="L16" s="681"/>
      <c r="M16" s="681"/>
      <c r="N16" s="681"/>
      <c r="O16" s="681"/>
      <c r="P16" s="681"/>
      <c r="Q16" s="682"/>
      <c r="R16" s="683">
        <v>33231</v>
      </c>
      <c r="S16" s="684"/>
      <c r="T16" s="684"/>
      <c r="U16" s="684"/>
      <c r="V16" s="684"/>
      <c r="W16" s="684"/>
      <c r="X16" s="684"/>
      <c r="Y16" s="685"/>
      <c r="Z16" s="686">
        <v>0</v>
      </c>
      <c r="AA16" s="686"/>
      <c r="AB16" s="686"/>
      <c r="AC16" s="686"/>
      <c r="AD16" s="687">
        <v>33231</v>
      </c>
      <c r="AE16" s="687"/>
      <c r="AF16" s="687"/>
      <c r="AG16" s="687"/>
      <c r="AH16" s="687"/>
      <c r="AI16" s="687"/>
      <c r="AJ16" s="687"/>
      <c r="AK16" s="687"/>
      <c r="AL16" s="688">
        <v>0.1</v>
      </c>
      <c r="AM16" s="689"/>
      <c r="AN16" s="689"/>
      <c r="AO16" s="690"/>
      <c r="AP16" s="680" t="s">
        <v>261</v>
      </c>
      <c r="AQ16" s="681"/>
      <c r="AR16" s="681"/>
      <c r="AS16" s="681"/>
      <c r="AT16" s="681"/>
      <c r="AU16" s="681"/>
      <c r="AV16" s="681"/>
      <c r="AW16" s="681"/>
      <c r="AX16" s="681"/>
      <c r="AY16" s="681"/>
      <c r="AZ16" s="681"/>
      <c r="BA16" s="681"/>
      <c r="BB16" s="681"/>
      <c r="BC16" s="681"/>
      <c r="BD16" s="681"/>
      <c r="BE16" s="681"/>
      <c r="BF16" s="682"/>
      <c r="BG16" s="683" t="s">
        <v>231</v>
      </c>
      <c r="BH16" s="684"/>
      <c r="BI16" s="684"/>
      <c r="BJ16" s="684"/>
      <c r="BK16" s="684"/>
      <c r="BL16" s="684"/>
      <c r="BM16" s="684"/>
      <c r="BN16" s="685"/>
      <c r="BO16" s="686" t="s">
        <v>231</v>
      </c>
      <c r="BP16" s="686"/>
      <c r="BQ16" s="686"/>
      <c r="BR16" s="686"/>
      <c r="BS16" s="692" t="s">
        <v>231</v>
      </c>
      <c r="BT16" s="684"/>
      <c r="BU16" s="684"/>
      <c r="BV16" s="684"/>
      <c r="BW16" s="684"/>
      <c r="BX16" s="684"/>
      <c r="BY16" s="684"/>
      <c r="BZ16" s="684"/>
      <c r="CA16" s="684"/>
      <c r="CB16" s="693"/>
      <c r="CD16" s="698" t="s">
        <v>262</v>
      </c>
      <c r="CE16" s="699"/>
      <c r="CF16" s="699"/>
      <c r="CG16" s="699"/>
      <c r="CH16" s="699"/>
      <c r="CI16" s="699"/>
      <c r="CJ16" s="699"/>
      <c r="CK16" s="699"/>
      <c r="CL16" s="699"/>
      <c r="CM16" s="699"/>
      <c r="CN16" s="699"/>
      <c r="CO16" s="699"/>
      <c r="CP16" s="699"/>
      <c r="CQ16" s="700"/>
      <c r="CR16" s="683" t="s">
        <v>231</v>
      </c>
      <c r="CS16" s="684"/>
      <c r="CT16" s="684"/>
      <c r="CU16" s="684"/>
      <c r="CV16" s="684"/>
      <c r="CW16" s="684"/>
      <c r="CX16" s="684"/>
      <c r="CY16" s="685"/>
      <c r="CZ16" s="686" t="s">
        <v>231</v>
      </c>
      <c r="DA16" s="686"/>
      <c r="DB16" s="686"/>
      <c r="DC16" s="686"/>
      <c r="DD16" s="692" t="s">
        <v>231</v>
      </c>
      <c r="DE16" s="684"/>
      <c r="DF16" s="684"/>
      <c r="DG16" s="684"/>
      <c r="DH16" s="684"/>
      <c r="DI16" s="684"/>
      <c r="DJ16" s="684"/>
      <c r="DK16" s="684"/>
      <c r="DL16" s="684"/>
      <c r="DM16" s="684"/>
      <c r="DN16" s="684"/>
      <c r="DO16" s="684"/>
      <c r="DP16" s="685"/>
      <c r="DQ16" s="692" t="s">
        <v>231</v>
      </c>
      <c r="DR16" s="684"/>
      <c r="DS16" s="684"/>
      <c r="DT16" s="684"/>
      <c r="DU16" s="684"/>
      <c r="DV16" s="684"/>
      <c r="DW16" s="684"/>
      <c r="DX16" s="684"/>
      <c r="DY16" s="684"/>
      <c r="DZ16" s="684"/>
      <c r="EA16" s="684"/>
      <c r="EB16" s="684"/>
      <c r="EC16" s="693"/>
    </row>
    <row r="17" spans="2:133" ht="11.25" customHeight="1" x14ac:dyDescent="0.15">
      <c r="B17" s="680" t="s">
        <v>263</v>
      </c>
      <c r="C17" s="681"/>
      <c r="D17" s="681"/>
      <c r="E17" s="681"/>
      <c r="F17" s="681"/>
      <c r="G17" s="681"/>
      <c r="H17" s="681"/>
      <c r="I17" s="681"/>
      <c r="J17" s="681"/>
      <c r="K17" s="681"/>
      <c r="L17" s="681"/>
      <c r="M17" s="681"/>
      <c r="N17" s="681"/>
      <c r="O17" s="681"/>
      <c r="P17" s="681"/>
      <c r="Q17" s="682"/>
      <c r="R17" s="683">
        <v>642813</v>
      </c>
      <c r="S17" s="684"/>
      <c r="T17" s="684"/>
      <c r="U17" s="684"/>
      <c r="V17" s="684"/>
      <c r="W17" s="684"/>
      <c r="X17" s="684"/>
      <c r="Y17" s="685"/>
      <c r="Z17" s="686">
        <v>0.7</v>
      </c>
      <c r="AA17" s="686"/>
      <c r="AB17" s="686"/>
      <c r="AC17" s="686"/>
      <c r="AD17" s="687">
        <v>642813</v>
      </c>
      <c r="AE17" s="687"/>
      <c r="AF17" s="687"/>
      <c r="AG17" s="687"/>
      <c r="AH17" s="687"/>
      <c r="AI17" s="687"/>
      <c r="AJ17" s="687"/>
      <c r="AK17" s="687"/>
      <c r="AL17" s="688">
        <v>1.3</v>
      </c>
      <c r="AM17" s="689"/>
      <c r="AN17" s="689"/>
      <c r="AO17" s="690"/>
      <c r="AP17" s="680" t="s">
        <v>264</v>
      </c>
      <c r="AQ17" s="681"/>
      <c r="AR17" s="681"/>
      <c r="AS17" s="681"/>
      <c r="AT17" s="681"/>
      <c r="AU17" s="681"/>
      <c r="AV17" s="681"/>
      <c r="AW17" s="681"/>
      <c r="AX17" s="681"/>
      <c r="AY17" s="681"/>
      <c r="AZ17" s="681"/>
      <c r="BA17" s="681"/>
      <c r="BB17" s="681"/>
      <c r="BC17" s="681"/>
      <c r="BD17" s="681"/>
      <c r="BE17" s="681"/>
      <c r="BF17" s="682"/>
      <c r="BG17" s="683" t="s">
        <v>231</v>
      </c>
      <c r="BH17" s="684"/>
      <c r="BI17" s="684"/>
      <c r="BJ17" s="684"/>
      <c r="BK17" s="684"/>
      <c r="BL17" s="684"/>
      <c r="BM17" s="684"/>
      <c r="BN17" s="685"/>
      <c r="BO17" s="686" t="s">
        <v>231</v>
      </c>
      <c r="BP17" s="686"/>
      <c r="BQ17" s="686"/>
      <c r="BR17" s="686"/>
      <c r="BS17" s="692" t="s">
        <v>126</v>
      </c>
      <c r="BT17" s="684"/>
      <c r="BU17" s="684"/>
      <c r="BV17" s="684"/>
      <c r="BW17" s="684"/>
      <c r="BX17" s="684"/>
      <c r="BY17" s="684"/>
      <c r="BZ17" s="684"/>
      <c r="CA17" s="684"/>
      <c r="CB17" s="693"/>
      <c r="CD17" s="698" t="s">
        <v>265</v>
      </c>
      <c r="CE17" s="699"/>
      <c r="CF17" s="699"/>
      <c r="CG17" s="699"/>
      <c r="CH17" s="699"/>
      <c r="CI17" s="699"/>
      <c r="CJ17" s="699"/>
      <c r="CK17" s="699"/>
      <c r="CL17" s="699"/>
      <c r="CM17" s="699"/>
      <c r="CN17" s="699"/>
      <c r="CO17" s="699"/>
      <c r="CP17" s="699"/>
      <c r="CQ17" s="700"/>
      <c r="CR17" s="683">
        <v>7907055</v>
      </c>
      <c r="CS17" s="684"/>
      <c r="CT17" s="684"/>
      <c r="CU17" s="684"/>
      <c r="CV17" s="684"/>
      <c r="CW17" s="684"/>
      <c r="CX17" s="684"/>
      <c r="CY17" s="685"/>
      <c r="CZ17" s="686">
        <v>9.1999999999999993</v>
      </c>
      <c r="DA17" s="686"/>
      <c r="DB17" s="686"/>
      <c r="DC17" s="686"/>
      <c r="DD17" s="692" t="s">
        <v>176</v>
      </c>
      <c r="DE17" s="684"/>
      <c r="DF17" s="684"/>
      <c r="DG17" s="684"/>
      <c r="DH17" s="684"/>
      <c r="DI17" s="684"/>
      <c r="DJ17" s="684"/>
      <c r="DK17" s="684"/>
      <c r="DL17" s="684"/>
      <c r="DM17" s="684"/>
      <c r="DN17" s="684"/>
      <c r="DO17" s="684"/>
      <c r="DP17" s="685"/>
      <c r="DQ17" s="692">
        <v>7852331</v>
      </c>
      <c r="DR17" s="684"/>
      <c r="DS17" s="684"/>
      <c r="DT17" s="684"/>
      <c r="DU17" s="684"/>
      <c r="DV17" s="684"/>
      <c r="DW17" s="684"/>
      <c r="DX17" s="684"/>
      <c r="DY17" s="684"/>
      <c r="DZ17" s="684"/>
      <c r="EA17" s="684"/>
      <c r="EB17" s="684"/>
      <c r="EC17" s="693"/>
    </row>
    <row r="18" spans="2:133" ht="11.25" customHeight="1" x14ac:dyDescent="0.15">
      <c r="B18" s="680" t="s">
        <v>266</v>
      </c>
      <c r="C18" s="681"/>
      <c r="D18" s="681"/>
      <c r="E18" s="681"/>
      <c r="F18" s="681"/>
      <c r="G18" s="681"/>
      <c r="H18" s="681"/>
      <c r="I18" s="681"/>
      <c r="J18" s="681"/>
      <c r="K18" s="681"/>
      <c r="L18" s="681"/>
      <c r="M18" s="681"/>
      <c r="N18" s="681"/>
      <c r="O18" s="681"/>
      <c r="P18" s="681"/>
      <c r="Q18" s="682"/>
      <c r="R18" s="683">
        <v>266557</v>
      </c>
      <c r="S18" s="684"/>
      <c r="T18" s="684"/>
      <c r="U18" s="684"/>
      <c r="V18" s="684"/>
      <c r="W18" s="684"/>
      <c r="X18" s="684"/>
      <c r="Y18" s="685"/>
      <c r="Z18" s="686">
        <v>0.3</v>
      </c>
      <c r="AA18" s="686"/>
      <c r="AB18" s="686"/>
      <c r="AC18" s="686"/>
      <c r="AD18" s="687">
        <v>266557</v>
      </c>
      <c r="AE18" s="687"/>
      <c r="AF18" s="687"/>
      <c r="AG18" s="687"/>
      <c r="AH18" s="687"/>
      <c r="AI18" s="687"/>
      <c r="AJ18" s="687"/>
      <c r="AK18" s="687"/>
      <c r="AL18" s="688">
        <v>0.6</v>
      </c>
      <c r="AM18" s="689"/>
      <c r="AN18" s="689"/>
      <c r="AO18" s="690"/>
      <c r="AP18" s="680" t="s">
        <v>267</v>
      </c>
      <c r="AQ18" s="681"/>
      <c r="AR18" s="681"/>
      <c r="AS18" s="681"/>
      <c r="AT18" s="681"/>
      <c r="AU18" s="681"/>
      <c r="AV18" s="681"/>
      <c r="AW18" s="681"/>
      <c r="AX18" s="681"/>
      <c r="AY18" s="681"/>
      <c r="AZ18" s="681"/>
      <c r="BA18" s="681"/>
      <c r="BB18" s="681"/>
      <c r="BC18" s="681"/>
      <c r="BD18" s="681"/>
      <c r="BE18" s="681"/>
      <c r="BF18" s="682"/>
      <c r="BG18" s="683" t="s">
        <v>231</v>
      </c>
      <c r="BH18" s="684"/>
      <c r="BI18" s="684"/>
      <c r="BJ18" s="684"/>
      <c r="BK18" s="684"/>
      <c r="BL18" s="684"/>
      <c r="BM18" s="684"/>
      <c r="BN18" s="685"/>
      <c r="BO18" s="686" t="s">
        <v>231</v>
      </c>
      <c r="BP18" s="686"/>
      <c r="BQ18" s="686"/>
      <c r="BR18" s="686"/>
      <c r="BS18" s="692" t="s">
        <v>126</v>
      </c>
      <c r="BT18" s="684"/>
      <c r="BU18" s="684"/>
      <c r="BV18" s="684"/>
      <c r="BW18" s="684"/>
      <c r="BX18" s="684"/>
      <c r="BY18" s="684"/>
      <c r="BZ18" s="684"/>
      <c r="CA18" s="684"/>
      <c r="CB18" s="693"/>
      <c r="CD18" s="698" t="s">
        <v>268</v>
      </c>
      <c r="CE18" s="699"/>
      <c r="CF18" s="699"/>
      <c r="CG18" s="699"/>
      <c r="CH18" s="699"/>
      <c r="CI18" s="699"/>
      <c r="CJ18" s="699"/>
      <c r="CK18" s="699"/>
      <c r="CL18" s="699"/>
      <c r="CM18" s="699"/>
      <c r="CN18" s="699"/>
      <c r="CO18" s="699"/>
      <c r="CP18" s="699"/>
      <c r="CQ18" s="700"/>
      <c r="CR18" s="683" t="s">
        <v>231</v>
      </c>
      <c r="CS18" s="684"/>
      <c r="CT18" s="684"/>
      <c r="CU18" s="684"/>
      <c r="CV18" s="684"/>
      <c r="CW18" s="684"/>
      <c r="CX18" s="684"/>
      <c r="CY18" s="685"/>
      <c r="CZ18" s="686" t="s">
        <v>126</v>
      </c>
      <c r="DA18" s="686"/>
      <c r="DB18" s="686"/>
      <c r="DC18" s="686"/>
      <c r="DD18" s="692" t="s">
        <v>231</v>
      </c>
      <c r="DE18" s="684"/>
      <c r="DF18" s="684"/>
      <c r="DG18" s="684"/>
      <c r="DH18" s="684"/>
      <c r="DI18" s="684"/>
      <c r="DJ18" s="684"/>
      <c r="DK18" s="684"/>
      <c r="DL18" s="684"/>
      <c r="DM18" s="684"/>
      <c r="DN18" s="684"/>
      <c r="DO18" s="684"/>
      <c r="DP18" s="685"/>
      <c r="DQ18" s="692" t="s">
        <v>231</v>
      </c>
      <c r="DR18" s="684"/>
      <c r="DS18" s="684"/>
      <c r="DT18" s="684"/>
      <c r="DU18" s="684"/>
      <c r="DV18" s="684"/>
      <c r="DW18" s="684"/>
      <c r="DX18" s="684"/>
      <c r="DY18" s="684"/>
      <c r="DZ18" s="684"/>
      <c r="EA18" s="684"/>
      <c r="EB18" s="684"/>
      <c r="EC18" s="693"/>
    </row>
    <row r="19" spans="2:133" ht="11.25" customHeight="1" x14ac:dyDescent="0.15">
      <c r="B19" s="680" t="s">
        <v>269</v>
      </c>
      <c r="C19" s="681"/>
      <c r="D19" s="681"/>
      <c r="E19" s="681"/>
      <c r="F19" s="681"/>
      <c r="G19" s="681"/>
      <c r="H19" s="681"/>
      <c r="I19" s="681"/>
      <c r="J19" s="681"/>
      <c r="K19" s="681"/>
      <c r="L19" s="681"/>
      <c r="M19" s="681"/>
      <c r="N19" s="681"/>
      <c r="O19" s="681"/>
      <c r="P19" s="681"/>
      <c r="Q19" s="682"/>
      <c r="R19" s="683">
        <v>20890</v>
      </c>
      <c r="S19" s="684"/>
      <c r="T19" s="684"/>
      <c r="U19" s="684"/>
      <c r="V19" s="684"/>
      <c r="W19" s="684"/>
      <c r="X19" s="684"/>
      <c r="Y19" s="685"/>
      <c r="Z19" s="686">
        <v>0</v>
      </c>
      <c r="AA19" s="686"/>
      <c r="AB19" s="686"/>
      <c r="AC19" s="686"/>
      <c r="AD19" s="687">
        <v>20890</v>
      </c>
      <c r="AE19" s="687"/>
      <c r="AF19" s="687"/>
      <c r="AG19" s="687"/>
      <c r="AH19" s="687"/>
      <c r="AI19" s="687"/>
      <c r="AJ19" s="687"/>
      <c r="AK19" s="687"/>
      <c r="AL19" s="688">
        <v>0</v>
      </c>
      <c r="AM19" s="689"/>
      <c r="AN19" s="689"/>
      <c r="AO19" s="690"/>
      <c r="AP19" s="680" t="s">
        <v>270</v>
      </c>
      <c r="AQ19" s="681"/>
      <c r="AR19" s="681"/>
      <c r="AS19" s="681"/>
      <c r="AT19" s="681"/>
      <c r="AU19" s="681"/>
      <c r="AV19" s="681"/>
      <c r="AW19" s="681"/>
      <c r="AX19" s="681"/>
      <c r="AY19" s="681"/>
      <c r="AZ19" s="681"/>
      <c r="BA19" s="681"/>
      <c r="BB19" s="681"/>
      <c r="BC19" s="681"/>
      <c r="BD19" s="681"/>
      <c r="BE19" s="681"/>
      <c r="BF19" s="682"/>
      <c r="BG19" s="683">
        <v>2772427</v>
      </c>
      <c r="BH19" s="684"/>
      <c r="BI19" s="684"/>
      <c r="BJ19" s="684"/>
      <c r="BK19" s="684"/>
      <c r="BL19" s="684"/>
      <c r="BM19" s="684"/>
      <c r="BN19" s="685"/>
      <c r="BO19" s="686">
        <v>6.9</v>
      </c>
      <c r="BP19" s="686"/>
      <c r="BQ19" s="686"/>
      <c r="BR19" s="686"/>
      <c r="BS19" s="692" t="s">
        <v>231</v>
      </c>
      <c r="BT19" s="684"/>
      <c r="BU19" s="684"/>
      <c r="BV19" s="684"/>
      <c r="BW19" s="684"/>
      <c r="BX19" s="684"/>
      <c r="BY19" s="684"/>
      <c r="BZ19" s="684"/>
      <c r="CA19" s="684"/>
      <c r="CB19" s="693"/>
      <c r="CD19" s="698" t="s">
        <v>271</v>
      </c>
      <c r="CE19" s="699"/>
      <c r="CF19" s="699"/>
      <c r="CG19" s="699"/>
      <c r="CH19" s="699"/>
      <c r="CI19" s="699"/>
      <c r="CJ19" s="699"/>
      <c r="CK19" s="699"/>
      <c r="CL19" s="699"/>
      <c r="CM19" s="699"/>
      <c r="CN19" s="699"/>
      <c r="CO19" s="699"/>
      <c r="CP19" s="699"/>
      <c r="CQ19" s="700"/>
      <c r="CR19" s="683" t="s">
        <v>126</v>
      </c>
      <c r="CS19" s="684"/>
      <c r="CT19" s="684"/>
      <c r="CU19" s="684"/>
      <c r="CV19" s="684"/>
      <c r="CW19" s="684"/>
      <c r="CX19" s="684"/>
      <c r="CY19" s="685"/>
      <c r="CZ19" s="686" t="s">
        <v>251</v>
      </c>
      <c r="DA19" s="686"/>
      <c r="DB19" s="686"/>
      <c r="DC19" s="686"/>
      <c r="DD19" s="692" t="s">
        <v>231</v>
      </c>
      <c r="DE19" s="684"/>
      <c r="DF19" s="684"/>
      <c r="DG19" s="684"/>
      <c r="DH19" s="684"/>
      <c r="DI19" s="684"/>
      <c r="DJ19" s="684"/>
      <c r="DK19" s="684"/>
      <c r="DL19" s="684"/>
      <c r="DM19" s="684"/>
      <c r="DN19" s="684"/>
      <c r="DO19" s="684"/>
      <c r="DP19" s="685"/>
      <c r="DQ19" s="692" t="s">
        <v>231</v>
      </c>
      <c r="DR19" s="684"/>
      <c r="DS19" s="684"/>
      <c r="DT19" s="684"/>
      <c r="DU19" s="684"/>
      <c r="DV19" s="684"/>
      <c r="DW19" s="684"/>
      <c r="DX19" s="684"/>
      <c r="DY19" s="684"/>
      <c r="DZ19" s="684"/>
      <c r="EA19" s="684"/>
      <c r="EB19" s="684"/>
      <c r="EC19" s="693"/>
    </row>
    <row r="20" spans="2:133" ht="11.25" customHeight="1" x14ac:dyDescent="0.15">
      <c r="B20" s="680" t="s">
        <v>272</v>
      </c>
      <c r="C20" s="681"/>
      <c r="D20" s="681"/>
      <c r="E20" s="681"/>
      <c r="F20" s="681"/>
      <c r="G20" s="681"/>
      <c r="H20" s="681"/>
      <c r="I20" s="681"/>
      <c r="J20" s="681"/>
      <c r="K20" s="681"/>
      <c r="L20" s="681"/>
      <c r="M20" s="681"/>
      <c r="N20" s="681"/>
      <c r="O20" s="681"/>
      <c r="P20" s="681"/>
      <c r="Q20" s="682"/>
      <c r="R20" s="683">
        <v>8176</v>
      </c>
      <c r="S20" s="684"/>
      <c r="T20" s="684"/>
      <c r="U20" s="684"/>
      <c r="V20" s="684"/>
      <c r="W20" s="684"/>
      <c r="X20" s="684"/>
      <c r="Y20" s="685"/>
      <c r="Z20" s="686">
        <v>0</v>
      </c>
      <c r="AA20" s="686"/>
      <c r="AB20" s="686"/>
      <c r="AC20" s="686"/>
      <c r="AD20" s="687">
        <v>8176</v>
      </c>
      <c r="AE20" s="687"/>
      <c r="AF20" s="687"/>
      <c r="AG20" s="687"/>
      <c r="AH20" s="687"/>
      <c r="AI20" s="687"/>
      <c r="AJ20" s="687"/>
      <c r="AK20" s="687"/>
      <c r="AL20" s="688">
        <v>0</v>
      </c>
      <c r="AM20" s="689"/>
      <c r="AN20" s="689"/>
      <c r="AO20" s="690"/>
      <c r="AP20" s="680" t="s">
        <v>273</v>
      </c>
      <c r="AQ20" s="681"/>
      <c r="AR20" s="681"/>
      <c r="AS20" s="681"/>
      <c r="AT20" s="681"/>
      <c r="AU20" s="681"/>
      <c r="AV20" s="681"/>
      <c r="AW20" s="681"/>
      <c r="AX20" s="681"/>
      <c r="AY20" s="681"/>
      <c r="AZ20" s="681"/>
      <c r="BA20" s="681"/>
      <c r="BB20" s="681"/>
      <c r="BC20" s="681"/>
      <c r="BD20" s="681"/>
      <c r="BE20" s="681"/>
      <c r="BF20" s="682"/>
      <c r="BG20" s="683">
        <v>2772427</v>
      </c>
      <c r="BH20" s="684"/>
      <c r="BI20" s="684"/>
      <c r="BJ20" s="684"/>
      <c r="BK20" s="684"/>
      <c r="BL20" s="684"/>
      <c r="BM20" s="684"/>
      <c r="BN20" s="685"/>
      <c r="BO20" s="686">
        <v>6.9</v>
      </c>
      <c r="BP20" s="686"/>
      <c r="BQ20" s="686"/>
      <c r="BR20" s="686"/>
      <c r="BS20" s="692" t="s">
        <v>231</v>
      </c>
      <c r="BT20" s="684"/>
      <c r="BU20" s="684"/>
      <c r="BV20" s="684"/>
      <c r="BW20" s="684"/>
      <c r="BX20" s="684"/>
      <c r="BY20" s="684"/>
      <c r="BZ20" s="684"/>
      <c r="CA20" s="684"/>
      <c r="CB20" s="693"/>
      <c r="CD20" s="698" t="s">
        <v>274</v>
      </c>
      <c r="CE20" s="699"/>
      <c r="CF20" s="699"/>
      <c r="CG20" s="699"/>
      <c r="CH20" s="699"/>
      <c r="CI20" s="699"/>
      <c r="CJ20" s="699"/>
      <c r="CK20" s="699"/>
      <c r="CL20" s="699"/>
      <c r="CM20" s="699"/>
      <c r="CN20" s="699"/>
      <c r="CO20" s="699"/>
      <c r="CP20" s="699"/>
      <c r="CQ20" s="700"/>
      <c r="CR20" s="683">
        <v>85964646</v>
      </c>
      <c r="CS20" s="684"/>
      <c r="CT20" s="684"/>
      <c r="CU20" s="684"/>
      <c r="CV20" s="684"/>
      <c r="CW20" s="684"/>
      <c r="CX20" s="684"/>
      <c r="CY20" s="685"/>
      <c r="CZ20" s="686">
        <v>100</v>
      </c>
      <c r="DA20" s="686"/>
      <c r="DB20" s="686"/>
      <c r="DC20" s="686"/>
      <c r="DD20" s="692">
        <v>10629517</v>
      </c>
      <c r="DE20" s="684"/>
      <c r="DF20" s="684"/>
      <c r="DG20" s="684"/>
      <c r="DH20" s="684"/>
      <c r="DI20" s="684"/>
      <c r="DJ20" s="684"/>
      <c r="DK20" s="684"/>
      <c r="DL20" s="684"/>
      <c r="DM20" s="684"/>
      <c r="DN20" s="684"/>
      <c r="DO20" s="684"/>
      <c r="DP20" s="685"/>
      <c r="DQ20" s="692">
        <v>54453711</v>
      </c>
      <c r="DR20" s="684"/>
      <c r="DS20" s="684"/>
      <c r="DT20" s="684"/>
      <c r="DU20" s="684"/>
      <c r="DV20" s="684"/>
      <c r="DW20" s="684"/>
      <c r="DX20" s="684"/>
      <c r="DY20" s="684"/>
      <c r="DZ20" s="684"/>
      <c r="EA20" s="684"/>
      <c r="EB20" s="684"/>
      <c r="EC20" s="693"/>
    </row>
    <row r="21" spans="2:133" ht="11.25" customHeight="1" x14ac:dyDescent="0.15">
      <c r="B21" s="680" t="s">
        <v>275</v>
      </c>
      <c r="C21" s="681"/>
      <c r="D21" s="681"/>
      <c r="E21" s="681"/>
      <c r="F21" s="681"/>
      <c r="G21" s="681"/>
      <c r="H21" s="681"/>
      <c r="I21" s="681"/>
      <c r="J21" s="681"/>
      <c r="K21" s="681"/>
      <c r="L21" s="681"/>
      <c r="M21" s="681"/>
      <c r="N21" s="681"/>
      <c r="O21" s="681"/>
      <c r="P21" s="681"/>
      <c r="Q21" s="682"/>
      <c r="R21" s="683">
        <v>347190</v>
      </c>
      <c r="S21" s="684"/>
      <c r="T21" s="684"/>
      <c r="U21" s="684"/>
      <c r="V21" s="684"/>
      <c r="W21" s="684"/>
      <c r="X21" s="684"/>
      <c r="Y21" s="685"/>
      <c r="Z21" s="686">
        <v>0.4</v>
      </c>
      <c r="AA21" s="686"/>
      <c r="AB21" s="686"/>
      <c r="AC21" s="686"/>
      <c r="AD21" s="687">
        <v>347190</v>
      </c>
      <c r="AE21" s="687"/>
      <c r="AF21" s="687"/>
      <c r="AG21" s="687"/>
      <c r="AH21" s="687"/>
      <c r="AI21" s="687"/>
      <c r="AJ21" s="687"/>
      <c r="AK21" s="687"/>
      <c r="AL21" s="688">
        <v>0.7</v>
      </c>
      <c r="AM21" s="689"/>
      <c r="AN21" s="689"/>
      <c r="AO21" s="690"/>
      <c r="AP21" s="702" t="s">
        <v>276</v>
      </c>
      <c r="AQ21" s="703"/>
      <c r="AR21" s="703"/>
      <c r="AS21" s="703"/>
      <c r="AT21" s="703"/>
      <c r="AU21" s="703"/>
      <c r="AV21" s="703"/>
      <c r="AW21" s="703"/>
      <c r="AX21" s="703"/>
      <c r="AY21" s="703"/>
      <c r="AZ21" s="703"/>
      <c r="BA21" s="703"/>
      <c r="BB21" s="703"/>
      <c r="BC21" s="703"/>
      <c r="BD21" s="703"/>
      <c r="BE21" s="703"/>
      <c r="BF21" s="704"/>
      <c r="BG21" s="683" t="s">
        <v>231</v>
      </c>
      <c r="BH21" s="684"/>
      <c r="BI21" s="684"/>
      <c r="BJ21" s="684"/>
      <c r="BK21" s="684"/>
      <c r="BL21" s="684"/>
      <c r="BM21" s="684"/>
      <c r="BN21" s="685"/>
      <c r="BO21" s="686" t="s">
        <v>231</v>
      </c>
      <c r="BP21" s="686"/>
      <c r="BQ21" s="686"/>
      <c r="BR21" s="686"/>
      <c r="BS21" s="692" t="s">
        <v>231</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277</v>
      </c>
      <c r="C22" s="681"/>
      <c r="D22" s="681"/>
      <c r="E22" s="681"/>
      <c r="F22" s="681"/>
      <c r="G22" s="681"/>
      <c r="H22" s="681"/>
      <c r="I22" s="681"/>
      <c r="J22" s="681"/>
      <c r="K22" s="681"/>
      <c r="L22" s="681"/>
      <c r="M22" s="681"/>
      <c r="N22" s="681"/>
      <c r="O22" s="681"/>
      <c r="P22" s="681"/>
      <c r="Q22" s="682"/>
      <c r="R22" s="683">
        <v>3919557</v>
      </c>
      <c r="S22" s="684"/>
      <c r="T22" s="684"/>
      <c r="U22" s="684"/>
      <c r="V22" s="684"/>
      <c r="W22" s="684"/>
      <c r="X22" s="684"/>
      <c r="Y22" s="685"/>
      <c r="Z22" s="686">
        <v>4.5</v>
      </c>
      <c r="AA22" s="686"/>
      <c r="AB22" s="686"/>
      <c r="AC22" s="686"/>
      <c r="AD22" s="687">
        <v>3357533</v>
      </c>
      <c r="AE22" s="687"/>
      <c r="AF22" s="687"/>
      <c r="AG22" s="687"/>
      <c r="AH22" s="687"/>
      <c r="AI22" s="687"/>
      <c r="AJ22" s="687"/>
      <c r="AK22" s="687"/>
      <c r="AL22" s="688">
        <v>7.1</v>
      </c>
      <c r="AM22" s="689"/>
      <c r="AN22" s="689"/>
      <c r="AO22" s="690"/>
      <c r="AP22" s="702" t="s">
        <v>278</v>
      </c>
      <c r="AQ22" s="703"/>
      <c r="AR22" s="703"/>
      <c r="AS22" s="703"/>
      <c r="AT22" s="703"/>
      <c r="AU22" s="703"/>
      <c r="AV22" s="703"/>
      <c r="AW22" s="703"/>
      <c r="AX22" s="703"/>
      <c r="AY22" s="703"/>
      <c r="AZ22" s="703"/>
      <c r="BA22" s="703"/>
      <c r="BB22" s="703"/>
      <c r="BC22" s="703"/>
      <c r="BD22" s="703"/>
      <c r="BE22" s="703"/>
      <c r="BF22" s="704"/>
      <c r="BG22" s="683" t="s">
        <v>231</v>
      </c>
      <c r="BH22" s="684"/>
      <c r="BI22" s="684"/>
      <c r="BJ22" s="684"/>
      <c r="BK22" s="684"/>
      <c r="BL22" s="684"/>
      <c r="BM22" s="684"/>
      <c r="BN22" s="685"/>
      <c r="BO22" s="686" t="s">
        <v>176</v>
      </c>
      <c r="BP22" s="686"/>
      <c r="BQ22" s="686"/>
      <c r="BR22" s="686"/>
      <c r="BS22" s="692" t="s">
        <v>231</v>
      </c>
      <c r="BT22" s="684"/>
      <c r="BU22" s="684"/>
      <c r="BV22" s="684"/>
      <c r="BW22" s="684"/>
      <c r="BX22" s="684"/>
      <c r="BY22" s="684"/>
      <c r="BZ22" s="684"/>
      <c r="CA22" s="684"/>
      <c r="CB22" s="693"/>
      <c r="CD22" s="665" t="s">
        <v>279</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280</v>
      </c>
      <c r="C23" s="681"/>
      <c r="D23" s="681"/>
      <c r="E23" s="681"/>
      <c r="F23" s="681"/>
      <c r="G23" s="681"/>
      <c r="H23" s="681"/>
      <c r="I23" s="681"/>
      <c r="J23" s="681"/>
      <c r="K23" s="681"/>
      <c r="L23" s="681"/>
      <c r="M23" s="681"/>
      <c r="N23" s="681"/>
      <c r="O23" s="681"/>
      <c r="P23" s="681"/>
      <c r="Q23" s="682"/>
      <c r="R23" s="683">
        <v>3357533</v>
      </c>
      <c r="S23" s="684"/>
      <c r="T23" s="684"/>
      <c r="U23" s="684"/>
      <c r="V23" s="684"/>
      <c r="W23" s="684"/>
      <c r="X23" s="684"/>
      <c r="Y23" s="685"/>
      <c r="Z23" s="686">
        <v>3.9</v>
      </c>
      <c r="AA23" s="686"/>
      <c r="AB23" s="686"/>
      <c r="AC23" s="686"/>
      <c r="AD23" s="687">
        <v>3357533</v>
      </c>
      <c r="AE23" s="687"/>
      <c r="AF23" s="687"/>
      <c r="AG23" s="687"/>
      <c r="AH23" s="687"/>
      <c r="AI23" s="687"/>
      <c r="AJ23" s="687"/>
      <c r="AK23" s="687"/>
      <c r="AL23" s="688">
        <v>7.1</v>
      </c>
      <c r="AM23" s="689"/>
      <c r="AN23" s="689"/>
      <c r="AO23" s="690"/>
      <c r="AP23" s="702" t="s">
        <v>281</v>
      </c>
      <c r="AQ23" s="703"/>
      <c r="AR23" s="703"/>
      <c r="AS23" s="703"/>
      <c r="AT23" s="703"/>
      <c r="AU23" s="703"/>
      <c r="AV23" s="703"/>
      <c r="AW23" s="703"/>
      <c r="AX23" s="703"/>
      <c r="AY23" s="703"/>
      <c r="AZ23" s="703"/>
      <c r="BA23" s="703"/>
      <c r="BB23" s="703"/>
      <c r="BC23" s="703"/>
      <c r="BD23" s="703"/>
      <c r="BE23" s="703"/>
      <c r="BF23" s="704"/>
      <c r="BG23" s="683">
        <v>2772427</v>
      </c>
      <c r="BH23" s="684"/>
      <c r="BI23" s="684"/>
      <c r="BJ23" s="684"/>
      <c r="BK23" s="684"/>
      <c r="BL23" s="684"/>
      <c r="BM23" s="684"/>
      <c r="BN23" s="685"/>
      <c r="BO23" s="686">
        <v>6.9</v>
      </c>
      <c r="BP23" s="686"/>
      <c r="BQ23" s="686"/>
      <c r="BR23" s="686"/>
      <c r="BS23" s="692" t="s">
        <v>231</v>
      </c>
      <c r="BT23" s="684"/>
      <c r="BU23" s="684"/>
      <c r="BV23" s="684"/>
      <c r="BW23" s="684"/>
      <c r="BX23" s="684"/>
      <c r="BY23" s="684"/>
      <c r="BZ23" s="684"/>
      <c r="CA23" s="684"/>
      <c r="CB23" s="693"/>
      <c r="CD23" s="665" t="s">
        <v>219</v>
      </c>
      <c r="CE23" s="666"/>
      <c r="CF23" s="666"/>
      <c r="CG23" s="666"/>
      <c r="CH23" s="666"/>
      <c r="CI23" s="666"/>
      <c r="CJ23" s="666"/>
      <c r="CK23" s="666"/>
      <c r="CL23" s="666"/>
      <c r="CM23" s="666"/>
      <c r="CN23" s="666"/>
      <c r="CO23" s="666"/>
      <c r="CP23" s="666"/>
      <c r="CQ23" s="667"/>
      <c r="CR23" s="665" t="s">
        <v>282</v>
      </c>
      <c r="CS23" s="666"/>
      <c r="CT23" s="666"/>
      <c r="CU23" s="666"/>
      <c r="CV23" s="666"/>
      <c r="CW23" s="666"/>
      <c r="CX23" s="666"/>
      <c r="CY23" s="667"/>
      <c r="CZ23" s="665" t="s">
        <v>283</v>
      </c>
      <c r="DA23" s="666"/>
      <c r="DB23" s="666"/>
      <c r="DC23" s="667"/>
      <c r="DD23" s="665" t="s">
        <v>284</v>
      </c>
      <c r="DE23" s="666"/>
      <c r="DF23" s="666"/>
      <c r="DG23" s="666"/>
      <c r="DH23" s="666"/>
      <c r="DI23" s="666"/>
      <c r="DJ23" s="666"/>
      <c r="DK23" s="667"/>
      <c r="DL23" s="714" t="s">
        <v>285</v>
      </c>
      <c r="DM23" s="715"/>
      <c r="DN23" s="715"/>
      <c r="DO23" s="715"/>
      <c r="DP23" s="715"/>
      <c r="DQ23" s="715"/>
      <c r="DR23" s="715"/>
      <c r="DS23" s="715"/>
      <c r="DT23" s="715"/>
      <c r="DU23" s="715"/>
      <c r="DV23" s="716"/>
      <c r="DW23" s="665" t="s">
        <v>286</v>
      </c>
      <c r="DX23" s="666"/>
      <c r="DY23" s="666"/>
      <c r="DZ23" s="666"/>
      <c r="EA23" s="666"/>
      <c r="EB23" s="666"/>
      <c r="EC23" s="667"/>
    </row>
    <row r="24" spans="2:133" ht="11.25" customHeight="1" x14ac:dyDescent="0.15">
      <c r="B24" s="680" t="s">
        <v>287</v>
      </c>
      <c r="C24" s="681"/>
      <c r="D24" s="681"/>
      <c r="E24" s="681"/>
      <c r="F24" s="681"/>
      <c r="G24" s="681"/>
      <c r="H24" s="681"/>
      <c r="I24" s="681"/>
      <c r="J24" s="681"/>
      <c r="K24" s="681"/>
      <c r="L24" s="681"/>
      <c r="M24" s="681"/>
      <c r="N24" s="681"/>
      <c r="O24" s="681"/>
      <c r="P24" s="681"/>
      <c r="Q24" s="682"/>
      <c r="R24" s="683">
        <v>562024</v>
      </c>
      <c r="S24" s="684"/>
      <c r="T24" s="684"/>
      <c r="U24" s="684"/>
      <c r="V24" s="684"/>
      <c r="W24" s="684"/>
      <c r="X24" s="684"/>
      <c r="Y24" s="685"/>
      <c r="Z24" s="686">
        <v>0.6</v>
      </c>
      <c r="AA24" s="686"/>
      <c r="AB24" s="686"/>
      <c r="AC24" s="686"/>
      <c r="AD24" s="687" t="s">
        <v>126</v>
      </c>
      <c r="AE24" s="687"/>
      <c r="AF24" s="687"/>
      <c r="AG24" s="687"/>
      <c r="AH24" s="687"/>
      <c r="AI24" s="687"/>
      <c r="AJ24" s="687"/>
      <c r="AK24" s="687"/>
      <c r="AL24" s="688" t="s">
        <v>231</v>
      </c>
      <c r="AM24" s="689"/>
      <c r="AN24" s="689"/>
      <c r="AO24" s="690"/>
      <c r="AP24" s="702" t="s">
        <v>288</v>
      </c>
      <c r="AQ24" s="703"/>
      <c r="AR24" s="703"/>
      <c r="AS24" s="703"/>
      <c r="AT24" s="703"/>
      <c r="AU24" s="703"/>
      <c r="AV24" s="703"/>
      <c r="AW24" s="703"/>
      <c r="AX24" s="703"/>
      <c r="AY24" s="703"/>
      <c r="AZ24" s="703"/>
      <c r="BA24" s="703"/>
      <c r="BB24" s="703"/>
      <c r="BC24" s="703"/>
      <c r="BD24" s="703"/>
      <c r="BE24" s="703"/>
      <c r="BF24" s="704"/>
      <c r="BG24" s="683" t="s">
        <v>231</v>
      </c>
      <c r="BH24" s="684"/>
      <c r="BI24" s="684"/>
      <c r="BJ24" s="684"/>
      <c r="BK24" s="684"/>
      <c r="BL24" s="684"/>
      <c r="BM24" s="684"/>
      <c r="BN24" s="685"/>
      <c r="BO24" s="686" t="s">
        <v>126</v>
      </c>
      <c r="BP24" s="686"/>
      <c r="BQ24" s="686"/>
      <c r="BR24" s="686"/>
      <c r="BS24" s="692" t="s">
        <v>251</v>
      </c>
      <c r="BT24" s="684"/>
      <c r="BU24" s="684"/>
      <c r="BV24" s="684"/>
      <c r="BW24" s="684"/>
      <c r="BX24" s="684"/>
      <c r="BY24" s="684"/>
      <c r="BZ24" s="684"/>
      <c r="CA24" s="684"/>
      <c r="CB24" s="693"/>
      <c r="CD24" s="694" t="s">
        <v>289</v>
      </c>
      <c r="CE24" s="695"/>
      <c r="CF24" s="695"/>
      <c r="CG24" s="695"/>
      <c r="CH24" s="695"/>
      <c r="CI24" s="695"/>
      <c r="CJ24" s="695"/>
      <c r="CK24" s="695"/>
      <c r="CL24" s="695"/>
      <c r="CM24" s="695"/>
      <c r="CN24" s="695"/>
      <c r="CO24" s="695"/>
      <c r="CP24" s="695"/>
      <c r="CQ24" s="696"/>
      <c r="CR24" s="672">
        <v>45553074</v>
      </c>
      <c r="CS24" s="673"/>
      <c r="CT24" s="673"/>
      <c r="CU24" s="673"/>
      <c r="CV24" s="673"/>
      <c r="CW24" s="673"/>
      <c r="CX24" s="673"/>
      <c r="CY24" s="674"/>
      <c r="CZ24" s="677">
        <v>53</v>
      </c>
      <c r="DA24" s="678"/>
      <c r="DB24" s="678"/>
      <c r="DC24" s="697"/>
      <c r="DD24" s="722">
        <v>27908465</v>
      </c>
      <c r="DE24" s="673"/>
      <c r="DF24" s="673"/>
      <c r="DG24" s="673"/>
      <c r="DH24" s="673"/>
      <c r="DI24" s="673"/>
      <c r="DJ24" s="673"/>
      <c r="DK24" s="674"/>
      <c r="DL24" s="722">
        <v>27756134</v>
      </c>
      <c r="DM24" s="673"/>
      <c r="DN24" s="673"/>
      <c r="DO24" s="673"/>
      <c r="DP24" s="673"/>
      <c r="DQ24" s="673"/>
      <c r="DR24" s="673"/>
      <c r="DS24" s="673"/>
      <c r="DT24" s="673"/>
      <c r="DU24" s="673"/>
      <c r="DV24" s="674"/>
      <c r="DW24" s="677">
        <v>54.7</v>
      </c>
      <c r="DX24" s="678"/>
      <c r="DY24" s="678"/>
      <c r="DZ24" s="678"/>
      <c r="EA24" s="678"/>
      <c r="EB24" s="678"/>
      <c r="EC24" s="679"/>
    </row>
    <row r="25" spans="2:133" ht="11.25" customHeight="1" x14ac:dyDescent="0.15">
      <c r="B25" s="680" t="s">
        <v>290</v>
      </c>
      <c r="C25" s="681"/>
      <c r="D25" s="681"/>
      <c r="E25" s="681"/>
      <c r="F25" s="681"/>
      <c r="G25" s="681"/>
      <c r="H25" s="681"/>
      <c r="I25" s="681"/>
      <c r="J25" s="681"/>
      <c r="K25" s="681"/>
      <c r="L25" s="681"/>
      <c r="M25" s="681"/>
      <c r="N25" s="681"/>
      <c r="O25" s="681"/>
      <c r="P25" s="681"/>
      <c r="Q25" s="682"/>
      <c r="R25" s="683" t="s">
        <v>231</v>
      </c>
      <c r="S25" s="684"/>
      <c r="T25" s="684"/>
      <c r="U25" s="684"/>
      <c r="V25" s="684"/>
      <c r="W25" s="684"/>
      <c r="X25" s="684"/>
      <c r="Y25" s="685"/>
      <c r="Z25" s="686" t="s">
        <v>231</v>
      </c>
      <c r="AA25" s="686"/>
      <c r="AB25" s="686"/>
      <c r="AC25" s="686"/>
      <c r="AD25" s="687" t="s">
        <v>231</v>
      </c>
      <c r="AE25" s="687"/>
      <c r="AF25" s="687"/>
      <c r="AG25" s="687"/>
      <c r="AH25" s="687"/>
      <c r="AI25" s="687"/>
      <c r="AJ25" s="687"/>
      <c r="AK25" s="687"/>
      <c r="AL25" s="688" t="s">
        <v>231</v>
      </c>
      <c r="AM25" s="689"/>
      <c r="AN25" s="689"/>
      <c r="AO25" s="690"/>
      <c r="AP25" s="702" t="s">
        <v>291</v>
      </c>
      <c r="AQ25" s="703"/>
      <c r="AR25" s="703"/>
      <c r="AS25" s="703"/>
      <c r="AT25" s="703"/>
      <c r="AU25" s="703"/>
      <c r="AV25" s="703"/>
      <c r="AW25" s="703"/>
      <c r="AX25" s="703"/>
      <c r="AY25" s="703"/>
      <c r="AZ25" s="703"/>
      <c r="BA25" s="703"/>
      <c r="BB25" s="703"/>
      <c r="BC25" s="703"/>
      <c r="BD25" s="703"/>
      <c r="BE25" s="703"/>
      <c r="BF25" s="704"/>
      <c r="BG25" s="683" t="s">
        <v>231</v>
      </c>
      <c r="BH25" s="684"/>
      <c r="BI25" s="684"/>
      <c r="BJ25" s="684"/>
      <c r="BK25" s="684"/>
      <c r="BL25" s="684"/>
      <c r="BM25" s="684"/>
      <c r="BN25" s="685"/>
      <c r="BO25" s="686" t="s">
        <v>231</v>
      </c>
      <c r="BP25" s="686"/>
      <c r="BQ25" s="686"/>
      <c r="BR25" s="686"/>
      <c r="BS25" s="692" t="s">
        <v>231</v>
      </c>
      <c r="BT25" s="684"/>
      <c r="BU25" s="684"/>
      <c r="BV25" s="684"/>
      <c r="BW25" s="684"/>
      <c r="BX25" s="684"/>
      <c r="BY25" s="684"/>
      <c r="BZ25" s="684"/>
      <c r="CA25" s="684"/>
      <c r="CB25" s="693"/>
      <c r="CD25" s="698" t="s">
        <v>292</v>
      </c>
      <c r="CE25" s="699"/>
      <c r="CF25" s="699"/>
      <c r="CG25" s="699"/>
      <c r="CH25" s="699"/>
      <c r="CI25" s="699"/>
      <c r="CJ25" s="699"/>
      <c r="CK25" s="699"/>
      <c r="CL25" s="699"/>
      <c r="CM25" s="699"/>
      <c r="CN25" s="699"/>
      <c r="CO25" s="699"/>
      <c r="CP25" s="699"/>
      <c r="CQ25" s="700"/>
      <c r="CR25" s="683">
        <v>15118204</v>
      </c>
      <c r="CS25" s="719"/>
      <c r="CT25" s="719"/>
      <c r="CU25" s="719"/>
      <c r="CV25" s="719"/>
      <c r="CW25" s="719"/>
      <c r="CX25" s="719"/>
      <c r="CY25" s="720"/>
      <c r="CZ25" s="688">
        <v>17.600000000000001</v>
      </c>
      <c r="DA25" s="717"/>
      <c r="DB25" s="717"/>
      <c r="DC25" s="721"/>
      <c r="DD25" s="692">
        <v>13064853</v>
      </c>
      <c r="DE25" s="719"/>
      <c r="DF25" s="719"/>
      <c r="DG25" s="719"/>
      <c r="DH25" s="719"/>
      <c r="DI25" s="719"/>
      <c r="DJ25" s="719"/>
      <c r="DK25" s="720"/>
      <c r="DL25" s="692">
        <v>12912888</v>
      </c>
      <c r="DM25" s="719"/>
      <c r="DN25" s="719"/>
      <c r="DO25" s="719"/>
      <c r="DP25" s="719"/>
      <c r="DQ25" s="719"/>
      <c r="DR25" s="719"/>
      <c r="DS25" s="719"/>
      <c r="DT25" s="719"/>
      <c r="DU25" s="719"/>
      <c r="DV25" s="720"/>
      <c r="DW25" s="688">
        <v>25.4</v>
      </c>
      <c r="DX25" s="717"/>
      <c r="DY25" s="717"/>
      <c r="DZ25" s="717"/>
      <c r="EA25" s="717"/>
      <c r="EB25" s="717"/>
      <c r="EC25" s="718"/>
    </row>
    <row r="26" spans="2:133" ht="11.25" customHeight="1" x14ac:dyDescent="0.15">
      <c r="B26" s="680" t="s">
        <v>293</v>
      </c>
      <c r="C26" s="681"/>
      <c r="D26" s="681"/>
      <c r="E26" s="681"/>
      <c r="F26" s="681"/>
      <c r="G26" s="681"/>
      <c r="H26" s="681"/>
      <c r="I26" s="681"/>
      <c r="J26" s="681"/>
      <c r="K26" s="681"/>
      <c r="L26" s="681"/>
      <c r="M26" s="681"/>
      <c r="N26" s="681"/>
      <c r="O26" s="681"/>
      <c r="P26" s="681"/>
      <c r="Q26" s="682"/>
      <c r="R26" s="683">
        <v>50516651</v>
      </c>
      <c r="S26" s="684"/>
      <c r="T26" s="684"/>
      <c r="U26" s="684"/>
      <c r="V26" s="684"/>
      <c r="W26" s="684"/>
      <c r="X26" s="684"/>
      <c r="Y26" s="685"/>
      <c r="Z26" s="686">
        <v>58.3</v>
      </c>
      <c r="AA26" s="686"/>
      <c r="AB26" s="686"/>
      <c r="AC26" s="686"/>
      <c r="AD26" s="687">
        <v>47182200</v>
      </c>
      <c r="AE26" s="687"/>
      <c r="AF26" s="687"/>
      <c r="AG26" s="687"/>
      <c r="AH26" s="687"/>
      <c r="AI26" s="687"/>
      <c r="AJ26" s="687"/>
      <c r="AK26" s="687"/>
      <c r="AL26" s="688">
        <v>99.1</v>
      </c>
      <c r="AM26" s="689"/>
      <c r="AN26" s="689"/>
      <c r="AO26" s="690"/>
      <c r="AP26" s="702" t="s">
        <v>294</v>
      </c>
      <c r="AQ26" s="732"/>
      <c r="AR26" s="732"/>
      <c r="AS26" s="732"/>
      <c r="AT26" s="732"/>
      <c r="AU26" s="732"/>
      <c r="AV26" s="732"/>
      <c r="AW26" s="732"/>
      <c r="AX26" s="732"/>
      <c r="AY26" s="732"/>
      <c r="AZ26" s="732"/>
      <c r="BA26" s="732"/>
      <c r="BB26" s="732"/>
      <c r="BC26" s="732"/>
      <c r="BD26" s="732"/>
      <c r="BE26" s="732"/>
      <c r="BF26" s="704"/>
      <c r="BG26" s="683" t="s">
        <v>231</v>
      </c>
      <c r="BH26" s="684"/>
      <c r="BI26" s="684"/>
      <c r="BJ26" s="684"/>
      <c r="BK26" s="684"/>
      <c r="BL26" s="684"/>
      <c r="BM26" s="684"/>
      <c r="BN26" s="685"/>
      <c r="BO26" s="686" t="s">
        <v>231</v>
      </c>
      <c r="BP26" s="686"/>
      <c r="BQ26" s="686"/>
      <c r="BR26" s="686"/>
      <c r="BS26" s="692" t="s">
        <v>231</v>
      </c>
      <c r="BT26" s="684"/>
      <c r="BU26" s="684"/>
      <c r="BV26" s="684"/>
      <c r="BW26" s="684"/>
      <c r="BX26" s="684"/>
      <c r="BY26" s="684"/>
      <c r="BZ26" s="684"/>
      <c r="CA26" s="684"/>
      <c r="CB26" s="693"/>
      <c r="CD26" s="698" t="s">
        <v>295</v>
      </c>
      <c r="CE26" s="699"/>
      <c r="CF26" s="699"/>
      <c r="CG26" s="699"/>
      <c r="CH26" s="699"/>
      <c r="CI26" s="699"/>
      <c r="CJ26" s="699"/>
      <c r="CK26" s="699"/>
      <c r="CL26" s="699"/>
      <c r="CM26" s="699"/>
      <c r="CN26" s="699"/>
      <c r="CO26" s="699"/>
      <c r="CP26" s="699"/>
      <c r="CQ26" s="700"/>
      <c r="CR26" s="683">
        <v>10277434</v>
      </c>
      <c r="CS26" s="684"/>
      <c r="CT26" s="684"/>
      <c r="CU26" s="684"/>
      <c r="CV26" s="684"/>
      <c r="CW26" s="684"/>
      <c r="CX26" s="684"/>
      <c r="CY26" s="685"/>
      <c r="CZ26" s="688">
        <v>12</v>
      </c>
      <c r="DA26" s="717"/>
      <c r="DB26" s="717"/>
      <c r="DC26" s="721"/>
      <c r="DD26" s="692">
        <v>8877890</v>
      </c>
      <c r="DE26" s="684"/>
      <c r="DF26" s="684"/>
      <c r="DG26" s="684"/>
      <c r="DH26" s="684"/>
      <c r="DI26" s="684"/>
      <c r="DJ26" s="684"/>
      <c r="DK26" s="685"/>
      <c r="DL26" s="692" t="s">
        <v>126</v>
      </c>
      <c r="DM26" s="684"/>
      <c r="DN26" s="684"/>
      <c r="DO26" s="684"/>
      <c r="DP26" s="684"/>
      <c r="DQ26" s="684"/>
      <c r="DR26" s="684"/>
      <c r="DS26" s="684"/>
      <c r="DT26" s="684"/>
      <c r="DU26" s="684"/>
      <c r="DV26" s="685"/>
      <c r="DW26" s="688" t="s">
        <v>231</v>
      </c>
      <c r="DX26" s="717"/>
      <c r="DY26" s="717"/>
      <c r="DZ26" s="717"/>
      <c r="EA26" s="717"/>
      <c r="EB26" s="717"/>
      <c r="EC26" s="718"/>
    </row>
    <row r="27" spans="2:133" ht="11.25" customHeight="1" x14ac:dyDescent="0.15">
      <c r="B27" s="680" t="s">
        <v>296</v>
      </c>
      <c r="C27" s="681"/>
      <c r="D27" s="681"/>
      <c r="E27" s="681"/>
      <c r="F27" s="681"/>
      <c r="G27" s="681"/>
      <c r="H27" s="681"/>
      <c r="I27" s="681"/>
      <c r="J27" s="681"/>
      <c r="K27" s="681"/>
      <c r="L27" s="681"/>
      <c r="M27" s="681"/>
      <c r="N27" s="681"/>
      <c r="O27" s="681"/>
      <c r="P27" s="681"/>
      <c r="Q27" s="682"/>
      <c r="R27" s="683">
        <v>45813</v>
      </c>
      <c r="S27" s="684"/>
      <c r="T27" s="684"/>
      <c r="U27" s="684"/>
      <c r="V27" s="684"/>
      <c r="W27" s="684"/>
      <c r="X27" s="684"/>
      <c r="Y27" s="685"/>
      <c r="Z27" s="686">
        <v>0.1</v>
      </c>
      <c r="AA27" s="686"/>
      <c r="AB27" s="686"/>
      <c r="AC27" s="686"/>
      <c r="AD27" s="687">
        <v>45813</v>
      </c>
      <c r="AE27" s="687"/>
      <c r="AF27" s="687"/>
      <c r="AG27" s="687"/>
      <c r="AH27" s="687"/>
      <c r="AI27" s="687"/>
      <c r="AJ27" s="687"/>
      <c r="AK27" s="687"/>
      <c r="AL27" s="688">
        <v>0.1</v>
      </c>
      <c r="AM27" s="689"/>
      <c r="AN27" s="689"/>
      <c r="AO27" s="690"/>
      <c r="AP27" s="680" t="s">
        <v>297</v>
      </c>
      <c r="AQ27" s="681"/>
      <c r="AR27" s="681"/>
      <c r="AS27" s="681"/>
      <c r="AT27" s="681"/>
      <c r="AU27" s="681"/>
      <c r="AV27" s="681"/>
      <c r="AW27" s="681"/>
      <c r="AX27" s="681"/>
      <c r="AY27" s="681"/>
      <c r="AZ27" s="681"/>
      <c r="BA27" s="681"/>
      <c r="BB27" s="681"/>
      <c r="BC27" s="681"/>
      <c r="BD27" s="681"/>
      <c r="BE27" s="681"/>
      <c r="BF27" s="682"/>
      <c r="BG27" s="683">
        <v>40330176</v>
      </c>
      <c r="BH27" s="684"/>
      <c r="BI27" s="684"/>
      <c r="BJ27" s="684"/>
      <c r="BK27" s="684"/>
      <c r="BL27" s="684"/>
      <c r="BM27" s="684"/>
      <c r="BN27" s="685"/>
      <c r="BO27" s="686">
        <v>100</v>
      </c>
      <c r="BP27" s="686"/>
      <c r="BQ27" s="686"/>
      <c r="BR27" s="686"/>
      <c r="BS27" s="692">
        <v>480116</v>
      </c>
      <c r="BT27" s="684"/>
      <c r="BU27" s="684"/>
      <c r="BV27" s="684"/>
      <c r="BW27" s="684"/>
      <c r="BX27" s="684"/>
      <c r="BY27" s="684"/>
      <c r="BZ27" s="684"/>
      <c r="CA27" s="684"/>
      <c r="CB27" s="693"/>
      <c r="CD27" s="698" t="s">
        <v>298</v>
      </c>
      <c r="CE27" s="699"/>
      <c r="CF27" s="699"/>
      <c r="CG27" s="699"/>
      <c r="CH27" s="699"/>
      <c r="CI27" s="699"/>
      <c r="CJ27" s="699"/>
      <c r="CK27" s="699"/>
      <c r="CL27" s="699"/>
      <c r="CM27" s="699"/>
      <c r="CN27" s="699"/>
      <c r="CO27" s="699"/>
      <c r="CP27" s="699"/>
      <c r="CQ27" s="700"/>
      <c r="CR27" s="683">
        <v>22527818</v>
      </c>
      <c r="CS27" s="719"/>
      <c r="CT27" s="719"/>
      <c r="CU27" s="719"/>
      <c r="CV27" s="719"/>
      <c r="CW27" s="719"/>
      <c r="CX27" s="719"/>
      <c r="CY27" s="720"/>
      <c r="CZ27" s="688">
        <v>26.2</v>
      </c>
      <c r="DA27" s="717"/>
      <c r="DB27" s="717"/>
      <c r="DC27" s="721"/>
      <c r="DD27" s="692">
        <v>6991284</v>
      </c>
      <c r="DE27" s="719"/>
      <c r="DF27" s="719"/>
      <c r="DG27" s="719"/>
      <c r="DH27" s="719"/>
      <c r="DI27" s="719"/>
      <c r="DJ27" s="719"/>
      <c r="DK27" s="720"/>
      <c r="DL27" s="692">
        <v>6990918</v>
      </c>
      <c r="DM27" s="719"/>
      <c r="DN27" s="719"/>
      <c r="DO27" s="719"/>
      <c r="DP27" s="719"/>
      <c r="DQ27" s="719"/>
      <c r="DR27" s="719"/>
      <c r="DS27" s="719"/>
      <c r="DT27" s="719"/>
      <c r="DU27" s="719"/>
      <c r="DV27" s="720"/>
      <c r="DW27" s="688">
        <v>13.8</v>
      </c>
      <c r="DX27" s="717"/>
      <c r="DY27" s="717"/>
      <c r="DZ27" s="717"/>
      <c r="EA27" s="717"/>
      <c r="EB27" s="717"/>
      <c r="EC27" s="718"/>
    </row>
    <row r="28" spans="2:133" ht="11.25" customHeight="1" x14ac:dyDescent="0.15">
      <c r="B28" s="680" t="s">
        <v>299</v>
      </c>
      <c r="C28" s="681"/>
      <c r="D28" s="681"/>
      <c r="E28" s="681"/>
      <c r="F28" s="681"/>
      <c r="G28" s="681"/>
      <c r="H28" s="681"/>
      <c r="I28" s="681"/>
      <c r="J28" s="681"/>
      <c r="K28" s="681"/>
      <c r="L28" s="681"/>
      <c r="M28" s="681"/>
      <c r="N28" s="681"/>
      <c r="O28" s="681"/>
      <c r="P28" s="681"/>
      <c r="Q28" s="682"/>
      <c r="R28" s="683">
        <v>1896472</v>
      </c>
      <c r="S28" s="684"/>
      <c r="T28" s="684"/>
      <c r="U28" s="684"/>
      <c r="V28" s="684"/>
      <c r="W28" s="684"/>
      <c r="X28" s="684"/>
      <c r="Y28" s="685"/>
      <c r="Z28" s="686">
        <v>2.2000000000000002</v>
      </c>
      <c r="AA28" s="686"/>
      <c r="AB28" s="686"/>
      <c r="AC28" s="686"/>
      <c r="AD28" s="687" t="s">
        <v>231</v>
      </c>
      <c r="AE28" s="687"/>
      <c r="AF28" s="687"/>
      <c r="AG28" s="687"/>
      <c r="AH28" s="687"/>
      <c r="AI28" s="687"/>
      <c r="AJ28" s="687"/>
      <c r="AK28" s="687"/>
      <c r="AL28" s="688" t="s">
        <v>231</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300</v>
      </c>
      <c r="CE28" s="699"/>
      <c r="CF28" s="699"/>
      <c r="CG28" s="699"/>
      <c r="CH28" s="699"/>
      <c r="CI28" s="699"/>
      <c r="CJ28" s="699"/>
      <c r="CK28" s="699"/>
      <c r="CL28" s="699"/>
      <c r="CM28" s="699"/>
      <c r="CN28" s="699"/>
      <c r="CO28" s="699"/>
      <c r="CP28" s="699"/>
      <c r="CQ28" s="700"/>
      <c r="CR28" s="683">
        <v>7907052</v>
      </c>
      <c r="CS28" s="684"/>
      <c r="CT28" s="684"/>
      <c r="CU28" s="684"/>
      <c r="CV28" s="684"/>
      <c r="CW28" s="684"/>
      <c r="CX28" s="684"/>
      <c r="CY28" s="685"/>
      <c r="CZ28" s="688">
        <v>9.1999999999999993</v>
      </c>
      <c r="DA28" s="717"/>
      <c r="DB28" s="717"/>
      <c r="DC28" s="721"/>
      <c r="DD28" s="692">
        <v>7852328</v>
      </c>
      <c r="DE28" s="684"/>
      <c r="DF28" s="684"/>
      <c r="DG28" s="684"/>
      <c r="DH28" s="684"/>
      <c r="DI28" s="684"/>
      <c r="DJ28" s="684"/>
      <c r="DK28" s="685"/>
      <c r="DL28" s="692">
        <v>7852328</v>
      </c>
      <c r="DM28" s="684"/>
      <c r="DN28" s="684"/>
      <c r="DO28" s="684"/>
      <c r="DP28" s="684"/>
      <c r="DQ28" s="684"/>
      <c r="DR28" s="684"/>
      <c r="DS28" s="684"/>
      <c r="DT28" s="684"/>
      <c r="DU28" s="684"/>
      <c r="DV28" s="685"/>
      <c r="DW28" s="688">
        <v>15.5</v>
      </c>
      <c r="DX28" s="717"/>
      <c r="DY28" s="717"/>
      <c r="DZ28" s="717"/>
      <c r="EA28" s="717"/>
      <c r="EB28" s="717"/>
      <c r="EC28" s="718"/>
    </row>
    <row r="29" spans="2:133" ht="11.25" customHeight="1" x14ac:dyDescent="0.15">
      <c r="B29" s="680" t="s">
        <v>301</v>
      </c>
      <c r="C29" s="681"/>
      <c r="D29" s="681"/>
      <c r="E29" s="681"/>
      <c r="F29" s="681"/>
      <c r="G29" s="681"/>
      <c r="H29" s="681"/>
      <c r="I29" s="681"/>
      <c r="J29" s="681"/>
      <c r="K29" s="681"/>
      <c r="L29" s="681"/>
      <c r="M29" s="681"/>
      <c r="N29" s="681"/>
      <c r="O29" s="681"/>
      <c r="P29" s="681"/>
      <c r="Q29" s="682"/>
      <c r="R29" s="683">
        <v>794912</v>
      </c>
      <c r="S29" s="684"/>
      <c r="T29" s="684"/>
      <c r="U29" s="684"/>
      <c r="V29" s="684"/>
      <c r="W29" s="684"/>
      <c r="X29" s="684"/>
      <c r="Y29" s="685"/>
      <c r="Z29" s="686">
        <v>0.9</v>
      </c>
      <c r="AA29" s="686"/>
      <c r="AB29" s="686"/>
      <c r="AC29" s="686"/>
      <c r="AD29" s="687">
        <v>338224</v>
      </c>
      <c r="AE29" s="687"/>
      <c r="AF29" s="687"/>
      <c r="AG29" s="687"/>
      <c r="AH29" s="687"/>
      <c r="AI29" s="687"/>
      <c r="AJ29" s="687"/>
      <c r="AK29" s="687"/>
      <c r="AL29" s="688">
        <v>0.7</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302</v>
      </c>
      <c r="CE29" s="724"/>
      <c r="CF29" s="698" t="s">
        <v>303</v>
      </c>
      <c r="CG29" s="699"/>
      <c r="CH29" s="699"/>
      <c r="CI29" s="699"/>
      <c r="CJ29" s="699"/>
      <c r="CK29" s="699"/>
      <c r="CL29" s="699"/>
      <c r="CM29" s="699"/>
      <c r="CN29" s="699"/>
      <c r="CO29" s="699"/>
      <c r="CP29" s="699"/>
      <c r="CQ29" s="700"/>
      <c r="CR29" s="683">
        <v>7905627</v>
      </c>
      <c r="CS29" s="719"/>
      <c r="CT29" s="719"/>
      <c r="CU29" s="719"/>
      <c r="CV29" s="719"/>
      <c r="CW29" s="719"/>
      <c r="CX29" s="719"/>
      <c r="CY29" s="720"/>
      <c r="CZ29" s="688">
        <v>9.1999999999999993</v>
      </c>
      <c r="DA29" s="717"/>
      <c r="DB29" s="717"/>
      <c r="DC29" s="721"/>
      <c r="DD29" s="692">
        <v>7850903</v>
      </c>
      <c r="DE29" s="719"/>
      <c r="DF29" s="719"/>
      <c r="DG29" s="719"/>
      <c r="DH29" s="719"/>
      <c r="DI29" s="719"/>
      <c r="DJ29" s="719"/>
      <c r="DK29" s="720"/>
      <c r="DL29" s="692">
        <v>7850903</v>
      </c>
      <c r="DM29" s="719"/>
      <c r="DN29" s="719"/>
      <c r="DO29" s="719"/>
      <c r="DP29" s="719"/>
      <c r="DQ29" s="719"/>
      <c r="DR29" s="719"/>
      <c r="DS29" s="719"/>
      <c r="DT29" s="719"/>
      <c r="DU29" s="719"/>
      <c r="DV29" s="720"/>
      <c r="DW29" s="688">
        <v>15.5</v>
      </c>
      <c r="DX29" s="717"/>
      <c r="DY29" s="717"/>
      <c r="DZ29" s="717"/>
      <c r="EA29" s="717"/>
      <c r="EB29" s="717"/>
      <c r="EC29" s="718"/>
    </row>
    <row r="30" spans="2:133" ht="11.25" customHeight="1" x14ac:dyDescent="0.15">
      <c r="B30" s="680" t="s">
        <v>304</v>
      </c>
      <c r="C30" s="681"/>
      <c r="D30" s="681"/>
      <c r="E30" s="681"/>
      <c r="F30" s="681"/>
      <c r="G30" s="681"/>
      <c r="H30" s="681"/>
      <c r="I30" s="681"/>
      <c r="J30" s="681"/>
      <c r="K30" s="681"/>
      <c r="L30" s="681"/>
      <c r="M30" s="681"/>
      <c r="N30" s="681"/>
      <c r="O30" s="681"/>
      <c r="P30" s="681"/>
      <c r="Q30" s="682"/>
      <c r="R30" s="683">
        <v>802788</v>
      </c>
      <c r="S30" s="684"/>
      <c r="T30" s="684"/>
      <c r="U30" s="684"/>
      <c r="V30" s="684"/>
      <c r="W30" s="684"/>
      <c r="X30" s="684"/>
      <c r="Y30" s="685"/>
      <c r="Z30" s="686">
        <v>0.9</v>
      </c>
      <c r="AA30" s="686"/>
      <c r="AB30" s="686"/>
      <c r="AC30" s="686"/>
      <c r="AD30" s="687" t="s">
        <v>231</v>
      </c>
      <c r="AE30" s="687"/>
      <c r="AF30" s="687"/>
      <c r="AG30" s="687"/>
      <c r="AH30" s="687"/>
      <c r="AI30" s="687"/>
      <c r="AJ30" s="687"/>
      <c r="AK30" s="687"/>
      <c r="AL30" s="688" t="s">
        <v>231</v>
      </c>
      <c r="AM30" s="689"/>
      <c r="AN30" s="689"/>
      <c r="AO30" s="690"/>
      <c r="AP30" s="662" t="s">
        <v>219</v>
      </c>
      <c r="AQ30" s="663"/>
      <c r="AR30" s="663"/>
      <c r="AS30" s="663"/>
      <c r="AT30" s="663"/>
      <c r="AU30" s="663"/>
      <c r="AV30" s="663"/>
      <c r="AW30" s="663"/>
      <c r="AX30" s="663"/>
      <c r="AY30" s="663"/>
      <c r="AZ30" s="663"/>
      <c r="BA30" s="663"/>
      <c r="BB30" s="663"/>
      <c r="BC30" s="663"/>
      <c r="BD30" s="663"/>
      <c r="BE30" s="663"/>
      <c r="BF30" s="664"/>
      <c r="BG30" s="662" t="s">
        <v>305</v>
      </c>
      <c r="BH30" s="736"/>
      <c r="BI30" s="736"/>
      <c r="BJ30" s="736"/>
      <c r="BK30" s="736"/>
      <c r="BL30" s="736"/>
      <c r="BM30" s="736"/>
      <c r="BN30" s="736"/>
      <c r="BO30" s="736"/>
      <c r="BP30" s="736"/>
      <c r="BQ30" s="737"/>
      <c r="BR30" s="662" t="s">
        <v>306</v>
      </c>
      <c r="BS30" s="736"/>
      <c r="BT30" s="736"/>
      <c r="BU30" s="736"/>
      <c r="BV30" s="736"/>
      <c r="BW30" s="736"/>
      <c r="BX30" s="736"/>
      <c r="BY30" s="736"/>
      <c r="BZ30" s="736"/>
      <c r="CA30" s="736"/>
      <c r="CB30" s="737"/>
      <c r="CD30" s="725"/>
      <c r="CE30" s="726"/>
      <c r="CF30" s="698" t="s">
        <v>307</v>
      </c>
      <c r="CG30" s="699"/>
      <c r="CH30" s="699"/>
      <c r="CI30" s="699"/>
      <c r="CJ30" s="699"/>
      <c r="CK30" s="699"/>
      <c r="CL30" s="699"/>
      <c r="CM30" s="699"/>
      <c r="CN30" s="699"/>
      <c r="CO30" s="699"/>
      <c r="CP30" s="699"/>
      <c r="CQ30" s="700"/>
      <c r="CR30" s="683">
        <v>7409508</v>
      </c>
      <c r="CS30" s="684"/>
      <c r="CT30" s="684"/>
      <c r="CU30" s="684"/>
      <c r="CV30" s="684"/>
      <c r="CW30" s="684"/>
      <c r="CX30" s="684"/>
      <c r="CY30" s="685"/>
      <c r="CZ30" s="688">
        <v>8.6</v>
      </c>
      <c r="DA30" s="717"/>
      <c r="DB30" s="717"/>
      <c r="DC30" s="721"/>
      <c r="DD30" s="692">
        <v>7355951</v>
      </c>
      <c r="DE30" s="684"/>
      <c r="DF30" s="684"/>
      <c r="DG30" s="684"/>
      <c r="DH30" s="684"/>
      <c r="DI30" s="684"/>
      <c r="DJ30" s="684"/>
      <c r="DK30" s="685"/>
      <c r="DL30" s="692">
        <v>7355951</v>
      </c>
      <c r="DM30" s="684"/>
      <c r="DN30" s="684"/>
      <c r="DO30" s="684"/>
      <c r="DP30" s="684"/>
      <c r="DQ30" s="684"/>
      <c r="DR30" s="684"/>
      <c r="DS30" s="684"/>
      <c r="DT30" s="684"/>
      <c r="DU30" s="684"/>
      <c r="DV30" s="685"/>
      <c r="DW30" s="688">
        <v>14.5</v>
      </c>
      <c r="DX30" s="717"/>
      <c r="DY30" s="717"/>
      <c r="DZ30" s="717"/>
      <c r="EA30" s="717"/>
      <c r="EB30" s="717"/>
      <c r="EC30" s="718"/>
    </row>
    <row r="31" spans="2:133" ht="11.25" customHeight="1" x14ac:dyDescent="0.15">
      <c r="B31" s="680" t="s">
        <v>308</v>
      </c>
      <c r="C31" s="681"/>
      <c r="D31" s="681"/>
      <c r="E31" s="681"/>
      <c r="F31" s="681"/>
      <c r="G31" s="681"/>
      <c r="H31" s="681"/>
      <c r="I31" s="681"/>
      <c r="J31" s="681"/>
      <c r="K31" s="681"/>
      <c r="L31" s="681"/>
      <c r="M31" s="681"/>
      <c r="N31" s="681"/>
      <c r="O31" s="681"/>
      <c r="P31" s="681"/>
      <c r="Q31" s="682"/>
      <c r="R31" s="683">
        <v>13827234</v>
      </c>
      <c r="S31" s="684"/>
      <c r="T31" s="684"/>
      <c r="U31" s="684"/>
      <c r="V31" s="684"/>
      <c r="W31" s="684"/>
      <c r="X31" s="684"/>
      <c r="Y31" s="685"/>
      <c r="Z31" s="686">
        <v>16</v>
      </c>
      <c r="AA31" s="686"/>
      <c r="AB31" s="686"/>
      <c r="AC31" s="686"/>
      <c r="AD31" s="687" t="s">
        <v>231</v>
      </c>
      <c r="AE31" s="687"/>
      <c r="AF31" s="687"/>
      <c r="AG31" s="687"/>
      <c r="AH31" s="687"/>
      <c r="AI31" s="687"/>
      <c r="AJ31" s="687"/>
      <c r="AK31" s="687"/>
      <c r="AL31" s="688" t="s">
        <v>231</v>
      </c>
      <c r="AM31" s="689"/>
      <c r="AN31" s="689"/>
      <c r="AO31" s="690"/>
      <c r="AP31" s="740" t="s">
        <v>309</v>
      </c>
      <c r="AQ31" s="741"/>
      <c r="AR31" s="741"/>
      <c r="AS31" s="741"/>
      <c r="AT31" s="746" t="s">
        <v>310</v>
      </c>
      <c r="AU31" s="231"/>
      <c r="AV31" s="231"/>
      <c r="AW31" s="231"/>
      <c r="AX31" s="669" t="s">
        <v>184</v>
      </c>
      <c r="AY31" s="670"/>
      <c r="AZ31" s="670"/>
      <c r="BA31" s="670"/>
      <c r="BB31" s="670"/>
      <c r="BC31" s="670"/>
      <c r="BD31" s="670"/>
      <c r="BE31" s="670"/>
      <c r="BF31" s="671"/>
      <c r="BG31" s="751">
        <v>99.3</v>
      </c>
      <c r="BH31" s="738"/>
      <c r="BI31" s="738"/>
      <c r="BJ31" s="738"/>
      <c r="BK31" s="738"/>
      <c r="BL31" s="738"/>
      <c r="BM31" s="678">
        <v>96.7</v>
      </c>
      <c r="BN31" s="738"/>
      <c r="BO31" s="738"/>
      <c r="BP31" s="738"/>
      <c r="BQ31" s="739"/>
      <c r="BR31" s="751">
        <v>99.4</v>
      </c>
      <c r="BS31" s="738"/>
      <c r="BT31" s="738"/>
      <c r="BU31" s="738"/>
      <c r="BV31" s="738"/>
      <c r="BW31" s="738"/>
      <c r="BX31" s="678">
        <v>96.4</v>
      </c>
      <c r="BY31" s="738"/>
      <c r="BZ31" s="738"/>
      <c r="CA31" s="738"/>
      <c r="CB31" s="739"/>
      <c r="CD31" s="725"/>
      <c r="CE31" s="726"/>
      <c r="CF31" s="698" t="s">
        <v>311</v>
      </c>
      <c r="CG31" s="699"/>
      <c r="CH31" s="699"/>
      <c r="CI31" s="699"/>
      <c r="CJ31" s="699"/>
      <c r="CK31" s="699"/>
      <c r="CL31" s="699"/>
      <c r="CM31" s="699"/>
      <c r="CN31" s="699"/>
      <c r="CO31" s="699"/>
      <c r="CP31" s="699"/>
      <c r="CQ31" s="700"/>
      <c r="CR31" s="683">
        <v>496119</v>
      </c>
      <c r="CS31" s="719"/>
      <c r="CT31" s="719"/>
      <c r="CU31" s="719"/>
      <c r="CV31" s="719"/>
      <c r="CW31" s="719"/>
      <c r="CX31" s="719"/>
      <c r="CY31" s="720"/>
      <c r="CZ31" s="688">
        <v>0.6</v>
      </c>
      <c r="DA31" s="717"/>
      <c r="DB31" s="717"/>
      <c r="DC31" s="721"/>
      <c r="DD31" s="692">
        <v>494952</v>
      </c>
      <c r="DE31" s="719"/>
      <c r="DF31" s="719"/>
      <c r="DG31" s="719"/>
      <c r="DH31" s="719"/>
      <c r="DI31" s="719"/>
      <c r="DJ31" s="719"/>
      <c r="DK31" s="720"/>
      <c r="DL31" s="692">
        <v>494952</v>
      </c>
      <c r="DM31" s="719"/>
      <c r="DN31" s="719"/>
      <c r="DO31" s="719"/>
      <c r="DP31" s="719"/>
      <c r="DQ31" s="719"/>
      <c r="DR31" s="719"/>
      <c r="DS31" s="719"/>
      <c r="DT31" s="719"/>
      <c r="DU31" s="719"/>
      <c r="DV31" s="720"/>
      <c r="DW31" s="688">
        <v>1</v>
      </c>
      <c r="DX31" s="717"/>
      <c r="DY31" s="717"/>
      <c r="DZ31" s="717"/>
      <c r="EA31" s="717"/>
      <c r="EB31" s="717"/>
      <c r="EC31" s="718"/>
    </row>
    <row r="32" spans="2:133" ht="11.25" customHeight="1" x14ac:dyDescent="0.15">
      <c r="B32" s="729" t="s">
        <v>312</v>
      </c>
      <c r="C32" s="730"/>
      <c r="D32" s="730"/>
      <c r="E32" s="730"/>
      <c r="F32" s="730"/>
      <c r="G32" s="730"/>
      <c r="H32" s="730"/>
      <c r="I32" s="730"/>
      <c r="J32" s="730"/>
      <c r="K32" s="730"/>
      <c r="L32" s="730"/>
      <c r="M32" s="730"/>
      <c r="N32" s="730"/>
      <c r="O32" s="730"/>
      <c r="P32" s="730"/>
      <c r="Q32" s="731"/>
      <c r="R32" s="683" t="s">
        <v>126</v>
      </c>
      <c r="S32" s="684"/>
      <c r="T32" s="684"/>
      <c r="U32" s="684"/>
      <c r="V32" s="684"/>
      <c r="W32" s="684"/>
      <c r="X32" s="684"/>
      <c r="Y32" s="685"/>
      <c r="Z32" s="686" t="s">
        <v>231</v>
      </c>
      <c r="AA32" s="686"/>
      <c r="AB32" s="686"/>
      <c r="AC32" s="686"/>
      <c r="AD32" s="687" t="s">
        <v>231</v>
      </c>
      <c r="AE32" s="687"/>
      <c r="AF32" s="687"/>
      <c r="AG32" s="687"/>
      <c r="AH32" s="687"/>
      <c r="AI32" s="687"/>
      <c r="AJ32" s="687"/>
      <c r="AK32" s="687"/>
      <c r="AL32" s="688" t="s">
        <v>231</v>
      </c>
      <c r="AM32" s="689"/>
      <c r="AN32" s="689"/>
      <c r="AO32" s="690"/>
      <c r="AP32" s="742"/>
      <c r="AQ32" s="743"/>
      <c r="AR32" s="743"/>
      <c r="AS32" s="743"/>
      <c r="AT32" s="747"/>
      <c r="AU32" s="230" t="s">
        <v>313</v>
      </c>
      <c r="AV32" s="230"/>
      <c r="AW32" s="230"/>
      <c r="AX32" s="680" t="s">
        <v>314</v>
      </c>
      <c r="AY32" s="681"/>
      <c r="AZ32" s="681"/>
      <c r="BA32" s="681"/>
      <c r="BB32" s="681"/>
      <c r="BC32" s="681"/>
      <c r="BD32" s="681"/>
      <c r="BE32" s="681"/>
      <c r="BF32" s="682"/>
      <c r="BG32" s="752">
        <v>99.2</v>
      </c>
      <c r="BH32" s="719"/>
      <c r="BI32" s="719"/>
      <c r="BJ32" s="719"/>
      <c r="BK32" s="719"/>
      <c r="BL32" s="719"/>
      <c r="BM32" s="689">
        <v>97.1</v>
      </c>
      <c r="BN32" s="749"/>
      <c r="BO32" s="749"/>
      <c r="BP32" s="749"/>
      <c r="BQ32" s="750"/>
      <c r="BR32" s="752">
        <v>99.4</v>
      </c>
      <c r="BS32" s="719"/>
      <c r="BT32" s="719"/>
      <c r="BU32" s="719"/>
      <c r="BV32" s="719"/>
      <c r="BW32" s="719"/>
      <c r="BX32" s="689">
        <v>96.9</v>
      </c>
      <c r="BY32" s="749"/>
      <c r="BZ32" s="749"/>
      <c r="CA32" s="749"/>
      <c r="CB32" s="750"/>
      <c r="CD32" s="727"/>
      <c r="CE32" s="728"/>
      <c r="CF32" s="698" t="s">
        <v>315</v>
      </c>
      <c r="CG32" s="699"/>
      <c r="CH32" s="699"/>
      <c r="CI32" s="699"/>
      <c r="CJ32" s="699"/>
      <c r="CK32" s="699"/>
      <c r="CL32" s="699"/>
      <c r="CM32" s="699"/>
      <c r="CN32" s="699"/>
      <c r="CO32" s="699"/>
      <c r="CP32" s="699"/>
      <c r="CQ32" s="700"/>
      <c r="CR32" s="683">
        <v>1425</v>
      </c>
      <c r="CS32" s="684"/>
      <c r="CT32" s="684"/>
      <c r="CU32" s="684"/>
      <c r="CV32" s="684"/>
      <c r="CW32" s="684"/>
      <c r="CX32" s="684"/>
      <c r="CY32" s="685"/>
      <c r="CZ32" s="688">
        <v>0</v>
      </c>
      <c r="DA32" s="717"/>
      <c r="DB32" s="717"/>
      <c r="DC32" s="721"/>
      <c r="DD32" s="692">
        <v>1425</v>
      </c>
      <c r="DE32" s="684"/>
      <c r="DF32" s="684"/>
      <c r="DG32" s="684"/>
      <c r="DH32" s="684"/>
      <c r="DI32" s="684"/>
      <c r="DJ32" s="684"/>
      <c r="DK32" s="685"/>
      <c r="DL32" s="692">
        <v>1425</v>
      </c>
      <c r="DM32" s="684"/>
      <c r="DN32" s="684"/>
      <c r="DO32" s="684"/>
      <c r="DP32" s="684"/>
      <c r="DQ32" s="684"/>
      <c r="DR32" s="684"/>
      <c r="DS32" s="684"/>
      <c r="DT32" s="684"/>
      <c r="DU32" s="684"/>
      <c r="DV32" s="685"/>
      <c r="DW32" s="688">
        <v>0</v>
      </c>
      <c r="DX32" s="717"/>
      <c r="DY32" s="717"/>
      <c r="DZ32" s="717"/>
      <c r="EA32" s="717"/>
      <c r="EB32" s="717"/>
      <c r="EC32" s="718"/>
    </row>
    <row r="33" spans="2:133" ht="11.25" customHeight="1" x14ac:dyDescent="0.15">
      <c r="B33" s="680" t="s">
        <v>316</v>
      </c>
      <c r="C33" s="681"/>
      <c r="D33" s="681"/>
      <c r="E33" s="681"/>
      <c r="F33" s="681"/>
      <c r="G33" s="681"/>
      <c r="H33" s="681"/>
      <c r="I33" s="681"/>
      <c r="J33" s="681"/>
      <c r="K33" s="681"/>
      <c r="L33" s="681"/>
      <c r="M33" s="681"/>
      <c r="N33" s="681"/>
      <c r="O33" s="681"/>
      <c r="P33" s="681"/>
      <c r="Q33" s="682"/>
      <c r="R33" s="683">
        <v>6348053</v>
      </c>
      <c r="S33" s="684"/>
      <c r="T33" s="684"/>
      <c r="U33" s="684"/>
      <c r="V33" s="684"/>
      <c r="W33" s="684"/>
      <c r="X33" s="684"/>
      <c r="Y33" s="685"/>
      <c r="Z33" s="686">
        <v>7.3</v>
      </c>
      <c r="AA33" s="686"/>
      <c r="AB33" s="686"/>
      <c r="AC33" s="686"/>
      <c r="AD33" s="687" t="s">
        <v>231</v>
      </c>
      <c r="AE33" s="687"/>
      <c r="AF33" s="687"/>
      <c r="AG33" s="687"/>
      <c r="AH33" s="687"/>
      <c r="AI33" s="687"/>
      <c r="AJ33" s="687"/>
      <c r="AK33" s="687"/>
      <c r="AL33" s="688" t="s">
        <v>231</v>
      </c>
      <c r="AM33" s="689"/>
      <c r="AN33" s="689"/>
      <c r="AO33" s="690"/>
      <c r="AP33" s="744"/>
      <c r="AQ33" s="745"/>
      <c r="AR33" s="745"/>
      <c r="AS33" s="745"/>
      <c r="AT33" s="748"/>
      <c r="AU33" s="232"/>
      <c r="AV33" s="232"/>
      <c r="AW33" s="232"/>
      <c r="AX33" s="733" t="s">
        <v>317</v>
      </c>
      <c r="AY33" s="734"/>
      <c r="AZ33" s="734"/>
      <c r="BA33" s="734"/>
      <c r="BB33" s="734"/>
      <c r="BC33" s="734"/>
      <c r="BD33" s="734"/>
      <c r="BE33" s="734"/>
      <c r="BF33" s="735"/>
      <c r="BG33" s="753">
        <v>99.3</v>
      </c>
      <c r="BH33" s="754"/>
      <c r="BI33" s="754"/>
      <c r="BJ33" s="754"/>
      <c r="BK33" s="754"/>
      <c r="BL33" s="754"/>
      <c r="BM33" s="755">
        <v>96.4</v>
      </c>
      <c r="BN33" s="754"/>
      <c r="BO33" s="754"/>
      <c r="BP33" s="754"/>
      <c r="BQ33" s="756"/>
      <c r="BR33" s="753">
        <v>99.5</v>
      </c>
      <c r="BS33" s="754"/>
      <c r="BT33" s="754"/>
      <c r="BU33" s="754"/>
      <c r="BV33" s="754"/>
      <c r="BW33" s="754"/>
      <c r="BX33" s="755">
        <v>95.8</v>
      </c>
      <c r="BY33" s="754"/>
      <c r="BZ33" s="754"/>
      <c r="CA33" s="754"/>
      <c r="CB33" s="756"/>
      <c r="CD33" s="698" t="s">
        <v>318</v>
      </c>
      <c r="CE33" s="699"/>
      <c r="CF33" s="699"/>
      <c r="CG33" s="699"/>
      <c r="CH33" s="699"/>
      <c r="CI33" s="699"/>
      <c r="CJ33" s="699"/>
      <c r="CK33" s="699"/>
      <c r="CL33" s="699"/>
      <c r="CM33" s="699"/>
      <c r="CN33" s="699"/>
      <c r="CO33" s="699"/>
      <c r="CP33" s="699"/>
      <c r="CQ33" s="700"/>
      <c r="CR33" s="683">
        <v>29782055</v>
      </c>
      <c r="CS33" s="719"/>
      <c r="CT33" s="719"/>
      <c r="CU33" s="719"/>
      <c r="CV33" s="719"/>
      <c r="CW33" s="719"/>
      <c r="CX33" s="719"/>
      <c r="CY33" s="720"/>
      <c r="CZ33" s="688">
        <v>34.6</v>
      </c>
      <c r="DA33" s="717"/>
      <c r="DB33" s="717"/>
      <c r="DC33" s="721"/>
      <c r="DD33" s="692">
        <v>24566521</v>
      </c>
      <c r="DE33" s="719"/>
      <c r="DF33" s="719"/>
      <c r="DG33" s="719"/>
      <c r="DH33" s="719"/>
      <c r="DI33" s="719"/>
      <c r="DJ33" s="719"/>
      <c r="DK33" s="720"/>
      <c r="DL33" s="692">
        <v>19942811</v>
      </c>
      <c r="DM33" s="719"/>
      <c r="DN33" s="719"/>
      <c r="DO33" s="719"/>
      <c r="DP33" s="719"/>
      <c r="DQ33" s="719"/>
      <c r="DR33" s="719"/>
      <c r="DS33" s="719"/>
      <c r="DT33" s="719"/>
      <c r="DU33" s="719"/>
      <c r="DV33" s="720"/>
      <c r="DW33" s="688">
        <v>39.299999999999997</v>
      </c>
      <c r="DX33" s="717"/>
      <c r="DY33" s="717"/>
      <c r="DZ33" s="717"/>
      <c r="EA33" s="717"/>
      <c r="EB33" s="717"/>
      <c r="EC33" s="718"/>
    </row>
    <row r="34" spans="2:133" ht="11.25" customHeight="1" x14ac:dyDescent="0.15">
      <c r="B34" s="680" t="s">
        <v>319</v>
      </c>
      <c r="C34" s="681"/>
      <c r="D34" s="681"/>
      <c r="E34" s="681"/>
      <c r="F34" s="681"/>
      <c r="G34" s="681"/>
      <c r="H34" s="681"/>
      <c r="I34" s="681"/>
      <c r="J34" s="681"/>
      <c r="K34" s="681"/>
      <c r="L34" s="681"/>
      <c r="M34" s="681"/>
      <c r="N34" s="681"/>
      <c r="O34" s="681"/>
      <c r="P34" s="681"/>
      <c r="Q34" s="682"/>
      <c r="R34" s="683">
        <v>164169</v>
      </c>
      <c r="S34" s="684"/>
      <c r="T34" s="684"/>
      <c r="U34" s="684"/>
      <c r="V34" s="684"/>
      <c r="W34" s="684"/>
      <c r="X34" s="684"/>
      <c r="Y34" s="685"/>
      <c r="Z34" s="686">
        <v>0.2</v>
      </c>
      <c r="AA34" s="686"/>
      <c r="AB34" s="686"/>
      <c r="AC34" s="686"/>
      <c r="AD34" s="687">
        <v>20475</v>
      </c>
      <c r="AE34" s="687"/>
      <c r="AF34" s="687"/>
      <c r="AG34" s="687"/>
      <c r="AH34" s="687"/>
      <c r="AI34" s="687"/>
      <c r="AJ34" s="687"/>
      <c r="AK34" s="687"/>
      <c r="AL34" s="688">
        <v>0</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320</v>
      </c>
      <c r="CE34" s="699"/>
      <c r="CF34" s="699"/>
      <c r="CG34" s="699"/>
      <c r="CH34" s="699"/>
      <c r="CI34" s="699"/>
      <c r="CJ34" s="699"/>
      <c r="CK34" s="699"/>
      <c r="CL34" s="699"/>
      <c r="CM34" s="699"/>
      <c r="CN34" s="699"/>
      <c r="CO34" s="699"/>
      <c r="CP34" s="699"/>
      <c r="CQ34" s="700"/>
      <c r="CR34" s="683">
        <v>11558218</v>
      </c>
      <c r="CS34" s="684"/>
      <c r="CT34" s="684"/>
      <c r="CU34" s="684"/>
      <c r="CV34" s="684"/>
      <c r="CW34" s="684"/>
      <c r="CX34" s="684"/>
      <c r="CY34" s="685"/>
      <c r="CZ34" s="688">
        <v>13.4</v>
      </c>
      <c r="DA34" s="717"/>
      <c r="DB34" s="717"/>
      <c r="DC34" s="721"/>
      <c r="DD34" s="692">
        <v>9220308</v>
      </c>
      <c r="DE34" s="684"/>
      <c r="DF34" s="684"/>
      <c r="DG34" s="684"/>
      <c r="DH34" s="684"/>
      <c r="DI34" s="684"/>
      <c r="DJ34" s="684"/>
      <c r="DK34" s="685"/>
      <c r="DL34" s="692">
        <v>8387661</v>
      </c>
      <c r="DM34" s="684"/>
      <c r="DN34" s="684"/>
      <c r="DO34" s="684"/>
      <c r="DP34" s="684"/>
      <c r="DQ34" s="684"/>
      <c r="DR34" s="684"/>
      <c r="DS34" s="684"/>
      <c r="DT34" s="684"/>
      <c r="DU34" s="684"/>
      <c r="DV34" s="685"/>
      <c r="DW34" s="688">
        <v>16.5</v>
      </c>
      <c r="DX34" s="717"/>
      <c r="DY34" s="717"/>
      <c r="DZ34" s="717"/>
      <c r="EA34" s="717"/>
      <c r="EB34" s="717"/>
      <c r="EC34" s="718"/>
    </row>
    <row r="35" spans="2:133" ht="11.25" customHeight="1" x14ac:dyDescent="0.15">
      <c r="B35" s="680" t="s">
        <v>321</v>
      </c>
      <c r="C35" s="681"/>
      <c r="D35" s="681"/>
      <c r="E35" s="681"/>
      <c r="F35" s="681"/>
      <c r="G35" s="681"/>
      <c r="H35" s="681"/>
      <c r="I35" s="681"/>
      <c r="J35" s="681"/>
      <c r="K35" s="681"/>
      <c r="L35" s="681"/>
      <c r="M35" s="681"/>
      <c r="N35" s="681"/>
      <c r="O35" s="681"/>
      <c r="P35" s="681"/>
      <c r="Q35" s="682"/>
      <c r="R35" s="683">
        <v>255031</v>
      </c>
      <c r="S35" s="684"/>
      <c r="T35" s="684"/>
      <c r="U35" s="684"/>
      <c r="V35" s="684"/>
      <c r="W35" s="684"/>
      <c r="X35" s="684"/>
      <c r="Y35" s="685"/>
      <c r="Z35" s="686">
        <v>0.3</v>
      </c>
      <c r="AA35" s="686"/>
      <c r="AB35" s="686"/>
      <c r="AC35" s="686"/>
      <c r="AD35" s="687" t="s">
        <v>231</v>
      </c>
      <c r="AE35" s="687"/>
      <c r="AF35" s="687"/>
      <c r="AG35" s="687"/>
      <c r="AH35" s="687"/>
      <c r="AI35" s="687"/>
      <c r="AJ35" s="687"/>
      <c r="AK35" s="687"/>
      <c r="AL35" s="688" t="s">
        <v>231</v>
      </c>
      <c r="AM35" s="689"/>
      <c r="AN35" s="689"/>
      <c r="AO35" s="690"/>
      <c r="AP35" s="235"/>
      <c r="AQ35" s="662" t="s">
        <v>322</v>
      </c>
      <c r="AR35" s="663"/>
      <c r="AS35" s="663"/>
      <c r="AT35" s="663"/>
      <c r="AU35" s="663"/>
      <c r="AV35" s="663"/>
      <c r="AW35" s="663"/>
      <c r="AX35" s="663"/>
      <c r="AY35" s="663"/>
      <c r="AZ35" s="663"/>
      <c r="BA35" s="663"/>
      <c r="BB35" s="663"/>
      <c r="BC35" s="663"/>
      <c r="BD35" s="663"/>
      <c r="BE35" s="663"/>
      <c r="BF35" s="664"/>
      <c r="BG35" s="662" t="s">
        <v>323</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324</v>
      </c>
      <c r="CE35" s="699"/>
      <c r="CF35" s="699"/>
      <c r="CG35" s="699"/>
      <c r="CH35" s="699"/>
      <c r="CI35" s="699"/>
      <c r="CJ35" s="699"/>
      <c r="CK35" s="699"/>
      <c r="CL35" s="699"/>
      <c r="CM35" s="699"/>
      <c r="CN35" s="699"/>
      <c r="CO35" s="699"/>
      <c r="CP35" s="699"/>
      <c r="CQ35" s="700"/>
      <c r="CR35" s="683">
        <v>902548</v>
      </c>
      <c r="CS35" s="719"/>
      <c r="CT35" s="719"/>
      <c r="CU35" s="719"/>
      <c r="CV35" s="719"/>
      <c r="CW35" s="719"/>
      <c r="CX35" s="719"/>
      <c r="CY35" s="720"/>
      <c r="CZ35" s="688">
        <v>1</v>
      </c>
      <c r="DA35" s="717"/>
      <c r="DB35" s="717"/>
      <c r="DC35" s="721"/>
      <c r="DD35" s="692">
        <v>785551</v>
      </c>
      <c r="DE35" s="719"/>
      <c r="DF35" s="719"/>
      <c r="DG35" s="719"/>
      <c r="DH35" s="719"/>
      <c r="DI35" s="719"/>
      <c r="DJ35" s="719"/>
      <c r="DK35" s="720"/>
      <c r="DL35" s="692">
        <v>521724</v>
      </c>
      <c r="DM35" s="719"/>
      <c r="DN35" s="719"/>
      <c r="DO35" s="719"/>
      <c r="DP35" s="719"/>
      <c r="DQ35" s="719"/>
      <c r="DR35" s="719"/>
      <c r="DS35" s="719"/>
      <c r="DT35" s="719"/>
      <c r="DU35" s="719"/>
      <c r="DV35" s="720"/>
      <c r="DW35" s="688">
        <v>1</v>
      </c>
      <c r="DX35" s="717"/>
      <c r="DY35" s="717"/>
      <c r="DZ35" s="717"/>
      <c r="EA35" s="717"/>
      <c r="EB35" s="717"/>
      <c r="EC35" s="718"/>
    </row>
    <row r="36" spans="2:133" ht="11.25" customHeight="1" x14ac:dyDescent="0.15">
      <c r="B36" s="680" t="s">
        <v>325</v>
      </c>
      <c r="C36" s="681"/>
      <c r="D36" s="681"/>
      <c r="E36" s="681"/>
      <c r="F36" s="681"/>
      <c r="G36" s="681"/>
      <c r="H36" s="681"/>
      <c r="I36" s="681"/>
      <c r="J36" s="681"/>
      <c r="K36" s="681"/>
      <c r="L36" s="681"/>
      <c r="M36" s="681"/>
      <c r="N36" s="681"/>
      <c r="O36" s="681"/>
      <c r="P36" s="681"/>
      <c r="Q36" s="682"/>
      <c r="R36" s="683">
        <v>357338</v>
      </c>
      <c r="S36" s="684"/>
      <c r="T36" s="684"/>
      <c r="U36" s="684"/>
      <c r="V36" s="684"/>
      <c r="W36" s="684"/>
      <c r="X36" s="684"/>
      <c r="Y36" s="685"/>
      <c r="Z36" s="686">
        <v>0.4</v>
      </c>
      <c r="AA36" s="686"/>
      <c r="AB36" s="686"/>
      <c r="AC36" s="686"/>
      <c r="AD36" s="687" t="s">
        <v>126</v>
      </c>
      <c r="AE36" s="687"/>
      <c r="AF36" s="687"/>
      <c r="AG36" s="687"/>
      <c r="AH36" s="687"/>
      <c r="AI36" s="687"/>
      <c r="AJ36" s="687"/>
      <c r="AK36" s="687"/>
      <c r="AL36" s="688" t="s">
        <v>126</v>
      </c>
      <c r="AM36" s="689"/>
      <c r="AN36" s="689"/>
      <c r="AO36" s="690"/>
      <c r="AP36" s="235"/>
      <c r="AQ36" s="757" t="s">
        <v>326</v>
      </c>
      <c r="AR36" s="758"/>
      <c r="AS36" s="758"/>
      <c r="AT36" s="758"/>
      <c r="AU36" s="758"/>
      <c r="AV36" s="758"/>
      <c r="AW36" s="758"/>
      <c r="AX36" s="758"/>
      <c r="AY36" s="759"/>
      <c r="AZ36" s="672">
        <v>11286358</v>
      </c>
      <c r="BA36" s="673"/>
      <c r="BB36" s="673"/>
      <c r="BC36" s="673"/>
      <c r="BD36" s="673"/>
      <c r="BE36" s="673"/>
      <c r="BF36" s="760"/>
      <c r="BG36" s="694" t="s">
        <v>327</v>
      </c>
      <c r="BH36" s="695"/>
      <c r="BI36" s="695"/>
      <c r="BJ36" s="695"/>
      <c r="BK36" s="695"/>
      <c r="BL36" s="695"/>
      <c r="BM36" s="695"/>
      <c r="BN36" s="695"/>
      <c r="BO36" s="695"/>
      <c r="BP36" s="695"/>
      <c r="BQ36" s="695"/>
      <c r="BR36" s="695"/>
      <c r="BS36" s="695"/>
      <c r="BT36" s="695"/>
      <c r="BU36" s="696"/>
      <c r="BV36" s="672">
        <v>72727</v>
      </c>
      <c r="BW36" s="673"/>
      <c r="BX36" s="673"/>
      <c r="BY36" s="673"/>
      <c r="BZ36" s="673"/>
      <c r="CA36" s="673"/>
      <c r="CB36" s="760"/>
      <c r="CD36" s="698" t="s">
        <v>328</v>
      </c>
      <c r="CE36" s="699"/>
      <c r="CF36" s="699"/>
      <c r="CG36" s="699"/>
      <c r="CH36" s="699"/>
      <c r="CI36" s="699"/>
      <c r="CJ36" s="699"/>
      <c r="CK36" s="699"/>
      <c r="CL36" s="699"/>
      <c r="CM36" s="699"/>
      <c r="CN36" s="699"/>
      <c r="CO36" s="699"/>
      <c r="CP36" s="699"/>
      <c r="CQ36" s="700"/>
      <c r="CR36" s="683">
        <v>7584943</v>
      </c>
      <c r="CS36" s="684"/>
      <c r="CT36" s="684"/>
      <c r="CU36" s="684"/>
      <c r="CV36" s="684"/>
      <c r="CW36" s="684"/>
      <c r="CX36" s="684"/>
      <c r="CY36" s="685"/>
      <c r="CZ36" s="688">
        <v>8.8000000000000007</v>
      </c>
      <c r="DA36" s="717"/>
      <c r="DB36" s="717"/>
      <c r="DC36" s="721"/>
      <c r="DD36" s="692">
        <v>6891873</v>
      </c>
      <c r="DE36" s="684"/>
      <c r="DF36" s="684"/>
      <c r="DG36" s="684"/>
      <c r="DH36" s="684"/>
      <c r="DI36" s="684"/>
      <c r="DJ36" s="684"/>
      <c r="DK36" s="685"/>
      <c r="DL36" s="692">
        <v>5273952</v>
      </c>
      <c r="DM36" s="684"/>
      <c r="DN36" s="684"/>
      <c r="DO36" s="684"/>
      <c r="DP36" s="684"/>
      <c r="DQ36" s="684"/>
      <c r="DR36" s="684"/>
      <c r="DS36" s="684"/>
      <c r="DT36" s="684"/>
      <c r="DU36" s="684"/>
      <c r="DV36" s="685"/>
      <c r="DW36" s="688">
        <v>10.4</v>
      </c>
      <c r="DX36" s="717"/>
      <c r="DY36" s="717"/>
      <c r="DZ36" s="717"/>
      <c r="EA36" s="717"/>
      <c r="EB36" s="717"/>
      <c r="EC36" s="718"/>
    </row>
    <row r="37" spans="2:133" ht="11.25" customHeight="1" x14ac:dyDescent="0.15">
      <c r="B37" s="680" t="s">
        <v>329</v>
      </c>
      <c r="C37" s="681"/>
      <c r="D37" s="681"/>
      <c r="E37" s="681"/>
      <c r="F37" s="681"/>
      <c r="G37" s="681"/>
      <c r="H37" s="681"/>
      <c r="I37" s="681"/>
      <c r="J37" s="681"/>
      <c r="K37" s="681"/>
      <c r="L37" s="681"/>
      <c r="M37" s="681"/>
      <c r="N37" s="681"/>
      <c r="O37" s="681"/>
      <c r="P37" s="681"/>
      <c r="Q37" s="682"/>
      <c r="R37" s="683">
        <v>1027519</v>
      </c>
      <c r="S37" s="684"/>
      <c r="T37" s="684"/>
      <c r="U37" s="684"/>
      <c r="V37" s="684"/>
      <c r="W37" s="684"/>
      <c r="X37" s="684"/>
      <c r="Y37" s="685"/>
      <c r="Z37" s="686">
        <v>1.2</v>
      </c>
      <c r="AA37" s="686"/>
      <c r="AB37" s="686"/>
      <c r="AC37" s="686"/>
      <c r="AD37" s="687" t="s">
        <v>251</v>
      </c>
      <c r="AE37" s="687"/>
      <c r="AF37" s="687"/>
      <c r="AG37" s="687"/>
      <c r="AH37" s="687"/>
      <c r="AI37" s="687"/>
      <c r="AJ37" s="687"/>
      <c r="AK37" s="687"/>
      <c r="AL37" s="688" t="s">
        <v>231</v>
      </c>
      <c r="AM37" s="689"/>
      <c r="AN37" s="689"/>
      <c r="AO37" s="690"/>
      <c r="AQ37" s="761" t="s">
        <v>330</v>
      </c>
      <c r="AR37" s="762"/>
      <c r="AS37" s="762"/>
      <c r="AT37" s="762"/>
      <c r="AU37" s="762"/>
      <c r="AV37" s="762"/>
      <c r="AW37" s="762"/>
      <c r="AX37" s="762"/>
      <c r="AY37" s="763"/>
      <c r="AZ37" s="683">
        <v>3030356</v>
      </c>
      <c r="BA37" s="684"/>
      <c r="BB37" s="684"/>
      <c r="BC37" s="684"/>
      <c r="BD37" s="719"/>
      <c r="BE37" s="719"/>
      <c r="BF37" s="750"/>
      <c r="BG37" s="698" t="s">
        <v>331</v>
      </c>
      <c r="BH37" s="699"/>
      <c r="BI37" s="699"/>
      <c r="BJ37" s="699"/>
      <c r="BK37" s="699"/>
      <c r="BL37" s="699"/>
      <c r="BM37" s="699"/>
      <c r="BN37" s="699"/>
      <c r="BO37" s="699"/>
      <c r="BP37" s="699"/>
      <c r="BQ37" s="699"/>
      <c r="BR37" s="699"/>
      <c r="BS37" s="699"/>
      <c r="BT37" s="699"/>
      <c r="BU37" s="700"/>
      <c r="BV37" s="683">
        <v>-564681</v>
      </c>
      <c r="BW37" s="684"/>
      <c r="BX37" s="684"/>
      <c r="BY37" s="684"/>
      <c r="BZ37" s="684"/>
      <c r="CA37" s="684"/>
      <c r="CB37" s="693"/>
      <c r="CD37" s="698" t="s">
        <v>332</v>
      </c>
      <c r="CE37" s="699"/>
      <c r="CF37" s="699"/>
      <c r="CG37" s="699"/>
      <c r="CH37" s="699"/>
      <c r="CI37" s="699"/>
      <c r="CJ37" s="699"/>
      <c r="CK37" s="699"/>
      <c r="CL37" s="699"/>
      <c r="CM37" s="699"/>
      <c r="CN37" s="699"/>
      <c r="CO37" s="699"/>
      <c r="CP37" s="699"/>
      <c r="CQ37" s="700"/>
      <c r="CR37" s="683">
        <v>5395</v>
      </c>
      <c r="CS37" s="719"/>
      <c r="CT37" s="719"/>
      <c r="CU37" s="719"/>
      <c r="CV37" s="719"/>
      <c r="CW37" s="719"/>
      <c r="CX37" s="719"/>
      <c r="CY37" s="720"/>
      <c r="CZ37" s="688">
        <v>0</v>
      </c>
      <c r="DA37" s="717"/>
      <c r="DB37" s="717"/>
      <c r="DC37" s="721"/>
      <c r="DD37" s="692">
        <v>5395</v>
      </c>
      <c r="DE37" s="719"/>
      <c r="DF37" s="719"/>
      <c r="DG37" s="719"/>
      <c r="DH37" s="719"/>
      <c r="DI37" s="719"/>
      <c r="DJ37" s="719"/>
      <c r="DK37" s="720"/>
      <c r="DL37" s="692">
        <v>5395</v>
      </c>
      <c r="DM37" s="719"/>
      <c r="DN37" s="719"/>
      <c r="DO37" s="719"/>
      <c r="DP37" s="719"/>
      <c r="DQ37" s="719"/>
      <c r="DR37" s="719"/>
      <c r="DS37" s="719"/>
      <c r="DT37" s="719"/>
      <c r="DU37" s="719"/>
      <c r="DV37" s="720"/>
      <c r="DW37" s="688">
        <v>0</v>
      </c>
      <c r="DX37" s="717"/>
      <c r="DY37" s="717"/>
      <c r="DZ37" s="717"/>
      <c r="EA37" s="717"/>
      <c r="EB37" s="717"/>
      <c r="EC37" s="718"/>
    </row>
    <row r="38" spans="2:133" ht="11.25" customHeight="1" x14ac:dyDescent="0.15">
      <c r="B38" s="680" t="s">
        <v>333</v>
      </c>
      <c r="C38" s="681"/>
      <c r="D38" s="681"/>
      <c r="E38" s="681"/>
      <c r="F38" s="681"/>
      <c r="G38" s="681"/>
      <c r="H38" s="681"/>
      <c r="I38" s="681"/>
      <c r="J38" s="681"/>
      <c r="K38" s="681"/>
      <c r="L38" s="681"/>
      <c r="M38" s="681"/>
      <c r="N38" s="681"/>
      <c r="O38" s="681"/>
      <c r="P38" s="681"/>
      <c r="Q38" s="682"/>
      <c r="R38" s="683">
        <v>1180808</v>
      </c>
      <c r="S38" s="684"/>
      <c r="T38" s="684"/>
      <c r="U38" s="684"/>
      <c r="V38" s="684"/>
      <c r="W38" s="684"/>
      <c r="X38" s="684"/>
      <c r="Y38" s="685"/>
      <c r="Z38" s="686">
        <v>1.4</v>
      </c>
      <c r="AA38" s="686"/>
      <c r="AB38" s="686"/>
      <c r="AC38" s="686"/>
      <c r="AD38" s="687">
        <v>30947</v>
      </c>
      <c r="AE38" s="687"/>
      <c r="AF38" s="687"/>
      <c r="AG38" s="687"/>
      <c r="AH38" s="687"/>
      <c r="AI38" s="687"/>
      <c r="AJ38" s="687"/>
      <c r="AK38" s="687"/>
      <c r="AL38" s="688">
        <v>0.1</v>
      </c>
      <c r="AM38" s="689"/>
      <c r="AN38" s="689"/>
      <c r="AO38" s="690"/>
      <c r="AQ38" s="761" t="s">
        <v>334</v>
      </c>
      <c r="AR38" s="762"/>
      <c r="AS38" s="762"/>
      <c r="AT38" s="762"/>
      <c r="AU38" s="762"/>
      <c r="AV38" s="762"/>
      <c r="AW38" s="762"/>
      <c r="AX38" s="762"/>
      <c r="AY38" s="763"/>
      <c r="AZ38" s="683">
        <v>45707</v>
      </c>
      <c r="BA38" s="684"/>
      <c r="BB38" s="684"/>
      <c r="BC38" s="684"/>
      <c r="BD38" s="719"/>
      <c r="BE38" s="719"/>
      <c r="BF38" s="750"/>
      <c r="BG38" s="698" t="s">
        <v>335</v>
      </c>
      <c r="BH38" s="699"/>
      <c r="BI38" s="699"/>
      <c r="BJ38" s="699"/>
      <c r="BK38" s="699"/>
      <c r="BL38" s="699"/>
      <c r="BM38" s="699"/>
      <c r="BN38" s="699"/>
      <c r="BO38" s="699"/>
      <c r="BP38" s="699"/>
      <c r="BQ38" s="699"/>
      <c r="BR38" s="699"/>
      <c r="BS38" s="699"/>
      <c r="BT38" s="699"/>
      <c r="BU38" s="700"/>
      <c r="BV38" s="683">
        <v>34473</v>
      </c>
      <c r="BW38" s="684"/>
      <c r="BX38" s="684"/>
      <c r="BY38" s="684"/>
      <c r="BZ38" s="684"/>
      <c r="CA38" s="684"/>
      <c r="CB38" s="693"/>
      <c r="CD38" s="698" t="s">
        <v>336</v>
      </c>
      <c r="CE38" s="699"/>
      <c r="CF38" s="699"/>
      <c r="CG38" s="699"/>
      <c r="CH38" s="699"/>
      <c r="CI38" s="699"/>
      <c r="CJ38" s="699"/>
      <c r="CK38" s="699"/>
      <c r="CL38" s="699"/>
      <c r="CM38" s="699"/>
      <c r="CN38" s="699"/>
      <c r="CO38" s="699"/>
      <c r="CP38" s="699"/>
      <c r="CQ38" s="700"/>
      <c r="CR38" s="683">
        <v>8168639</v>
      </c>
      <c r="CS38" s="684"/>
      <c r="CT38" s="684"/>
      <c r="CU38" s="684"/>
      <c r="CV38" s="684"/>
      <c r="CW38" s="684"/>
      <c r="CX38" s="684"/>
      <c r="CY38" s="685"/>
      <c r="CZ38" s="688">
        <v>9.5</v>
      </c>
      <c r="DA38" s="717"/>
      <c r="DB38" s="717"/>
      <c r="DC38" s="721"/>
      <c r="DD38" s="692">
        <v>6611037</v>
      </c>
      <c r="DE38" s="684"/>
      <c r="DF38" s="684"/>
      <c r="DG38" s="684"/>
      <c r="DH38" s="684"/>
      <c r="DI38" s="684"/>
      <c r="DJ38" s="684"/>
      <c r="DK38" s="685"/>
      <c r="DL38" s="692">
        <v>5759474</v>
      </c>
      <c r="DM38" s="684"/>
      <c r="DN38" s="684"/>
      <c r="DO38" s="684"/>
      <c r="DP38" s="684"/>
      <c r="DQ38" s="684"/>
      <c r="DR38" s="684"/>
      <c r="DS38" s="684"/>
      <c r="DT38" s="684"/>
      <c r="DU38" s="684"/>
      <c r="DV38" s="685"/>
      <c r="DW38" s="688">
        <v>11.3</v>
      </c>
      <c r="DX38" s="717"/>
      <c r="DY38" s="717"/>
      <c r="DZ38" s="717"/>
      <c r="EA38" s="717"/>
      <c r="EB38" s="717"/>
      <c r="EC38" s="718"/>
    </row>
    <row r="39" spans="2:133" ht="11.25" customHeight="1" x14ac:dyDescent="0.15">
      <c r="B39" s="680" t="s">
        <v>337</v>
      </c>
      <c r="C39" s="681"/>
      <c r="D39" s="681"/>
      <c r="E39" s="681"/>
      <c r="F39" s="681"/>
      <c r="G39" s="681"/>
      <c r="H39" s="681"/>
      <c r="I39" s="681"/>
      <c r="J39" s="681"/>
      <c r="K39" s="681"/>
      <c r="L39" s="681"/>
      <c r="M39" s="681"/>
      <c r="N39" s="681"/>
      <c r="O39" s="681"/>
      <c r="P39" s="681"/>
      <c r="Q39" s="682"/>
      <c r="R39" s="683">
        <v>9371478</v>
      </c>
      <c r="S39" s="684"/>
      <c r="T39" s="684"/>
      <c r="U39" s="684"/>
      <c r="V39" s="684"/>
      <c r="W39" s="684"/>
      <c r="X39" s="684"/>
      <c r="Y39" s="685"/>
      <c r="Z39" s="686">
        <v>10.8</v>
      </c>
      <c r="AA39" s="686"/>
      <c r="AB39" s="686"/>
      <c r="AC39" s="686"/>
      <c r="AD39" s="687" t="s">
        <v>231</v>
      </c>
      <c r="AE39" s="687"/>
      <c r="AF39" s="687"/>
      <c r="AG39" s="687"/>
      <c r="AH39" s="687"/>
      <c r="AI39" s="687"/>
      <c r="AJ39" s="687"/>
      <c r="AK39" s="687"/>
      <c r="AL39" s="688" t="s">
        <v>231</v>
      </c>
      <c r="AM39" s="689"/>
      <c r="AN39" s="689"/>
      <c r="AO39" s="690"/>
      <c r="AQ39" s="761" t="s">
        <v>338</v>
      </c>
      <c r="AR39" s="762"/>
      <c r="AS39" s="762"/>
      <c r="AT39" s="762"/>
      <c r="AU39" s="762"/>
      <c r="AV39" s="762"/>
      <c r="AW39" s="762"/>
      <c r="AX39" s="762"/>
      <c r="AY39" s="763"/>
      <c r="AZ39" s="683">
        <v>41656</v>
      </c>
      <c r="BA39" s="684"/>
      <c r="BB39" s="684"/>
      <c r="BC39" s="684"/>
      <c r="BD39" s="719"/>
      <c r="BE39" s="719"/>
      <c r="BF39" s="750"/>
      <c r="BG39" s="698" t="s">
        <v>339</v>
      </c>
      <c r="BH39" s="699"/>
      <c r="BI39" s="699"/>
      <c r="BJ39" s="699"/>
      <c r="BK39" s="699"/>
      <c r="BL39" s="699"/>
      <c r="BM39" s="699"/>
      <c r="BN39" s="699"/>
      <c r="BO39" s="699"/>
      <c r="BP39" s="699"/>
      <c r="BQ39" s="699"/>
      <c r="BR39" s="699"/>
      <c r="BS39" s="699"/>
      <c r="BT39" s="699"/>
      <c r="BU39" s="700"/>
      <c r="BV39" s="683">
        <v>54317</v>
      </c>
      <c r="BW39" s="684"/>
      <c r="BX39" s="684"/>
      <c r="BY39" s="684"/>
      <c r="BZ39" s="684"/>
      <c r="CA39" s="684"/>
      <c r="CB39" s="693"/>
      <c r="CD39" s="698" t="s">
        <v>340</v>
      </c>
      <c r="CE39" s="699"/>
      <c r="CF39" s="699"/>
      <c r="CG39" s="699"/>
      <c r="CH39" s="699"/>
      <c r="CI39" s="699"/>
      <c r="CJ39" s="699"/>
      <c r="CK39" s="699"/>
      <c r="CL39" s="699"/>
      <c r="CM39" s="699"/>
      <c r="CN39" s="699"/>
      <c r="CO39" s="699"/>
      <c r="CP39" s="699"/>
      <c r="CQ39" s="700"/>
      <c r="CR39" s="683">
        <v>1084107</v>
      </c>
      <c r="CS39" s="719"/>
      <c r="CT39" s="719"/>
      <c r="CU39" s="719"/>
      <c r="CV39" s="719"/>
      <c r="CW39" s="719"/>
      <c r="CX39" s="719"/>
      <c r="CY39" s="720"/>
      <c r="CZ39" s="688">
        <v>1.3</v>
      </c>
      <c r="DA39" s="717"/>
      <c r="DB39" s="717"/>
      <c r="DC39" s="721"/>
      <c r="DD39" s="692">
        <v>1057752</v>
      </c>
      <c r="DE39" s="719"/>
      <c r="DF39" s="719"/>
      <c r="DG39" s="719"/>
      <c r="DH39" s="719"/>
      <c r="DI39" s="719"/>
      <c r="DJ39" s="719"/>
      <c r="DK39" s="720"/>
      <c r="DL39" s="692" t="s">
        <v>176</v>
      </c>
      <c r="DM39" s="719"/>
      <c r="DN39" s="719"/>
      <c r="DO39" s="719"/>
      <c r="DP39" s="719"/>
      <c r="DQ39" s="719"/>
      <c r="DR39" s="719"/>
      <c r="DS39" s="719"/>
      <c r="DT39" s="719"/>
      <c r="DU39" s="719"/>
      <c r="DV39" s="720"/>
      <c r="DW39" s="688" t="s">
        <v>251</v>
      </c>
      <c r="DX39" s="717"/>
      <c r="DY39" s="717"/>
      <c r="DZ39" s="717"/>
      <c r="EA39" s="717"/>
      <c r="EB39" s="717"/>
      <c r="EC39" s="718"/>
    </row>
    <row r="40" spans="2:133" ht="11.25" customHeight="1" x14ac:dyDescent="0.15">
      <c r="B40" s="680" t="s">
        <v>341</v>
      </c>
      <c r="C40" s="681"/>
      <c r="D40" s="681"/>
      <c r="E40" s="681"/>
      <c r="F40" s="681"/>
      <c r="G40" s="681"/>
      <c r="H40" s="681"/>
      <c r="I40" s="681"/>
      <c r="J40" s="681"/>
      <c r="K40" s="681"/>
      <c r="L40" s="681"/>
      <c r="M40" s="681"/>
      <c r="N40" s="681"/>
      <c r="O40" s="681"/>
      <c r="P40" s="681"/>
      <c r="Q40" s="682"/>
      <c r="R40" s="683" t="s">
        <v>176</v>
      </c>
      <c r="S40" s="684"/>
      <c r="T40" s="684"/>
      <c r="U40" s="684"/>
      <c r="V40" s="684"/>
      <c r="W40" s="684"/>
      <c r="X40" s="684"/>
      <c r="Y40" s="685"/>
      <c r="Z40" s="686" t="s">
        <v>231</v>
      </c>
      <c r="AA40" s="686"/>
      <c r="AB40" s="686"/>
      <c r="AC40" s="686"/>
      <c r="AD40" s="687" t="s">
        <v>126</v>
      </c>
      <c r="AE40" s="687"/>
      <c r="AF40" s="687"/>
      <c r="AG40" s="687"/>
      <c r="AH40" s="687"/>
      <c r="AI40" s="687"/>
      <c r="AJ40" s="687"/>
      <c r="AK40" s="687"/>
      <c r="AL40" s="688" t="s">
        <v>126</v>
      </c>
      <c r="AM40" s="689"/>
      <c r="AN40" s="689"/>
      <c r="AO40" s="690"/>
      <c r="AQ40" s="761" t="s">
        <v>342</v>
      </c>
      <c r="AR40" s="762"/>
      <c r="AS40" s="762"/>
      <c r="AT40" s="762"/>
      <c r="AU40" s="762"/>
      <c r="AV40" s="762"/>
      <c r="AW40" s="762"/>
      <c r="AX40" s="762"/>
      <c r="AY40" s="763"/>
      <c r="AZ40" s="683">
        <v>8174</v>
      </c>
      <c r="BA40" s="684"/>
      <c r="BB40" s="684"/>
      <c r="BC40" s="684"/>
      <c r="BD40" s="719"/>
      <c r="BE40" s="719"/>
      <c r="BF40" s="750"/>
      <c r="BG40" s="764" t="s">
        <v>343</v>
      </c>
      <c r="BH40" s="765"/>
      <c r="BI40" s="765"/>
      <c r="BJ40" s="765"/>
      <c r="BK40" s="765"/>
      <c r="BL40" s="236"/>
      <c r="BM40" s="699" t="s">
        <v>344</v>
      </c>
      <c r="BN40" s="699"/>
      <c r="BO40" s="699"/>
      <c r="BP40" s="699"/>
      <c r="BQ40" s="699"/>
      <c r="BR40" s="699"/>
      <c r="BS40" s="699"/>
      <c r="BT40" s="699"/>
      <c r="BU40" s="700"/>
      <c r="BV40" s="683">
        <v>89</v>
      </c>
      <c r="BW40" s="684"/>
      <c r="BX40" s="684"/>
      <c r="BY40" s="684"/>
      <c r="BZ40" s="684"/>
      <c r="CA40" s="684"/>
      <c r="CB40" s="693"/>
      <c r="CD40" s="698" t="s">
        <v>345</v>
      </c>
      <c r="CE40" s="699"/>
      <c r="CF40" s="699"/>
      <c r="CG40" s="699"/>
      <c r="CH40" s="699"/>
      <c r="CI40" s="699"/>
      <c r="CJ40" s="699"/>
      <c r="CK40" s="699"/>
      <c r="CL40" s="699"/>
      <c r="CM40" s="699"/>
      <c r="CN40" s="699"/>
      <c r="CO40" s="699"/>
      <c r="CP40" s="699"/>
      <c r="CQ40" s="700"/>
      <c r="CR40" s="683">
        <v>483600</v>
      </c>
      <c r="CS40" s="684"/>
      <c r="CT40" s="684"/>
      <c r="CU40" s="684"/>
      <c r="CV40" s="684"/>
      <c r="CW40" s="684"/>
      <c r="CX40" s="684"/>
      <c r="CY40" s="685"/>
      <c r="CZ40" s="688">
        <v>0.6</v>
      </c>
      <c r="DA40" s="717"/>
      <c r="DB40" s="717"/>
      <c r="DC40" s="721"/>
      <c r="DD40" s="692" t="s">
        <v>231</v>
      </c>
      <c r="DE40" s="684"/>
      <c r="DF40" s="684"/>
      <c r="DG40" s="684"/>
      <c r="DH40" s="684"/>
      <c r="DI40" s="684"/>
      <c r="DJ40" s="684"/>
      <c r="DK40" s="685"/>
      <c r="DL40" s="692" t="s">
        <v>176</v>
      </c>
      <c r="DM40" s="684"/>
      <c r="DN40" s="684"/>
      <c r="DO40" s="684"/>
      <c r="DP40" s="684"/>
      <c r="DQ40" s="684"/>
      <c r="DR40" s="684"/>
      <c r="DS40" s="684"/>
      <c r="DT40" s="684"/>
      <c r="DU40" s="684"/>
      <c r="DV40" s="685"/>
      <c r="DW40" s="688" t="s">
        <v>231</v>
      </c>
      <c r="DX40" s="717"/>
      <c r="DY40" s="717"/>
      <c r="DZ40" s="717"/>
      <c r="EA40" s="717"/>
      <c r="EB40" s="717"/>
      <c r="EC40" s="718"/>
    </row>
    <row r="41" spans="2:133" ht="11.25" customHeight="1" x14ac:dyDescent="0.15">
      <c r="B41" s="680" t="s">
        <v>346</v>
      </c>
      <c r="C41" s="681"/>
      <c r="D41" s="681"/>
      <c r="E41" s="681"/>
      <c r="F41" s="681"/>
      <c r="G41" s="681"/>
      <c r="H41" s="681"/>
      <c r="I41" s="681"/>
      <c r="J41" s="681"/>
      <c r="K41" s="681"/>
      <c r="L41" s="681"/>
      <c r="M41" s="681"/>
      <c r="N41" s="681"/>
      <c r="O41" s="681"/>
      <c r="P41" s="681"/>
      <c r="Q41" s="682"/>
      <c r="R41" s="683">
        <v>3152278</v>
      </c>
      <c r="S41" s="684"/>
      <c r="T41" s="684"/>
      <c r="U41" s="684"/>
      <c r="V41" s="684"/>
      <c r="W41" s="684"/>
      <c r="X41" s="684"/>
      <c r="Y41" s="685"/>
      <c r="Z41" s="686">
        <v>3.6</v>
      </c>
      <c r="AA41" s="686"/>
      <c r="AB41" s="686"/>
      <c r="AC41" s="686"/>
      <c r="AD41" s="687" t="s">
        <v>231</v>
      </c>
      <c r="AE41" s="687"/>
      <c r="AF41" s="687"/>
      <c r="AG41" s="687"/>
      <c r="AH41" s="687"/>
      <c r="AI41" s="687"/>
      <c r="AJ41" s="687"/>
      <c r="AK41" s="687"/>
      <c r="AL41" s="688" t="s">
        <v>176</v>
      </c>
      <c r="AM41" s="689"/>
      <c r="AN41" s="689"/>
      <c r="AO41" s="690"/>
      <c r="AQ41" s="761" t="s">
        <v>347</v>
      </c>
      <c r="AR41" s="762"/>
      <c r="AS41" s="762"/>
      <c r="AT41" s="762"/>
      <c r="AU41" s="762"/>
      <c r="AV41" s="762"/>
      <c r="AW41" s="762"/>
      <c r="AX41" s="762"/>
      <c r="AY41" s="763"/>
      <c r="AZ41" s="683">
        <v>2300943</v>
      </c>
      <c r="BA41" s="684"/>
      <c r="BB41" s="684"/>
      <c r="BC41" s="684"/>
      <c r="BD41" s="719"/>
      <c r="BE41" s="719"/>
      <c r="BF41" s="750"/>
      <c r="BG41" s="764"/>
      <c r="BH41" s="765"/>
      <c r="BI41" s="765"/>
      <c r="BJ41" s="765"/>
      <c r="BK41" s="765"/>
      <c r="BL41" s="236"/>
      <c r="BM41" s="699" t="s">
        <v>348</v>
      </c>
      <c r="BN41" s="699"/>
      <c r="BO41" s="699"/>
      <c r="BP41" s="699"/>
      <c r="BQ41" s="699"/>
      <c r="BR41" s="699"/>
      <c r="BS41" s="699"/>
      <c r="BT41" s="699"/>
      <c r="BU41" s="700"/>
      <c r="BV41" s="683" t="s">
        <v>126</v>
      </c>
      <c r="BW41" s="684"/>
      <c r="BX41" s="684"/>
      <c r="BY41" s="684"/>
      <c r="BZ41" s="684"/>
      <c r="CA41" s="684"/>
      <c r="CB41" s="693"/>
      <c r="CD41" s="698" t="s">
        <v>349</v>
      </c>
      <c r="CE41" s="699"/>
      <c r="CF41" s="699"/>
      <c r="CG41" s="699"/>
      <c r="CH41" s="699"/>
      <c r="CI41" s="699"/>
      <c r="CJ41" s="699"/>
      <c r="CK41" s="699"/>
      <c r="CL41" s="699"/>
      <c r="CM41" s="699"/>
      <c r="CN41" s="699"/>
      <c r="CO41" s="699"/>
      <c r="CP41" s="699"/>
      <c r="CQ41" s="700"/>
      <c r="CR41" s="683" t="s">
        <v>126</v>
      </c>
      <c r="CS41" s="719"/>
      <c r="CT41" s="719"/>
      <c r="CU41" s="719"/>
      <c r="CV41" s="719"/>
      <c r="CW41" s="719"/>
      <c r="CX41" s="719"/>
      <c r="CY41" s="720"/>
      <c r="CZ41" s="688" t="s">
        <v>126</v>
      </c>
      <c r="DA41" s="717"/>
      <c r="DB41" s="717"/>
      <c r="DC41" s="721"/>
      <c r="DD41" s="692" t="s">
        <v>176</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33" t="s">
        <v>350</v>
      </c>
      <c r="C42" s="734"/>
      <c r="D42" s="734"/>
      <c r="E42" s="734"/>
      <c r="F42" s="734"/>
      <c r="G42" s="734"/>
      <c r="H42" s="734"/>
      <c r="I42" s="734"/>
      <c r="J42" s="734"/>
      <c r="K42" s="734"/>
      <c r="L42" s="734"/>
      <c r="M42" s="734"/>
      <c r="N42" s="734"/>
      <c r="O42" s="734"/>
      <c r="P42" s="734"/>
      <c r="Q42" s="735"/>
      <c r="R42" s="768">
        <v>86588266</v>
      </c>
      <c r="S42" s="769"/>
      <c r="T42" s="769"/>
      <c r="U42" s="769"/>
      <c r="V42" s="769"/>
      <c r="W42" s="769"/>
      <c r="X42" s="769"/>
      <c r="Y42" s="777"/>
      <c r="Z42" s="778">
        <v>100</v>
      </c>
      <c r="AA42" s="778"/>
      <c r="AB42" s="778"/>
      <c r="AC42" s="778"/>
      <c r="AD42" s="779">
        <v>47617659</v>
      </c>
      <c r="AE42" s="779"/>
      <c r="AF42" s="779"/>
      <c r="AG42" s="779"/>
      <c r="AH42" s="779"/>
      <c r="AI42" s="779"/>
      <c r="AJ42" s="779"/>
      <c r="AK42" s="779"/>
      <c r="AL42" s="780">
        <v>100</v>
      </c>
      <c r="AM42" s="755"/>
      <c r="AN42" s="755"/>
      <c r="AO42" s="781"/>
      <c r="AQ42" s="782" t="s">
        <v>338</v>
      </c>
      <c r="AR42" s="783"/>
      <c r="AS42" s="783"/>
      <c r="AT42" s="783"/>
      <c r="AU42" s="783"/>
      <c r="AV42" s="783"/>
      <c r="AW42" s="783"/>
      <c r="AX42" s="783"/>
      <c r="AY42" s="784"/>
      <c r="AZ42" s="768">
        <v>5859522</v>
      </c>
      <c r="BA42" s="769"/>
      <c r="BB42" s="769"/>
      <c r="BC42" s="769"/>
      <c r="BD42" s="754"/>
      <c r="BE42" s="754"/>
      <c r="BF42" s="756"/>
      <c r="BG42" s="766"/>
      <c r="BH42" s="767"/>
      <c r="BI42" s="767"/>
      <c r="BJ42" s="767"/>
      <c r="BK42" s="767"/>
      <c r="BL42" s="237"/>
      <c r="BM42" s="709" t="s">
        <v>351</v>
      </c>
      <c r="BN42" s="709"/>
      <c r="BO42" s="709"/>
      <c r="BP42" s="709"/>
      <c r="BQ42" s="709"/>
      <c r="BR42" s="709"/>
      <c r="BS42" s="709"/>
      <c r="BT42" s="709"/>
      <c r="BU42" s="710"/>
      <c r="BV42" s="768">
        <v>351</v>
      </c>
      <c r="BW42" s="769"/>
      <c r="BX42" s="769"/>
      <c r="BY42" s="769"/>
      <c r="BZ42" s="769"/>
      <c r="CA42" s="769"/>
      <c r="CB42" s="776"/>
      <c r="CD42" s="680" t="s">
        <v>352</v>
      </c>
      <c r="CE42" s="681"/>
      <c r="CF42" s="681"/>
      <c r="CG42" s="681"/>
      <c r="CH42" s="681"/>
      <c r="CI42" s="681"/>
      <c r="CJ42" s="681"/>
      <c r="CK42" s="681"/>
      <c r="CL42" s="681"/>
      <c r="CM42" s="681"/>
      <c r="CN42" s="681"/>
      <c r="CO42" s="681"/>
      <c r="CP42" s="681"/>
      <c r="CQ42" s="682"/>
      <c r="CR42" s="683">
        <v>10629517</v>
      </c>
      <c r="CS42" s="684"/>
      <c r="CT42" s="684"/>
      <c r="CU42" s="684"/>
      <c r="CV42" s="684"/>
      <c r="CW42" s="684"/>
      <c r="CX42" s="684"/>
      <c r="CY42" s="685"/>
      <c r="CZ42" s="688">
        <v>12.4</v>
      </c>
      <c r="DA42" s="689"/>
      <c r="DB42" s="689"/>
      <c r="DC42" s="701"/>
      <c r="DD42" s="692">
        <v>1978725</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353</v>
      </c>
      <c r="CE43" s="681"/>
      <c r="CF43" s="681"/>
      <c r="CG43" s="681"/>
      <c r="CH43" s="681"/>
      <c r="CI43" s="681"/>
      <c r="CJ43" s="681"/>
      <c r="CK43" s="681"/>
      <c r="CL43" s="681"/>
      <c r="CM43" s="681"/>
      <c r="CN43" s="681"/>
      <c r="CO43" s="681"/>
      <c r="CP43" s="681"/>
      <c r="CQ43" s="682"/>
      <c r="CR43" s="683">
        <v>132971</v>
      </c>
      <c r="CS43" s="719"/>
      <c r="CT43" s="719"/>
      <c r="CU43" s="719"/>
      <c r="CV43" s="719"/>
      <c r="CW43" s="719"/>
      <c r="CX43" s="719"/>
      <c r="CY43" s="720"/>
      <c r="CZ43" s="688">
        <v>0.2</v>
      </c>
      <c r="DA43" s="717"/>
      <c r="DB43" s="717"/>
      <c r="DC43" s="721"/>
      <c r="DD43" s="692">
        <v>132971</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302</v>
      </c>
      <c r="CE44" s="796"/>
      <c r="CF44" s="680" t="s">
        <v>354</v>
      </c>
      <c r="CG44" s="681"/>
      <c r="CH44" s="681"/>
      <c r="CI44" s="681"/>
      <c r="CJ44" s="681"/>
      <c r="CK44" s="681"/>
      <c r="CL44" s="681"/>
      <c r="CM44" s="681"/>
      <c r="CN44" s="681"/>
      <c r="CO44" s="681"/>
      <c r="CP44" s="681"/>
      <c r="CQ44" s="682"/>
      <c r="CR44" s="683">
        <v>10629517</v>
      </c>
      <c r="CS44" s="684"/>
      <c r="CT44" s="684"/>
      <c r="CU44" s="684"/>
      <c r="CV44" s="684"/>
      <c r="CW44" s="684"/>
      <c r="CX44" s="684"/>
      <c r="CY44" s="685"/>
      <c r="CZ44" s="688">
        <v>12.4</v>
      </c>
      <c r="DA44" s="689"/>
      <c r="DB44" s="689"/>
      <c r="DC44" s="701"/>
      <c r="DD44" s="692">
        <v>1978725</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355</v>
      </c>
      <c r="CG45" s="681"/>
      <c r="CH45" s="681"/>
      <c r="CI45" s="681"/>
      <c r="CJ45" s="681"/>
      <c r="CK45" s="681"/>
      <c r="CL45" s="681"/>
      <c r="CM45" s="681"/>
      <c r="CN45" s="681"/>
      <c r="CO45" s="681"/>
      <c r="CP45" s="681"/>
      <c r="CQ45" s="682"/>
      <c r="CR45" s="683">
        <v>3813750</v>
      </c>
      <c r="CS45" s="719"/>
      <c r="CT45" s="719"/>
      <c r="CU45" s="719"/>
      <c r="CV45" s="719"/>
      <c r="CW45" s="719"/>
      <c r="CX45" s="719"/>
      <c r="CY45" s="720"/>
      <c r="CZ45" s="688">
        <v>4.4000000000000004</v>
      </c>
      <c r="DA45" s="717"/>
      <c r="DB45" s="717"/>
      <c r="DC45" s="721"/>
      <c r="DD45" s="692">
        <v>86807</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357</v>
      </c>
      <c r="CG46" s="681"/>
      <c r="CH46" s="681"/>
      <c r="CI46" s="681"/>
      <c r="CJ46" s="681"/>
      <c r="CK46" s="681"/>
      <c r="CL46" s="681"/>
      <c r="CM46" s="681"/>
      <c r="CN46" s="681"/>
      <c r="CO46" s="681"/>
      <c r="CP46" s="681"/>
      <c r="CQ46" s="682"/>
      <c r="CR46" s="683">
        <v>6560470</v>
      </c>
      <c r="CS46" s="684"/>
      <c r="CT46" s="684"/>
      <c r="CU46" s="684"/>
      <c r="CV46" s="684"/>
      <c r="CW46" s="684"/>
      <c r="CX46" s="684"/>
      <c r="CY46" s="685"/>
      <c r="CZ46" s="688">
        <v>7.6</v>
      </c>
      <c r="DA46" s="689"/>
      <c r="DB46" s="689"/>
      <c r="DC46" s="701"/>
      <c r="DD46" s="692">
        <v>1852721</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359</v>
      </c>
      <c r="CG47" s="681"/>
      <c r="CH47" s="681"/>
      <c r="CI47" s="681"/>
      <c r="CJ47" s="681"/>
      <c r="CK47" s="681"/>
      <c r="CL47" s="681"/>
      <c r="CM47" s="681"/>
      <c r="CN47" s="681"/>
      <c r="CO47" s="681"/>
      <c r="CP47" s="681"/>
      <c r="CQ47" s="682"/>
      <c r="CR47" s="683" t="s">
        <v>126</v>
      </c>
      <c r="CS47" s="719"/>
      <c r="CT47" s="719"/>
      <c r="CU47" s="719"/>
      <c r="CV47" s="719"/>
      <c r="CW47" s="719"/>
      <c r="CX47" s="719"/>
      <c r="CY47" s="720"/>
      <c r="CZ47" s="688" t="s">
        <v>231</v>
      </c>
      <c r="DA47" s="717"/>
      <c r="DB47" s="717"/>
      <c r="DC47" s="721"/>
      <c r="DD47" s="692" t="s">
        <v>126</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360</v>
      </c>
      <c r="CD48" s="799"/>
      <c r="CE48" s="800"/>
      <c r="CF48" s="680" t="s">
        <v>361</v>
      </c>
      <c r="CG48" s="681"/>
      <c r="CH48" s="681"/>
      <c r="CI48" s="681"/>
      <c r="CJ48" s="681"/>
      <c r="CK48" s="681"/>
      <c r="CL48" s="681"/>
      <c r="CM48" s="681"/>
      <c r="CN48" s="681"/>
      <c r="CO48" s="681"/>
      <c r="CP48" s="681"/>
      <c r="CQ48" s="682"/>
      <c r="CR48" s="683" t="s">
        <v>231</v>
      </c>
      <c r="CS48" s="684"/>
      <c r="CT48" s="684"/>
      <c r="CU48" s="684"/>
      <c r="CV48" s="684"/>
      <c r="CW48" s="684"/>
      <c r="CX48" s="684"/>
      <c r="CY48" s="685"/>
      <c r="CZ48" s="688" t="s">
        <v>231</v>
      </c>
      <c r="DA48" s="689"/>
      <c r="DB48" s="689"/>
      <c r="DC48" s="701"/>
      <c r="DD48" s="692" t="s">
        <v>231</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33" t="s">
        <v>362</v>
      </c>
      <c r="CE49" s="734"/>
      <c r="CF49" s="734"/>
      <c r="CG49" s="734"/>
      <c r="CH49" s="734"/>
      <c r="CI49" s="734"/>
      <c r="CJ49" s="734"/>
      <c r="CK49" s="734"/>
      <c r="CL49" s="734"/>
      <c r="CM49" s="734"/>
      <c r="CN49" s="734"/>
      <c r="CO49" s="734"/>
      <c r="CP49" s="734"/>
      <c r="CQ49" s="735"/>
      <c r="CR49" s="768">
        <v>85964646</v>
      </c>
      <c r="CS49" s="754"/>
      <c r="CT49" s="754"/>
      <c r="CU49" s="754"/>
      <c r="CV49" s="754"/>
      <c r="CW49" s="754"/>
      <c r="CX49" s="754"/>
      <c r="CY49" s="785"/>
      <c r="CZ49" s="780">
        <v>100</v>
      </c>
      <c r="DA49" s="786"/>
      <c r="DB49" s="786"/>
      <c r="DC49" s="787"/>
      <c r="DD49" s="788">
        <v>54453711</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i8+blymRVVekDDJSH5MwJEc7HUeunP7M1qV0EAggLBwpkMfbrsr4kXFZiZKjOyw2EsFIGoyvctjVG9lYp1FfuQ==" saltValue="+LQqA1nmdrC1LhE1wRla3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364</v>
      </c>
      <c r="DK2" s="831"/>
      <c r="DL2" s="831"/>
      <c r="DM2" s="831"/>
      <c r="DN2" s="831"/>
      <c r="DO2" s="832"/>
      <c r="DP2" s="250"/>
      <c r="DQ2" s="830" t="s">
        <v>365</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366</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368</v>
      </c>
      <c r="B5" s="825"/>
      <c r="C5" s="825"/>
      <c r="D5" s="825"/>
      <c r="E5" s="825"/>
      <c r="F5" s="825"/>
      <c r="G5" s="825"/>
      <c r="H5" s="825"/>
      <c r="I5" s="825"/>
      <c r="J5" s="825"/>
      <c r="K5" s="825"/>
      <c r="L5" s="825"/>
      <c r="M5" s="825"/>
      <c r="N5" s="825"/>
      <c r="O5" s="825"/>
      <c r="P5" s="826"/>
      <c r="Q5" s="801" t="s">
        <v>369</v>
      </c>
      <c r="R5" s="802"/>
      <c r="S5" s="802"/>
      <c r="T5" s="802"/>
      <c r="U5" s="803"/>
      <c r="V5" s="801" t="s">
        <v>370</v>
      </c>
      <c r="W5" s="802"/>
      <c r="X5" s="802"/>
      <c r="Y5" s="802"/>
      <c r="Z5" s="803"/>
      <c r="AA5" s="801" t="s">
        <v>371</v>
      </c>
      <c r="AB5" s="802"/>
      <c r="AC5" s="802"/>
      <c r="AD5" s="802"/>
      <c r="AE5" s="802"/>
      <c r="AF5" s="834" t="s">
        <v>372</v>
      </c>
      <c r="AG5" s="802"/>
      <c r="AH5" s="802"/>
      <c r="AI5" s="802"/>
      <c r="AJ5" s="813"/>
      <c r="AK5" s="802" t="s">
        <v>373</v>
      </c>
      <c r="AL5" s="802"/>
      <c r="AM5" s="802"/>
      <c r="AN5" s="802"/>
      <c r="AO5" s="803"/>
      <c r="AP5" s="801" t="s">
        <v>374</v>
      </c>
      <c r="AQ5" s="802"/>
      <c r="AR5" s="802"/>
      <c r="AS5" s="802"/>
      <c r="AT5" s="803"/>
      <c r="AU5" s="801" t="s">
        <v>375</v>
      </c>
      <c r="AV5" s="802"/>
      <c r="AW5" s="802"/>
      <c r="AX5" s="802"/>
      <c r="AY5" s="813"/>
      <c r="AZ5" s="257"/>
      <c r="BA5" s="257"/>
      <c r="BB5" s="257"/>
      <c r="BC5" s="257"/>
      <c r="BD5" s="257"/>
      <c r="BE5" s="258"/>
      <c r="BF5" s="258"/>
      <c r="BG5" s="258"/>
      <c r="BH5" s="258"/>
      <c r="BI5" s="258"/>
      <c r="BJ5" s="258"/>
      <c r="BK5" s="258"/>
      <c r="BL5" s="258"/>
      <c r="BM5" s="258"/>
      <c r="BN5" s="258"/>
      <c r="BO5" s="258"/>
      <c r="BP5" s="258"/>
      <c r="BQ5" s="824" t="s">
        <v>376</v>
      </c>
      <c r="BR5" s="825"/>
      <c r="BS5" s="825"/>
      <c r="BT5" s="825"/>
      <c r="BU5" s="825"/>
      <c r="BV5" s="825"/>
      <c r="BW5" s="825"/>
      <c r="BX5" s="825"/>
      <c r="BY5" s="825"/>
      <c r="BZ5" s="825"/>
      <c r="CA5" s="825"/>
      <c r="CB5" s="825"/>
      <c r="CC5" s="825"/>
      <c r="CD5" s="825"/>
      <c r="CE5" s="825"/>
      <c r="CF5" s="825"/>
      <c r="CG5" s="826"/>
      <c r="CH5" s="801" t="s">
        <v>377</v>
      </c>
      <c r="CI5" s="802"/>
      <c r="CJ5" s="802"/>
      <c r="CK5" s="802"/>
      <c r="CL5" s="803"/>
      <c r="CM5" s="801" t="s">
        <v>378</v>
      </c>
      <c r="CN5" s="802"/>
      <c r="CO5" s="802"/>
      <c r="CP5" s="802"/>
      <c r="CQ5" s="803"/>
      <c r="CR5" s="801" t="s">
        <v>379</v>
      </c>
      <c r="CS5" s="802"/>
      <c r="CT5" s="802"/>
      <c r="CU5" s="802"/>
      <c r="CV5" s="803"/>
      <c r="CW5" s="801" t="s">
        <v>380</v>
      </c>
      <c r="CX5" s="802"/>
      <c r="CY5" s="802"/>
      <c r="CZ5" s="802"/>
      <c r="DA5" s="803"/>
      <c r="DB5" s="801" t="s">
        <v>381</v>
      </c>
      <c r="DC5" s="802"/>
      <c r="DD5" s="802"/>
      <c r="DE5" s="802"/>
      <c r="DF5" s="803"/>
      <c r="DG5" s="807" t="s">
        <v>382</v>
      </c>
      <c r="DH5" s="808"/>
      <c r="DI5" s="808"/>
      <c r="DJ5" s="808"/>
      <c r="DK5" s="809"/>
      <c r="DL5" s="807" t="s">
        <v>383</v>
      </c>
      <c r="DM5" s="808"/>
      <c r="DN5" s="808"/>
      <c r="DO5" s="808"/>
      <c r="DP5" s="809"/>
      <c r="DQ5" s="801" t="s">
        <v>384</v>
      </c>
      <c r="DR5" s="802"/>
      <c r="DS5" s="802"/>
      <c r="DT5" s="802"/>
      <c r="DU5" s="803"/>
      <c r="DV5" s="801" t="s">
        <v>375</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385</v>
      </c>
      <c r="C7" s="816"/>
      <c r="D7" s="816"/>
      <c r="E7" s="816"/>
      <c r="F7" s="816"/>
      <c r="G7" s="816"/>
      <c r="H7" s="816"/>
      <c r="I7" s="816"/>
      <c r="J7" s="816"/>
      <c r="K7" s="816"/>
      <c r="L7" s="816"/>
      <c r="M7" s="816"/>
      <c r="N7" s="816"/>
      <c r="O7" s="816"/>
      <c r="P7" s="817"/>
      <c r="Q7" s="818">
        <v>86349</v>
      </c>
      <c r="R7" s="819"/>
      <c r="S7" s="819"/>
      <c r="T7" s="819"/>
      <c r="U7" s="819"/>
      <c r="V7" s="819">
        <v>85826</v>
      </c>
      <c r="W7" s="819"/>
      <c r="X7" s="819"/>
      <c r="Y7" s="819"/>
      <c r="Z7" s="819"/>
      <c r="AA7" s="819">
        <v>523</v>
      </c>
      <c r="AB7" s="819"/>
      <c r="AC7" s="819"/>
      <c r="AD7" s="819"/>
      <c r="AE7" s="820"/>
      <c r="AF7" s="821">
        <v>148</v>
      </c>
      <c r="AG7" s="822"/>
      <c r="AH7" s="822"/>
      <c r="AI7" s="822"/>
      <c r="AJ7" s="823"/>
      <c r="AK7" s="858">
        <v>357</v>
      </c>
      <c r="AL7" s="859"/>
      <c r="AM7" s="859"/>
      <c r="AN7" s="859"/>
      <c r="AO7" s="859"/>
      <c r="AP7" s="859">
        <v>73995</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t="s">
        <v>580</v>
      </c>
      <c r="BS7" s="862" t="s">
        <v>581</v>
      </c>
      <c r="BT7" s="863"/>
      <c r="BU7" s="863"/>
      <c r="BV7" s="863"/>
      <c r="BW7" s="863"/>
      <c r="BX7" s="863"/>
      <c r="BY7" s="863"/>
      <c r="BZ7" s="863"/>
      <c r="CA7" s="863"/>
      <c r="CB7" s="863"/>
      <c r="CC7" s="863"/>
      <c r="CD7" s="863"/>
      <c r="CE7" s="863"/>
      <c r="CF7" s="863"/>
      <c r="CG7" s="864"/>
      <c r="CH7" s="855">
        <v>63</v>
      </c>
      <c r="CI7" s="856"/>
      <c r="CJ7" s="856"/>
      <c r="CK7" s="856"/>
      <c r="CL7" s="857"/>
      <c r="CM7" s="855">
        <v>4016</v>
      </c>
      <c r="CN7" s="856"/>
      <c r="CO7" s="856"/>
      <c r="CP7" s="856"/>
      <c r="CQ7" s="857"/>
      <c r="CR7" s="855">
        <v>5</v>
      </c>
      <c r="CS7" s="856"/>
      <c r="CT7" s="856"/>
      <c r="CU7" s="856"/>
      <c r="CV7" s="857"/>
      <c r="CW7" s="855" t="s">
        <v>582</v>
      </c>
      <c r="CX7" s="856"/>
      <c r="CY7" s="856"/>
      <c r="CZ7" s="856"/>
      <c r="DA7" s="857"/>
      <c r="DB7" s="855" t="s">
        <v>582</v>
      </c>
      <c r="DC7" s="856"/>
      <c r="DD7" s="856"/>
      <c r="DE7" s="856"/>
      <c r="DF7" s="857"/>
      <c r="DG7" s="855" t="s">
        <v>593</v>
      </c>
      <c r="DH7" s="856"/>
      <c r="DI7" s="856"/>
      <c r="DJ7" s="856"/>
      <c r="DK7" s="857"/>
      <c r="DL7" s="855" t="s">
        <v>582</v>
      </c>
      <c r="DM7" s="856"/>
      <c r="DN7" s="856"/>
      <c r="DO7" s="856"/>
      <c r="DP7" s="857"/>
      <c r="DQ7" s="855" t="s">
        <v>582</v>
      </c>
      <c r="DR7" s="856"/>
      <c r="DS7" s="856"/>
      <c r="DT7" s="856"/>
      <c r="DU7" s="857"/>
      <c r="DV7" s="836"/>
      <c r="DW7" s="837"/>
      <c r="DX7" s="837"/>
      <c r="DY7" s="837"/>
      <c r="DZ7" s="838"/>
      <c r="EA7" s="255"/>
    </row>
    <row r="8" spans="1:131" s="256" customFormat="1" ht="26.25" customHeight="1" x14ac:dyDescent="0.15">
      <c r="A8" s="262">
        <v>2</v>
      </c>
      <c r="B8" s="839" t="s">
        <v>386</v>
      </c>
      <c r="C8" s="840"/>
      <c r="D8" s="840"/>
      <c r="E8" s="840"/>
      <c r="F8" s="840"/>
      <c r="G8" s="840"/>
      <c r="H8" s="840"/>
      <c r="I8" s="840"/>
      <c r="J8" s="840"/>
      <c r="K8" s="840"/>
      <c r="L8" s="840"/>
      <c r="M8" s="840"/>
      <c r="N8" s="840"/>
      <c r="O8" s="840"/>
      <c r="P8" s="841"/>
      <c r="Q8" s="842">
        <v>88</v>
      </c>
      <c r="R8" s="843"/>
      <c r="S8" s="843"/>
      <c r="T8" s="843"/>
      <c r="U8" s="843"/>
      <c r="V8" s="843">
        <v>52</v>
      </c>
      <c r="W8" s="843"/>
      <c r="X8" s="843"/>
      <c r="Y8" s="843"/>
      <c r="Z8" s="843"/>
      <c r="AA8" s="843">
        <v>36</v>
      </c>
      <c r="AB8" s="843"/>
      <c r="AC8" s="843"/>
      <c r="AD8" s="843"/>
      <c r="AE8" s="844"/>
      <c r="AF8" s="845">
        <v>36</v>
      </c>
      <c r="AG8" s="846"/>
      <c r="AH8" s="846"/>
      <c r="AI8" s="846"/>
      <c r="AJ8" s="847"/>
      <c r="AK8" s="848" t="s">
        <v>593</v>
      </c>
      <c r="AL8" s="849"/>
      <c r="AM8" s="849"/>
      <c r="AN8" s="849"/>
      <c r="AO8" s="849"/>
      <c r="AP8" s="849">
        <v>178</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583</v>
      </c>
      <c r="BT8" s="853"/>
      <c r="BU8" s="853"/>
      <c r="BV8" s="853"/>
      <c r="BW8" s="853"/>
      <c r="BX8" s="853"/>
      <c r="BY8" s="853"/>
      <c r="BZ8" s="853"/>
      <c r="CA8" s="853"/>
      <c r="CB8" s="853"/>
      <c r="CC8" s="853"/>
      <c r="CD8" s="853"/>
      <c r="CE8" s="853"/>
      <c r="CF8" s="853"/>
      <c r="CG8" s="854"/>
      <c r="CH8" s="865">
        <v>30</v>
      </c>
      <c r="CI8" s="866"/>
      <c r="CJ8" s="866"/>
      <c r="CK8" s="866"/>
      <c r="CL8" s="867"/>
      <c r="CM8" s="865">
        <v>3963</v>
      </c>
      <c r="CN8" s="866"/>
      <c r="CO8" s="866"/>
      <c r="CP8" s="866"/>
      <c r="CQ8" s="867"/>
      <c r="CR8" s="865">
        <v>11</v>
      </c>
      <c r="CS8" s="866"/>
      <c r="CT8" s="866"/>
      <c r="CU8" s="866"/>
      <c r="CV8" s="867"/>
      <c r="CW8" s="865">
        <v>7</v>
      </c>
      <c r="CX8" s="866"/>
      <c r="CY8" s="866"/>
      <c r="CZ8" s="866"/>
      <c r="DA8" s="867"/>
      <c r="DB8" s="865" t="s">
        <v>582</v>
      </c>
      <c r="DC8" s="866"/>
      <c r="DD8" s="866"/>
      <c r="DE8" s="866"/>
      <c r="DF8" s="867"/>
      <c r="DG8" s="865" t="s">
        <v>582</v>
      </c>
      <c r="DH8" s="866"/>
      <c r="DI8" s="866"/>
      <c r="DJ8" s="866"/>
      <c r="DK8" s="867"/>
      <c r="DL8" s="865" t="s">
        <v>582</v>
      </c>
      <c r="DM8" s="866"/>
      <c r="DN8" s="866"/>
      <c r="DO8" s="866"/>
      <c r="DP8" s="867"/>
      <c r="DQ8" s="865" t="s">
        <v>582</v>
      </c>
      <c r="DR8" s="866"/>
      <c r="DS8" s="866"/>
      <c r="DT8" s="866"/>
      <c r="DU8" s="867"/>
      <c r="DV8" s="868"/>
      <c r="DW8" s="869"/>
      <c r="DX8" s="869"/>
      <c r="DY8" s="869"/>
      <c r="DZ8" s="870"/>
      <c r="EA8" s="255"/>
    </row>
    <row r="9" spans="1:131" s="256" customFormat="1" ht="26.25" customHeight="1" x14ac:dyDescent="0.15">
      <c r="A9" s="262">
        <v>3</v>
      </c>
      <c r="B9" s="839" t="s">
        <v>387</v>
      </c>
      <c r="C9" s="840"/>
      <c r="D9" s="840"/>
      <c r="E9" s="840"/>
      <c r="F9" s="840"/>
      <c r="G9" s="840"/>
      <c r="H9" s="840"/>
      <c r="I9" s="840"/>
      <c r="J9" s="840"/>
      <c r="K9" s="840"/>
      <c r="L9" s="840"/>
      <c r="M9" s="840"/>
      <c r="N9" s="840"/>
      <c r="O9" s="840"/>
      <c r="P9" s="841"/>
      <c r="Q9" s="842">
        <v>343</v>
      </c>
      <c r="R9" s="843"/>
      <c r="S9" s="843"/>
      <c r="T9" s="843"/>
      <c r="U9" s="843"/>
      <c r="V9" s="843">
        <v>310</v>
      </c>
      <c r="W9" s="843"/>
      <c r="X9" s="843"/>
      <c r="Y9" s="843"/>
      <c r="Z9" s="843"/>
      <c r="AA9" s="843">
        <v>33</v>
      </c>
      <c r="AB9" s="843"/>
      <c r="AC9" s="843"/>
      <c r="AD9" s="843"/>
      <c r="AE9" s="844"/>
      <c r="AF9" s="845">
        <v>33</v>
      </c>
      <c r="AG9" s="846"/>
      <c r="AH9" s="846"/>
      <c r="AI9" s="846"/>
      <c r="AJ9" s="847"/>
      <c r="AK9" s="848">
        <v>101</v>
      </c>
      <c r="AL9" s="849"/>
      <c r="AM9" s="849"/>
      <c r="AN9" s="849"/>
      <c r="AO9" s="849"/>
      <c r="AP9" s="849">
        <v>21</v>
      </c>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584</v>
      </c>
      <c r="BT9" s="853"/>
      <c r="BU9" s="853"/>
      <c r="BV9" s="853"/>
      <c r="BW9" s="853"/>
      <c r="BX9" s="853"/>
      <c r="BY9" s="853"/>
      <c r="BZ9" s="853"/>
      <c r="CA9" s="853"/>
      <c r="CB9" s="853"/>
      <c r="CC9" s="853"/>
      <c r="CD9" s="853"/>
      <c r="CE9" s="853"/>
      <c r="CF9" s="853"/>
      <c r="CG9" s="854"/>
      <c r="CH9" s="865" t="s">
        <v>599</v>
      </c>
      <c r="CI9" s="866"/>
      <c r="CJ9" s="866"/>
      <c r="CK9" s="866"/>
      <c r="CL9" s="867"/>
      <c r="CM9" s="865">
        <v>33</v>
      </c>
      <c r="CN9" s="866"/>
      <c r="CO9" s="866"/>
      <c r="CP9" s="866"/>
      <c r="CQ9" s="867"/>
      <c r="CR9" s="865">
        <v>9</v>
      </c>
      <c r="CS9" s="866"/>
      <c r="CT9" s="866"/>
      <c r="CU9" s="866"/>
      <c r="CV9" s="867"/>
      <c r="CW9" s="865">
        <v>170</v>
      </c>
      <c r="CX9" s="866"/>
      <c r="CY9" s="866"/>
      <c r="CZ9" s="866"/>
      <c r="DA9" s="867"/>
      <c r="DB9" s="865" t="s">
        <v>582</v>
      </c>
      <c r="DC9" s="866"/>
      <c r="DD9" s="866"/>
      <c r="DE9" s="866"/>
      <c r="DF9" s="867"/>
      <c r="DG9" s="865" t="s">
        <v>582</v>
      </c>
      <c r="DH9" s="866"/>
      <c r="DI9" s="866"/>
      <c r="DJ9" s="866"/>
      <c r="DK9" s="867"/>
      <c r="DL9" s="865" t="s">
        <v>582</v>
      </c>
      <c r="DM9" s="866"/>
      <c r="DN9" s="866"/>
      <c r="DO9" s="866"/>
      <c r="DP9" s="867"/>
      <c r="DQ9" s="865" t="s">
        <v>582</v>
      </c>
      <c r="DR9" s="866"/>
      <c r="DS9" s="866"/>
      <c r="DT9" s="866"/>
      <c r="DU9" s="867"/>
      <c r="DV9" s="868"/>
      <c r="DW9" s="869"/>
      <c r="DX9" s="869"/>
      <c r="DY9" s="869"/>
      <c r="DZ9" s="870"/>
      <c r="EA9" s="255"/>
    </row>
    <row r="10" spans="1:131" s="256" customFormat="1" ht="26.25" customHeight="1" x14ac:dyDescent="0.15">
      <c r="A10" s="262">
        <v>4</v>
      </c>
      <c r="B10" s="839" t="s">
        <v>388</v>
      </c>
      <c r="C10" s="840"/>
      <c r="D10" s="840"/>
      <c r="E10" s="840"/>
      <c r="F10" s="840"/>
      <c r="G10" s="840"/>
      <c r="H10" s="840"/>
      <c r="I10" s="840"/>
      <c r="J10" s="840"/>
      <c r="K10" s="840"/>
      <c r="L10" s="840"/>
      <c r="M10" s="840"/>
      <c r="N10" s="840"/>
      <c r="O10" s="840"/>
      <c r="P10" s="841"/>
      <c r="Q10" s="842">
        <v>117</v>
      </c>
      <c r="R10" s="843"/>
      <c r="S10" s="843"/>
      <c r="T10" s="843"/>
      <c r="U10" s="843"/>
      <c r="V10" s="843">
        <v>88</v>
      </c>
      <c r="W10" s="843"/>
      <c r="X10" s="843"/>
      <c r="Y10" s="843"/>
      <c r="Z10" s="843"/>
      <c r="AA10" s="843">
        <v>29</v>
      </c>
      <c r="AB10" s="843"/>
      <c r="AC10" s="843"/>
      <c r="AD10" s="843"/>
      <c r="AE10" s="844"/>
      <c r="AF10" s="845">
        <v>29</v>
      </c>
      <c r="AG10" s="846"/>
      <c r="AH10" s="846"/>
      <c r="AI10" s="846"/>
      <c r="AJ10" s="847"/>
      <c r="AK10" s="848">
        <v>32</v>
      </c>
      <c r="AL10" s="849"/>
      <c r="AM10" s="849"/>
      <c r="AN10" s="849"/>
      <c r="AO10" s="849"/>
      <c r="AP10" s="849">
        <v>28</v>
      </c>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t="s">
        <v>585</v>
      </c>
      <c r="BT10" s="853"/>
      <c r="BU10" s="853"/>
      <c r="BV10" s="853"/>
      <c r="BW10" s="853"/>
      <c r="BX10" s="853"/>
      <c r="BY10" s="853"/>
      <c r="BZ10" s="853"/>
      <c r="CA10" s="853"/>
      <c r="CB10" s="853"/>
      <c r="CC10" s="853"/>
      <c r="CD10" s="853"/>
      <c r="CE10" s="853"/>
      <c r="CF10" s="853"/>
      <c r="CG10" s="854"/>
      <c r="CH10" s="865">
        <v>4</v>
      </c>
      <c r="CI10" s="866"/>
      <c r="CJ10" s="866"/>
      <c r="CK10" s="866"/>
      <c r="CL10" s="867"/>
      <c r="CM10" s="865">
        <v>976</v>
      </c>
      <c r="CN10" s="866"/>
      <c r="CO10" s="866"/>
      <c r="CP10" s="866"/>
      <c r="CQ10" s="867"/>
      <c r="CR10" s="865">
        <v>239</v>
      </c>
      <c r="CS10" s="866"/>
      <c r="CT10" s="866"/>
      <c r="CU10" s="866"/>
      <c r="CV10" s="867"/>
      <c r="CW10" s="865" t="s">
        <v>582</v>
      </c>
      <c r="CX10" s="866"/>
      <c r="CY10" s="866"/>
      <c r="CZ10" s="866"/>
      <c r="DA10" s="867"/>
      <c r="DB10" s="865" t="s">
        <v>582</v>
      </c>
      <c r="DC10" s="866"/>
      <c r="DD10" s="866"/>
      <c r="DE10" s="866"/>
      <c r="DF10" s="867"/>
      <c r="DG10" s="865" t="s">
        <v>582</v>
      </c>
      <c r="DH10" s="866"/>
      <c r="DI10" s="866"/>
      <c r="DJ10" s="866"/>
      <c r="DK10" s="867"/>
      <c r="DL10" s="865" t="s">
        <v>582</v>
      </c>
      <c r="DM10" s="866"/>
      <c r="DN10" s="866"/>
      <c r="DO10" s="866"/>
      <c r="DP10" s="867"/>
      <c r="DQ10" s="865" t="s">
        <v>582</v>
      </c>
      <c r="DR10" s="866"/>
      <c r="DS10" s="866"/>
      <c r="DT10" s="866"/>
      <c r="DU10" s="867"/>
      <c r="DV10" s="868"/>
      <c r="DW10" s="869"/>
      <c r="DX10" s="869"/>
      <c r="DY10" s="869"/>
      <c r="DZ10" s="870"/>
      <c r="EA10" s="255"/>
    </row>
    <row r="11" spans="1:131" s="256" customFormat="1" ht="26.25" customHeight="1" x14ac:dyDescent="0.15">
      <c r="A11" s="262">
        <v>5</v>
      </c>
      <c r="B11" s="839" t="s">
        <v>389</v>
      </c>
      <c r="C11" s="840"/>
      <c r="D11" s="840"/>
      <c r="E11" s="840"/>
      <c r="F11" s="840"/>
      <c r="G11" s="840"/>
      <c r="H11" s="840"/>
      <c r="I11" s="840"/>
      <c r="J11" s="840"/>
      <c r="K11" s="840"/>
      <c r="L11" s="840"/>
      <c r="M11" s="840"/>
      <c r="N11" s="840"/>
      <c r="O11" s="840"/>
      <c r="P11" s="841"/>
      <c r="Q11" s="842">
        <v>22</v>
      </c>
      <c r="R11" s="843"/>
      <c r="S11" s="843"/>
      <c r="T11" s="843"/>
      <c r="U11" s="843"/>
      <c r="V11" s="843">
        <v>19</v>
      </c>
      <c r="W11" s="843"/>
      <c r="X11" s="843"/>
      <c r="Y11" s="843"/>
      <c r="Z11" s="843"/>
      <c r="AA11" s="843">
        <v>3</v>
      </c>
      <c r="AB11" s="843"/>
      <c r="AC11" s="843"/>
      <c r="AD11" s="843"/>
      <c r="AE11" s="844"/>
      <c r="AF11" s="845">
        <v>3</v>
      </c>
      <c r="AG11" s="846"/>
      <c r="AH11" s="846"/>
      <c r="AI11" s="846"/>
      <c r="AJ11" s="847"/>
      <c r="AK11" s="848">
        <v>11</v>
      </c>
      <c r="AL11" s="849"/>
      <c r="AM11" s="849"/>
      <c r="AN11" s="849"/>
      <c r="AO11" s="849"/>
      <c r="AP11" s="849" t="s">
        <v>593</v>
      </c>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t="s">
        <v>580</v>
      </c>
      <c r="BS11" s="852" t="s">
        <v>586</v>
      </c>
      <c r="BT11" s="853"/>
      <c r="BU11" s="853"/>
      <c r="BV11" s="853"/>
      <c r="BW11" s="853"/>
      <c r="BX11" s="853"/>
      <c r="BY11" s="853"/>
      <c r="BZ11" s="853"/>
      <c r="CA11" s="853"/>
      <c r="CB11" s="853"/>
      <c r="CC11" s="853"/>
      <c r="CD11" s="853"/>
      <c r="CE11" s="853"/>
      <c r="CF11" s="853"/>
      <c r="CG11" s="854"/>
      <c r="CH11" s="865">
        <v>-51</v>
      </c>
      <c r="CI11" s="866"/>
      <c r="CJ11" s="866"/>
      <c r="CK11" s="866"/>
      <c r="CL11" s="867"/>
      <c r="CM11" s="865">
        <v>1198</v>
      </c>
      <c r="CN11" s="866"/>
      <c r="CO11" s="866"/>
      <c r="CP11" s="866"/>
      <c r="CQ11" s="867"/>
      <c r="CR11" s="865">
        <v>45</v>
      </c>
      <c r="CS11" s="866"/>
      <c r="CT11" s="866"/>
      <c r="CU11" s="866"/>
      <c r="CV11" s="867"/>
      <c r="CW11" s="865">
        <v>158</v>
      </c>
      <c r="CX11" s="866"/>
      <c r="CY11" s="866"/>
      <c r="CZ11" s="866"/>
      <c r="DA11" s="867"/>
      <c r="DB11" s="865" t="s">
        <v>599</v>
      </c>
      <c r="DC11" s="866"/>
      <c r="DD11" s="866"/>
      <c r="DE11" s="866"/>
      <c r="DF11" s="867"/>
      <c r="DG11" s="865" t="s">
        <v>599</v>
      </c>
      <c r="DH11" s="866"/>
      <c r="DI11" s="866"/>
      <c r="DJ11" s="866"/>
      <c r="DK11" s="867"/>
      <c r="DL11" s="865">
        <v>51</v>
      </c>
      <c r="DM11" s="866"/>
      <c r="DN11" s="866"/>
      <c r="DO11" s="866"/>
      <c r="DP11" s="867"/>
      <c r="DQ11" s="865">
        <v>15</v>
      </c>
      <c r="DR11" s="866"/>
      <c r="DS11" s="866"/>
      <c r="DT11" s="866"/>
      <c r="DU11" s="867"/>
      <c r="DV11" s="868"/>
      <c r="DW11" s="869"/>
      <c r="DX11" s="869"/>
      <c r="DY11" s="869"/>
      <c r="DZ11" s="870"/>
      <c r="EA11" s="255"/>
    </row>
    <row r="12" spans="1:131" s="256" customFormat="1" ht="26.25" customHeight="1" x14ac:dyDescent="0.15">
      <c r="A12" s="262">
        <v>6</v>
      </c>
      <c r="B12" s="839" t="s">
        <v>390</v>
      </c>
      <c r="C12" s="840"/>
      <c r="D12" s="840"/>
      <c r="E12" s="840"/>
      <c r="F12" s="840"/>
      <c r="G12" s="840"/>
      <c r="H12" s="840"/>
      <c r="I12" s="840"/>
      <c r="J12" s="840"/>
      <c r="K12" s="840"/>
      <c r="L12" s="840"/>
      <c r="M12" s="840"/>
      <c r="N12" s="840"/>
      <c r="O12" s="840"/>
      <c r="P12" s="841"/>
      <c r="Q12" s="842">
        <v>3401</v>
      </c>
      <c r="R12" s="843"/>
      <c r="S12" s="843"/>
      <c r="T12" s="843"/>
      <c r="U12" s="843"/>
      <c r="V12" s="843">
        <v>3401</v>
      </c>
      <c r="W12" s="843"/>
      <c r="X12" s="843"/>
      <c r="Y12" s="843"/>
      <c r="Z12" s="843"/>
      <c r="AA12" s="843" t="s">
        <v>599</v>
      </c>
      <c r="AB12" s="843"/>
      <c r="AC12" s="843"/>
      <c r="AD12" s="843"/>
      <c r="AE12" s="844"/>
      <c r="AF12" s="845" t="s">
        <v>126</v>
      </c>
      <c r="AG12" s="846"/>
      <c r="AH12" s="846"/>
      <c r="AI12" s="846"/>
      <c r="AJ12" s="847"/>
      <c r="AK12" s="848" t="s">
        <v>593</v>
      </c>
      <c r="AL12" s="849"/>
      <c r="AM12" s="849"/>
      <c r="AN12" s="849"/>
      <c r="AO12" s="849"/>
      <c r="AP12" s="849">
        <v>17382</v>
      </c>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t="s">
        <v>587</v>
      </c>
      <c r="BT12" s="853"/>
      <c r="BU12" s="853"/>
      <c r="BV12" s="853"/>
      <c r="BW12" s="853"/>
      <c r="BX12" s="853"/>
      <c r="BY12" s="853"/>
      <c r="BZ12" s="853"/>
      <c r="CA12" s="853"/>
      <c r="CB12" s="853"/>
      <c r="CC12" s="853"/>
      <c r="CD12" s="853"/>
      <c r="CE12" s="853"/>
      <c r="CF12" s="853"/>
      <c r="CG12" s="854"/>
      <c r="CH12" s="865">
        <v>-1</v>
      </c>
      <c r="CI12" s="866"/>
      <c r="CJ12" s="866"/>
      <c r="CK12" s="866"/>
      <c r="CL12" s="867"/>
      <c r="CM12" s="865">
        <v>743</v>
      </c>
      <c r="CN12" s="866"/>
      <c r="CO12" s="866"/>
      <c r="CP12" s="866"/>
      <c r="CQ12" s="867"/>
      <c r="CR12" s="865">
        <v>700</v>
      </c>
      <c r="CS12" s="866"/>
      <c r="CT12" s="866"/>
      <c r="CU12" s="866"/>
      <c r="CV12" s="867"/>
      <c r="CW12" s="865" t="s">
        <v>582</v>
      </c>
      <c r="CX12" s="866"/>
      <c r="CY12" s="866"/>
      <c r="CZ12" s="866"/>
      <c r="DA12" s="867"/>
      <c r="DB12" s="865" t="s">
        <v>582</v>
      </c>
      <c r="DC12" s="866"/>
      <c r="DD12" s="866"/>
      <c r="DE12" s="866"/>
      <c r="DF12" s="867"/>
      <c r="DG12" s="865" t="s">
        <v>582</v>
      </c>
      <c r="DH12" s="866"/>
      <c r="DI12" s="866"/>
      <c r="DJ12" s="866"/>
      <c r="DK12" s="867"/>
      <c r="DL12" s="865" t="s">
        <v>582</v>
      </c>
      <c r="DM12" s="866"/>
      <c r="DN12" s="866"/>
      <c r="DO12" s="866"/>
      <c r="DP12" s="867"/>
      <c r="DQ12" s="865" t="s">
        <v>582</v>
      </c>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t="s">
        <v>580</v>
      </c>
      <c r="BS13" s="852" t="s">
        <v>588</v>
      </c>
      <c r="BT13" s="853"/>
      <c r="BU13" s="853"/>
      <c r="BV13" s="853"/>
      <c r="BW13" s="853"/>
      <c r="BX13" s="853"/>
      <c r="BY13" s="853"/>
      <c r="BZ13" s="853"/>
      <c r="CA13" s="853"/>
      <c r="CB13" s="853"/>
      <c r="CC13" s="853"/>
      <c r="CD13" s="853"/>
      <c r="CE13" s="853"/>
      <c r="CF13" s="853"/>
      <c r="CG13" s="854"/>
      <c r="CH13" s="865">
        <v>15</v>
      </c>
      <c r="CI13" s="866"/>
      <c r="CJ13" s="866"/>
      <c r="CK13" s="866"/>
      <c r="CL13" s="867"/>
      <c r="CM13" s="865">
        <v>1188</v>
      </c>
      <c r="CN13" s="866"/>
      <c r="CO13" s="866"/>
      <c r="CP13" s="866"/>
      <c r="CQ13" s="867"/>
      <c r="CR13" s="865">
        <v>128</v>
      </c>
      <c r="CS13" s="866"/>
      <c r="CT13" s="866"/>
      <c r="CU13" s="866"/>
      <c r="CV13" s="867"/>
      <c r="CW13" s="865" t="s">
        <v>582</v>
      </c>
      <c r="CX13" s="866"/>
      <c r="CY13" s="866"/>
      <c r="CZ13" s="866"/>
      <c r="DA13" s="867"/>
      <c r="DB13" s="865" t="s">
        <v>582</v>
      </c>
      <c r="DC13" s="866"/>
      <c r="DD13" s="866"/>
      <c r="DE13" s="866"/>
      <c r="DF13" s="867"/>
      <c r="DG13" s="865" t="s">
        <v>582</v>
      </c>
      <c r="DH13" s="866"/>
      <c r="DI13" s="866"/>
      <c r="DJ13" s="866"/>
      <c r="DK13" s="867"/>
      <c r="DL13" s="865">
        <v>1600</v>
      </c>
      <c r="DM13" s="866"/>
      <c r="DN13" s="866"/>
      <c r="DO13" s="866"/>
      <c r="DP13" s="867"/>
      <c r="DQ13" s="865">
        <v>160</v>
      </c>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t="s">
        <v>589</v>
      </c>
      <c r="BT14" s="853"/>
      <c r="BU14" s="853"/>
      <c r="BV14" s="853"/>
      <c r="BW14" s="853"/>
      <c r="BX14" s="853"/>
      <c r="BY14" s="853"/>
      <c r="BZ14" s="853"/>
      <c r="CA14" s="853"/>
      <c r="CB14" s="853"/>
      <c r="CC14" s="853"/>
      <c r="CD14" s="853"/>
      <c r="CE14" s="853"/>
      <c r="CF14" s="853"/>
      <c r="CG14" s="854"/>
      <c r="CH14" s="865">
        <v>-3</v>
      </c>
      <c r="CI14" s="866"/>
      <c r="CJ14" s="866"/>
      <c r="CK14" s="866"/>
      <c r="CL14" s="867"/>
      <c r="CM14" s="865">
        <v>330</v>
      </c>
      <c r="CN14" s="866"/>
      <c r="CO14" s="866"/>
      <c r="CP14" s="866"/>
      <c r="CQ14" s="867"/>
      <c r="CR14" s="865">
        <v>200</v>
      </c>
      <c r="CS14" s="866"/>
      <c r="CT14" s="866"/>
      <c r="CU14" s="866"/>
      <c r="CV14" s="867"/>
      <c r="CW14" s="865">
        <v>77</v>
      </c>
      <c r="CX14" s="866"/>
      <c r="CY14" s="866"/>
      <c r="CZ14" s="866"/>
      <c r="DA14" s="867"/>
      <c r="DB14" s="865" t="s">
        <v>582</v>
      </c>
      <c r="DC14" s="866"/>
      <c r="DD14" s="866"/>
      <c r="DE14" s="866"/>
      <c r="DF14" s="867"/>
      <c r="DG14" s="865" t="s">
        <v>582</v>
      </c>
      <c r="DH14" s="866"/>
      <c r="DI14" s="866"/>
      <c r="DJ14" s="866"/>
      <c r="DK14" s="867"/>
      <c r="DL14" s="865" t="s">
        <v>582</v>
      </c>
      <c r="DM14" s="866"/>
      <c r="DN14" s="866"/>
      <c r="DO14" s="866"/>
      <c r="DP14" s="867"/>
      <c r="DQ14" s="865" t="s">
        <v>582</v>
      </c>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t="s">
        <v>590</v>
      </c>
      <c r="BT15" s="853"/>
      <c r="BU15" s="853"/>
      <c r="BV15" s="853"/>
      <c r="BW15" s="853"/>
      <c r="BX15" s="853"/>
      <c r="BY15" s="853"/>
      <c r="BZ15" s="853"/>
      <c r="CA15" s="853"/>
      <c r="CB15" s="853"/>
      <c r="CC15" s="853"/>
      <c r="CD15" s="853"/>
      <c r="CE15" s="853"/>
      <c r="CF15" s="853"/>
      <c r="CG15" s="854"/>
      <c r="CH15" s="865">
        <v>61</v>
      </c>
      <c r="CI15" s="866"/>
      <c r="CJ15" s="866"/>
      <c r="CK15" s="866"/>
      <c r="CL15" s="867"/>
      <c r="CM15" s="865">
        <v>1649</v>
      </c>
      <c r="CN15" s="866"/>
      <c r="CO15" s="866"/>
      <c r="CP15" s="866"/>
      <c r="CQ15" s="867"/>
      <c r="CR15" s="865">
        <v>139</v>
      </c>
      <c r="CS15" s="866"/>
      <c r="CT15" s="866"/>
      <c r="CU15" s="866"/>
      <c r="CV15" s="867"/>
      <c r="CW15" s="865" t="s">
        <v>582</v>
      </c>
      <c r="CX15" s="866"/>
      <c r="CY15" s="866"/>
      <c r="CZ15" s="866"/>
      <c r="DA15" s="867"/>
      <c r="DB15" s="865" t="s">
        <v>582</v>
      </c>
      <c r="DC15" s="866"/>
      <c r="DD15" s="866"/>
      <c r="DE15" s="866"/>
      <c r="DF15" s="867"/>
      <c r="DG15" s="865" t="s">
        <v>582</v>
      </c>
      <c r="DH15" s="866"/>
      <c r="DI15" s="866"/>
      <c r="DJ15" s="866"/>
      <c r="DK15" s="867"/>
      <c r="DL15" s="865" t="s">
        <v>582</v>
      </c>
      <c r="DM15" s="866"/>
      <c r="DN15" s="866"/>
      <c r="DO15" s="866"/>
      <c r="DP15" s="867"/>
      <c r="DQ15" s="865" t="s">
        <v>582</v>
      </c>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t="s">
        <v>591</v>
      </c>
      <c r="BT16" s="853"/>
      <c r="BU16" s="853"/>
      <c r="BV16" s="853"/>
      <c r="BW16" s="853"/>
      <c r="BX16" s="853"/>
      <c r="BY16" s="853"/>
      <c r="BZ16" s="853"/>
      <c r="CA16" s="853"/>
      <c r="CB16" s="853"/>
      <c r="CC16" s="853"/>
      <c r="CD16" s="853"/>
      <c r="CE16" s="853"/>
      <c r="CF16" s="853"/>
      <c r="CG16" s="854"/>
      <c r="CH16" s="865" t="s">
        <v>582</v>
      </c>
      <c r="CI16" s="866"/>
      <c r="CJ16" s="866"/>
      <c r="CK16" s="866"/>
      <c r="CL16" s="867"/>
      <c r="CM16" s="865" t="s">
        <v>582</v>
      </c>
      <c r="CN16" s="866"/>
      <c r="CO16" s="866"/>
      <c r="CP16" s="866"/>
      <c r="CQ16" s="867"/>
      <c r="CR16" s="865">
        <v>5</v>
      </c>
      <c r="CS16" s="866"/>
      <c r="CT16" s="866"/>
      <c r="CU16" s="866"/>
      <c r="CV16" s="867"/>
      <c r="CW16" s="865" t="s">
        <v>582</v>
      </c>
      <c r="CX16" s="866"/>
      <c r="CY16" s="866"/>
      <c r="CZ16" s="866"/>
      <c r="DA16" s="867"/>
      <c r="DB16" s="865" t="s">
        <v>582</v>
      </c>
      <c r="DC16" s="866"/>
      <c r="DD16" s="866"/>
      <c r="DE16" s="866"/>
      <c r="DF16" s="867"/>
      <c r="DG16" s="865" t="s">
        <v>582</v>
      </c>
      <c r="DH16" s="866"/>
      <c r="DI16" s="866"/>
      <c r="DJ16" s="866"/>
      <c r="DK16" s="867"/>
      <c r="DL16" s="865" t="s">
        <v>582</v>
      </c>
      <c r="DM16" s="866"/>
      <c r="DN16" s="866"/>
      <c r="DO16" s="866"/>
      <c r="DP16" s="867"/>
      <c r="DQ16" s="865" t="s">
        <v>582</v>
      </c>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t="s">
        <v>580</v>
      </c>
      <c r="BS17" s="852" t="s">
        <v>592</v>
      </c>
      <c r="BT17" s="853"/>
      <c r="BU17" s="853"/>
      <c r="BV17" s="853"/>
      <c r="BW17" s="853"/>
      <c r="BX17" s="853"/>
      <c r="BY17" s="853"/>
      <c r="BZ17" s="853"/>
      <c r="CA17" s="853"/>
      <c r="CB17" s="853"/>
      <c r="CC17" s="853"/>
      <c r="CD17" s="853"/>
      <c r="CE17" s="853"/>
      <c r="CF17" s="853"/>
      <c r="CG17" s="854"/>
      <c r="CH17" s="865">
        <v>1828</v>
      </c>
      <c r="CI17" s="866"/>
      <c r="CJ17" s="866"/>
      <c r="CK17" s="866"/>
      <c r="CL17" s="867"/>
      <c r="CM17" s="865">
        <v>8293</v>
      </c>
      <c r="CN17" s="866"/>
      <c r="CO17" s="866"/>
      <c r="CP17" s="866"/>
      <c r="CQ17" s="867"/>
      <c r="CR17" s="865">
        <v>1357</v>
      </c>
      <c r="CS17" s="866"/>
      <c r="CT17" s="866"/>
      <c r="CU17" s="866"/>
      <c r="CV17" s="867"/>
      <c r="CW17" s="865">
        <v>1485</v>
      </c>
      <c r="CX17" s="866"/>
      <c r="CY17" s="866"/>
      <c r="CZ17" s="866"/>
      <c r="DA17" s="867"/>
      <c r="DB17" s="865">
        <v>17382</v>
      </c>
      <c r="DC17" s="866"/>
      <c r="DD17" s="866"/>
      <c r="DE17" s="866"/>
      <c r="DF17" s="867"/>
      <c r="DG17" s="865" t="s">
        <v>582</v>
      </c>
      <c r="DH17" s="866"/>
      <c r="DI17" s="866"/>
      <c r="DJ17" s="866"/>
      <c r="DK17" s="867"/>
      <c r="DL17" s="865" t="s">
        <v>582</v>
      </c>
      <c r="DM17" s="866"/>
      <c r="DN17" s="866"/>
      <c r="DO17" s="866"/>
      <c r="DP17" s="867"/>
      <c r="DQ17" s="865" t="s">
        <v>582</v>
      </c>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391</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392</v>
      </c>
      <c r="B23" s="874" t="s">
        <v>393</v>
      </c>
      <c r="C23" s="875"/>
      <c r="D23" s="875"/>
      <c r="E23" s="875"/>
      <c r="F23" s="875"/>
      <c r="G23" s="875"/>
      <c r="H23" s="875"/>
      <c r="I23" s="875"/>
      <c r="J23" s="875"/>
      <c r="K23" s="875"/>
      <c r="L23" s="875"/>
      <c r="M23" s="875"/>
      <c r="N23" s="875"/>
      <c r="O23" s="875"/>
      <c r="P23" s="876"/>
      <c r="Q23" s="877">
        <v>90012</v>
      </c>
      <c r="R23" s="878"/>
      <c r="S23" s="878"/>
      <c r="T23" s="878"/>
      <c r="U23" s="878"/>
      <c r="V23" s="878">
        <v>89388</v>
      </c>
      <c r="W23" s="878"/>
      <c r="X23" s="878"/>
      <c r="Y23" s="878"/>
      <c r="Z23" s="878"/>
      <c r="AA23" s="878">
        <v>624</v>
      </c>
      <c r="AB23" s="878"/>
      <c r="AC23" s="878"/>
      <c r="AD23" s="878"/>
      <c r="AE23" s="879"/>
      <c r="AF23" s="880">
        <v>248</v>
      </c>
      <c r="AG23" s="878"/>
      <c r="AH23" s="878"/>
      <c r="AI23" s="878"/>
      <c r="AJ23" s="881"/>
      <c r="AK23" s="882"/>
      <c r="AL23" s="883"/>
      <c r="AM23" s="883"/>
      <c r="AN23" s="883"/>
      <c r="AO23" s="883"/>
      <c r="AP23" s="878">
        <v>91604</v>
      </c>
      <c r="AQ23" s="878"/>
      <c r="AR23" s="878"/>
      <c r="AS23" s="878"/>
      <c r="AT23" s="878"/>
      <c r="AU23" s="884"/>
      <c r="AV23" s="884"/>
      <c r="AW23" s="884"/>
      <c r="AX23" s="884"/>
      <c r="AY23" s="885"/>
      <c r="AZ23" s="893" t="s">
        <v>394</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395</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396</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368</v>
      </c>
      <c r="B26" s="825"/>
      <c r="C26" s="825"/>
      <c r="D26" s="825"/>
      <c r="E26" s="825"/>
      <c r="F26" s="825"/>
      <c r="G26" s="825"/>
      <c r="H26" s="825"/>
      <c r="I26" s="825"/>
      <c r="J26" s="825"/>
      <c r="K26" s="825"/>
      <c r="L26" s="825"/>
      <c r="M26" s="825"/>
      <c r="N26" s="825"/>
      <c r="O26" s="825"/>
      <c r="P26" s="826"/>
      <c r="Q26" s="801" t="s">
        <v>397</v>
      </c>
      <c r="R26" s="802"/>
      <c r="S26" s="802"/>
      <c r="T26" s="802"/>
      <c r="U26" s="803"/>
      <c r="V26" s="801" t="s">
        <v>398</v>
      </c>
      <c r="W26" s="802"/>
      <c r="X26" s="802"/>
      <c r="Y26" s="802"/>
      <c r="Z26" s="803"/>
      <c r="AA26" s="801" t="s">
        <v>399</v>
      </c>
      <c r="AB26" s="802"/>
      <c r="AC26" s="802"/>
      <c r="AD26" s="802"/>
      <c r="AE26" s="802"/>
      <c r="AF26" s="896" t="s">
        <v>400</v>
      </c>
      <c r="AG26" s="897"/>
      <c r="AH26" s="897"/>
      <c r="AI26" s="897"/>
      <c r="AJ26" s="898"/>
      <c r="AK26" s="802" t="s">
        <v>401</v>
      </c>
      <c r="AL26" s="802"/>
      <c r="AM26" s="802"/>
      <c r="AN26" s="802"/>
      <c r="AO26" s="803"/>
      <c r="AP26" s="801" t="s">
        <v>402</v>
      </c>
      <c r="AQ26" s="802"/>
      <c r="AR26" s="802"/>
      <c r="AS26" s="802"/>
      <c r="AT26" s="803"/>
      <c r="AU26" s="801" t="s">
        <v>403</v>
      </c>
      <c r="AV26" s="802"/>
      <c r="AW26" s="802"/>
      <c r="AX26" s="802"/>
      <c r="AY26" s="803"/>
      <c r="AZ26" s="801" t="s">
        <v>404</v>
      </c>
      <c r="BA26" s="802"/>
      <c r="BB26" s="802"/>
      <c r="BC26" s="802"/>
      <c r="BD26" s="803"/>
      <c r="BE26" s="801" t="s">
        <v>375</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405</v>
      </c>
      <c r="C28" s="816"/>
      <c r="D28" s="816"/>
      <c r="E28" s="816"/>
      <c r="F28" s="816"/>
      <c r="G28" s="816"/>
      <c r="H28" s="816"/>
      <c r="I28" s="816"/>
      <c r="J28" s="816"/>
      <c r="K28" s="816"/>
      <c r="L28" s="816"/>
      <c r="M28" s="816"/>
      <c r="N28" s="816"/>
      <c r="O28" s="816"/>
      <c r="P28" s="817"/>
      <c r="Q28" s="906">
        <v>27488</v>
      </c>
      <c r="R28" s="907"/>
      <c r="S28" s="907"/>
      <c r="T28" s="907"/>
      <c r="U28" s="907"/>
      <c r="V28" s="907">
        <v>27415</v>
      </c>
      <c r="W28" s="907"/>
      <c r="X28" s="907"/>
      <c r="Y28" s="907"/>
      <c r="Z28" s="907"/>
      <c r="AA28" s="907">
        <v>73</v>
      </c>
      <c r="AB28" s="907"/>
      <c r="AC28" s="907"/>
      <c r="AD28" s="907"/>
      <c r="AE28" s="908"/>
      <c r="AF28" s="909">
        <v>73</v>
      </c>
      <c r="AG28" s="907"/>
      <c r="AH28" s="907"/>
      <c r="AI28" s="907"/>
      <c r="AJ28" s="910"/>
      <c r="AK28" s="911">
        <v>2607</v>
      </c>
      <c r="AL28" s="902"/>
      <c r="AM28" s="902"/>
      <c r="AN28" s="902"/>
      <c r="AO28" s="902"/>
      <c r="AP28" s="902" t="s">
        <v>593</v>
      </c>
      <c r="AQ28" s="902"/>
      <c r="AR28" s="902"/>
      <c r="AS28" s="902"/>
      <c r="AT28" s="902"/>
      <c r="AU28" s="902" t="s">
        <v>593</v>
      </c>
      <c r="AV28" s="902"/>
      <c r="AW28" s="902"/>
      <c r="AX28" s="902"/>
      <c r="AY28" s="902"/>
      <c r="AZ28" s="903"/>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406</v>
      </c>
      <c r="C29" s="840"/>
      <c r="D29" s="840"/>
      <c r="E29" s="840"/>
      <c r="F29" s="840"/>
      <c r="G29" s="840"/>
      <c r="H29" s="840"/>
      <c r="I29" s="840"/>
      <c r="J29" s="840"/>
      <c r="K29" s="840"/>
      <c r="L29" s="840"/>
      <c r="M29" s="840"/>
      <c r="N29" s="840"/>
      <c r="O29" s="840"/>
      <c r="P29" s="841"/>
      <c r="Q29" s="842">
        <v>18229</v>
      </c>
      <c r="R29" s="843"/>
      <c r="S29" s="843"/>
      <c r="T29" s="843"/>
      <c r="U29" s="843"/>
      <c r="V29" s="843">
        <v>18061</v>
      </c>
      <c r="W29" s="843"/>
      <c r="X29" s="843"/>
      <c r="Y29" s="843"/>
      <c r="Z29" s="843"/>
      <c r="AA29" s="843">
        <v>168</v>
      </c>
      <c r="AB29" s="843"/>
      <c r="AC29" s="843"/>
      <c r="AD29" s="843"/>
      <c r="AE29" s="844"/>
      <c r="AF29" s="845">
        <v>168</v>
      </c>
      <c r="AG29" s="846"/>
      <c r="AH29" s="846"/>
      <c r="AI29" s="846"/>
      <c r="AJ29" s="847"/>
      <c r="AK29" s="914">
        <v>2724</v>
      </c>
      <c r="AL29" s="915"/>
      <c r="AM29" s="915"/>
      <c r="AN29" s="915"/>
      <c r="AO29" s="915"/>
      <c r="AP29" s="915" t="s">
        <v>593</v>
      </c>
      <c r="AQ29" s="915"/>
      <c r="AR29" s="915"/>
      <c r="AS29" s="915"/>
      <c r="AT29" s="915"/>
      <c r="AU29" s="915" t="s">
        <v>593</v>
      </c>
      <c r="AV29" s="915"/>
      <c r="AW29" s="915"/>
      <c r="AX29" s="915"/>
      <c r="AY29" s="915"/>
      <c r="AZ29" s="916"/>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407</v>
      </c>
      <c r="C30" s="840"/>
      <c r="D30" s="840"/>
      <c r="E30" s="840"/>
      <c r="F30" s="840"/>
      <c r="G30" s="840"/>
      <c r="H30" s="840"/>
      <c r="I30" s="840"/>
      <c r="J30" s="840"/>
      <c r="K30" s="840"/>
      <c r="L30" s="840"/>
      <c r="M30" s="840"/>
      <c r="N30" s="840"/>
      <c r="O30" s="840"/>
      <c r="P30" s="841"/>
      <c r="Q30" s="842">
        <v>3563</v>
      </c>
      <c r="R30" s="843"/>
      <c r="S30" s="843"/>
      <c r="T30" s="843"/>
      <c r="U30" s="843"/>
      <c r="V30" s="843">
        <v>3495</v>
      </c>
      <c r="W30" s="843"/>
      <c r="X30" s="843"/>
      <c r="Y30" s="843"/>
      <c r="Z30" s="843"/>
      <c r="AA30" s="843">
        <v>68</v>
      </c>
      <c r="AB30" s="843"/>
      <c r="AC30" s="843"/>
      <c r="AD30" s="843"/>
      <c r="AE30" s="844"/>
      <c r="AF30" s="845">
        <v>68</v>
      </c>
      <c r="AG30" s="846"/>
      <c r="AH30" s="846"/>
      <c r="AI30" s="846"/>
      <c r="AJ30" s="847"/>
      <c r="AK30" s="914">
        <v>603</v>
      </c>
      <c r="AL30" s="915"/>
      <c r="AM30" s="915"/>
      <c r="AN30" s="915"/>
      <c r="AO30" s="915"/>
      <c r="AP30" s="915" t="s">
        <v>593</v>
      </c>
      <c r="AQ30" s="915"/>
      <c r="AR30" s="915"/>
      <c r="AS30" s="915"/>
      <c r="AT30" s="915"/>
      <c r="AU30" s="915" t="s">
        <v>593</v>
      </c>
      <c r="AV30" s="915"/>
      <c r="AW30" s="915"/>
      <c r="AX30" s="915"/>
      <c r="AY30" s="915"/>
      <c r="AZ30" s="916"/>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408</v>
      </c>
      <c r="C31" s="840"/>
      <c r="D31" s="840"/>
      <c r="E31" s="840"/>
      <c r="F31" s="840"/>
      <c r="G31" s="840"/>
      <c r="H31" s="840"/>
      <c r="I31" s="840"/>
      <c r="J31" s="840"/>
      <c r="K31" s="840"/>
      <c r="L31" s="840"/>
      <c r="M31" s="840"/>
      <c r="N31" s="840"/>
      <c r="O31" s="840"/>
      <c r="P31" s="841"/>
      <c r="Q31" s="842">
        <v>5264</v>
      </c>
      <c r="R31" s="843"/>
      <c r="S31" s="843"/>
      <c r="T31" s="843"/>
      <c r="U31" s="843"/>
      <c r="V31" s="843">
        <v>4362</v>
      </c>
      <c r="W31" s="843"/>
      <c r="X31" s="843"/>
      <c r="Y31" s="843"/>
      <c r="Z31" s="843"/>
      <c r="AA31" s="843">
        <v>902</v>
      </c>
      <c r="AB31" s="843"/>
      <c r="AC31" s="843"/>
      <c r="AD31" s="843"/>
      <c r="AE31" s="844"/>
      <c r="AF31" s="845">
        <v>6125</v>
      </c>
      <c r="AG31" s="846"/>
      <c r="AH31" s="846"/>
      <c r="AI31" s="846"/>
      <c r="AJ31" s="847"/>
      <c r="AK31" s="914">
        <v>292</v>
      </c>
      <c r="AL31" s="915"/>
      <c r="AM31" s="915"/>
      <c r="AN31" s="915"/>
      <c r="AO31" s="915"/>
      <c r="AP31" s="915">
        <v>12098</v>
      </c>
      <c r="AQ31" s="915"/>
      <c r="AR31" s="915"/>
      <c r="AS31" s="915"/>
      <c r="AT31" s="915"/>
      <c r="AU31" s="915">
        <v>73</v>
      </c>
      <c r="AV31" s="915"/>
      <c r="AW31" s="915"/>
      <c r="AX31" s="915"/>
      <c r="AY31" s="915"/>
      <c r="AZ31" s="916" t="s">
        <v>593</v>
      </c>
      <c r="BA31" s="916"/>
      <c r="BB31" s="916"/>
      <c r="BC31" s="916"/>
      <c r="BD31" s="916"/>
      <c r="BE31" s="912" t="s">
        <v>409</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410</v>
      </c>
      <c r="C32" s="840"/>
      <c r="D32" s="840"/>
      <c r="E32" s="840"/>
      <c r="F32" s="840"/>
      <c r="G32" s="840"/>
      <c r="H32" s="840"/>
      <c r="I32" s="840"/>
      <c r="J32" s="840"/>
      <c r="K32" s="840"/>
      <c r="L32" s="840"/>
      <c r="M32" s="840"/>
      <c r="N32" s="840"/>
      <c r="O32" s="840"/>
      <c r="P32" s="841"/>
      <c r="Q32" s="842">
        <v>7419</v>
      </c>
      <c r="R32" s="843"/>
      <c r="S32" s="843"/>
      <c r="T32" s="843"/>
      <c r="U32" s="843"/>
      <c r="V32" s="843">
        <v>6461</v>
      </c>
      <c r="W32" s="843"/>
      <c r="X32" s="843"/>
      <c r="Y32" s="843"/>
      <c r="Z32" s="843"/>
      <c r="AA32" s="843">
        <v>958</v>
      </c>
      <c r="AB32" s="843"/>
      <c r="AC32" s="843"/>
      <c r="AD32" s="843"/>
      <c r="AE32" s="844"/>
      <c r="AF32" s="845">
        <v>2982</v>
      </c>
      <c r="AG32" s="846"/>
      <c r="AH32" s="846"/>
      <c r="AI32" s="846"/>
      <c r="AJ32" s="847"/>
      <c r="AK32" s="914">
        <v>3030</v>
      </c>
      <c r="AL32" s="915"/>
      <c r="AM32" s="915"/>
      <c r="AN32" s="915"/>
      <c r="AO32" s="915"/>
      <c r="AP32" s="915">
        <v>49121</v>
      </c>
      <c r="AQ32" s="915"/>
      <c r="AR32" s="915"/>
      <c r="AS32" s="915"/>
      <c r="AT32" s="915"/>
      <c r="AU32" s="915">
        <v>32076</v>
      </c>
      <c r="AV32" s="915"/>
      <c r="AW32" s="915"/>
      <c r="AX32" s="915"/>
      <c r="AY32" s="915"/>
      <c r="AZ32" s="916" t="s">
        <v>593</v>
      </c>
      <c r="BA32" s="916"/>
      <c r="BB32" s="916"/>
      <c r="BC32" s="916"/>
      <c r="BD32" s="916"/>
      <c r="BE32" s="912" t="s">
        <v>409</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t="s">
        <v>411</v>
      </c>
      <c r="C33" s="840"/>
      <c r="D33" s="840"/>
      <c r="E33" s="840"/>
      <c r="F33" s="840"/>
      <c r="G33" s="840"/>
      <c r="H33" s="840"/>
      <c r="I33" s="840"/>
      <c r="J33" s="840"/>
      <c r="K33" s="840"/>
      <c r="L33" s="840"/>
      <c r="M33" s="840"/>
      <c r="N33" s="840"/>
      <c r="O33" s="840"/>
      <c r="P33" s="841"/>
      <c r="Q33" s="842">
        <v>106</v>
      </c>
      <c r="R33" s="843"/>
      <c r="S33" s="843"/>
      <c r="T33" s="843"/>
      <c r="U33" s="843"/>
      <c r="V33" s="843">
        <v>106</v>
      </c>
      <c r="W33" s="843"/>
      <c r="X33" s="843"/>
      <c r="Y33" s="843"/>
      <c r="Z33" s="843"/>
      <c r="AA33" s="843" t="s">
        <v>599</v>
      </c>
      <c r="AB33" s="843"/>
      <c r="AC33" s="843"/>
      <c r="AD33" s="843"/>
      <c r="AE33" s="844"/>
      <c r="AF33" s="845" t="s">
        <v>126</v>
      </c>
      <c r="AG33" s="846"/>
      <c r="AH33" s="846"/>
      <c r="AI33" s="846"/>
      <c r="AJ33" s="847"/>
      <c r="AK33" s="914">
        <v>8</v>
      </c>
      <c r="AL33" s="915"/>
      <c r="AM33" s="915"/>
      <c r="AN33" s="915"/>
      <c r="AO33" s="915"/>
      <c r="AP33" s="915">
        <v>9</v>
      </c>
      <c r="AQ33" s="915"/>
      <c r="AR33" s="915"/>
      <c r="AS33" s="915"/>
      <c r="AT33" s="915"/>
      <c r="AU33" s="915">
        <v>5</v>
      </c>
      <c r="AV33" s="915"/>
      <c r="AW33" s="915"/>
      <c r="AX33" s="915"/>
      <c r="AY33" s="915"/>
      <c r="AZ33" s="916" t="s">
        <v>593</v>
      </c>
      <c r="BA33" s="916"/>
      <c r="BB33" s="916"/>
      <c r="BC33" s="916"/>
      <c r="BD33" s="916"/>
      <c r="BE33" s="912" t="s">
        <v>412</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413</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392</v>
      </c>
      <c r="B63" s="874" t="s">
        <v>414</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9416</v>
      </c>
      <c r="AG63" s="926"/>
      <c r="AH63" s="926"/>
      <c r="AI63" s="926"/>
      <c r="AJ63" s="927"/>
      <c r="AK63" s="928"/>
      <c r="AL63" s="923"/>
      <c r="AM63" s="923"/>
      <c r="AN63" s="923"/>
      <c r="AO63" s="923"/>
      <c r="AP63" s="926">
        <v>61228</v>
      </c>
      <c r="AQ63" s="926"/>
      <c r="AR63" s="926"/>
      <c r="AS63" s="926"/>
      <c r="AT63" s="926"/>
      <c r="AU63" s="926">
        <v>32153</v>
      </c>
      <c r="AV63" s="926"/>
      <c r="AW63" s="926"/>
      <c r="AX63" s="926"/>
      <c r="AY63" s="926"/>
      <c r="AZ63" s="930"/>
      <c r="BA63" s="930"/>
      <c r="BB63" s="930"/>
      <c r="BC63" s="930"/>
      <c r="BD63" s="930"/>
      <c r="BE63" s="931"/>
      <c r="BF63" s="931"/>
      <c r="BG63" s="931"/>
      <c r="BH63" s="931"/>
      <c r="BI63" s="932"/>
      <c r="BJ63" s="933" t="s">
        <v>415</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417</v>
      </c>
      <c r="B66" s="825"/>
      <c r="C66" s="825"/>
      <c r="D66" s="825"/>
      <c r="E66" s="825"/>
      <c r="F66" s="825"/>
      <c r="G66" s="825"/>
      <c r="H66" s="825"/>
      <c r="I66" s="825"/>
      <c r="J66" s="825"/>
      <c r="K66" s="825"/>
      <c r="L66" s="825"/>
      <c r="M66" s="825"/>
      <c r="N66" s="825"/>
      <c r="O66" s="825"/>
      <c r="P66" s="826"/>
      <c r="Q66" s="801" t="s">
        <v>418</v>
      </c>
      <c r="R66" s="802"/>
      <c r="S66" s="802"/>
      <c r="T66" s="802"/>
      <c r="U66" s="803"/>
      <c r="V66" s="801" t="s">
        <v>398</v>
      </c>
      <c r="W66" s="802"/>
      <c r="X66" s="802"/>
      <c r="Y66" s="802"/>
      <c r="Z66" s="803"/>
      <c r="AA66" s="801" t="s">
        <v>419</v>
      </c>
      <c r="AB66" s="802"/>
      <c r="AC66" s="802"/>
      <c r="AD66" s="802"/>
      <c r="AE66" s="803"/>
      <c r="AF66" s="936" t="s">
        <v>420</v>
      </c>
      <c r="AG66" s="897"/>
      <c r="AH66" s="897"/>
      <c r="AI66" s="897"/>
      <c r="AJ66" s="937"/>
      <c r="AK66" s="801" t="s">
        <v>421</v>
      </c>
      <c r="AL66" s="825"/>
      <c r="AM66" s="825"/>
      <c r="AN66" s="825"/>
      <c r="AO66" s="826"/>
      <c r="AP66" s="801" t="s">
        <v>402</v>
      </c>
      <c r="AQ66" s="802"/>
      <c r="AR66" s="802"/>
      <c r="AS66" s="802"/>
      <c r="AT66" s="803"/>
      <c r="AU66" s="801" t="s">
        <v>422</v>
      </c>
      <c r="AV66" s="802"/>
      <c r="AW66" s="802"/>
      <c r="AX66" s="802"/>
      <c r="AY66" s="803"/>
      <c r="AZ66" s="801" t="s">
        <v>375</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594</v>
      </c>
      <c r="C68" s="954"/>
      <c r="D68" s="954"/>
      <c r="E68" s="954"/>
      <c r="F68" s="954"/>
      <c r="G68" s="954"/>
      <c r="H68" s="954"/>
      <c r="I68" s="954"/>
      <c r="J68" s="954"/>
      <c r="K68" s="954"/>
      <c r="L68" s="954"/>
      <c r="M68" s="954"/>
      <c r="N68" s="954"/>
      <c r="O68" s="954"/>
      <c r="P68" s="955"/>
      <c r="Q68" s="956">
        <v>167</v>
      </c>
      <c r="R68" s="950"/>
      <c r="S68" s="950"/>
      <c r="T68" s="950"/>
      <c r="U68" s="950"/>
      <c r="V68" s="950">
        <v>164</v>
      </c>
      <c r="W68" s="950"/>
      <c r="X68" s="950"/>
      <c r="Y68" s="950"/>
      <c r="Z68" s="950"/>
      <c r="AA68" s="950">
        <v>3</v>
      </c>
      <c r="AB68" s="950"/>
      <c r="AC68" s="950"/>
      <c r="AD68" s="950"/>
      <c r="AE68" s="950"/>
      <c r="AF68" s="950">
        <v>166</v>
      </c>
      <c r="AG68" s="950"/>
      <c r="AH68" s="950"/>
      <c r="AI68" s="950"/>
      <c r="AJ68" s="950"/>
      <c r="AK68" s="950" t="s">
        <v>593</v>
      </c>
      <c r="AL68" s="950"/>
      <c r="AM68" s="950"/>
      <c r="AN68" s="950"/>
      <c r="AO68" s="950"/>
      <c r="AP68" s="950" t="s">
        <v>593</v>
      </c>
      <c r="AQ68" s="950"/>
      <c r="AR68" s="950"/>
      <c r="AS68" s="950"/>
      <c r="AT68" s="950"/>
      <c r="AU68" s="950" t="s">
        <v>593</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595</v>
      </c>
      <c r="C69" s="958"/>
      <c r="D69" s="958"/>
      <c r="E69" s="958"/>
      <c r="F69" s="958"/>
      <c r="G69" s="958"/>
      <c r="H69" s="958"/>
      <c r="I69" s="958"/>
      <c r="J69" s="958"/>
      <c r="K69" s="958"/>
      <c r="L69" s="958"/>
      <c r="M69" s="958"/>
      <c r="N69" s="958"/>
      <c r="O69" s="958"/>
      <c r="P69" s="959"/>
      <c r="Q69" s="960">
        <v>4</v>
      </c>
      <c r="R69" s="915"/>
      <c r="S69" s="915"/>
      <c r="T69" s="915"/>
      <c r="U69" s="915"/>
      <c r="V69" s="915">
        <v>1</v>
      </c>
      <c r="W69" s="915"/>
      <c r="X69" s="915"/>
      <c r="Y69" s="915"/>
      <c r="Z69" s="915"/>
      <c r="AA69" s="915">
        <v>3</v>
      </c>
      <c r="AB69" s="915"/>
      <c r="AC69" s="915"/>
      <c r="AD69" s="915"/>
      <c r="AE69" s="915"/>
      <c r="AF69" s="915">
        <v>3</v>
      </c>
      <c r="AG69" s="915"/>
      <c r="AH69" s="915"/>
      <c r="AI69" s="915"/>
      <c r="AJ69" s="915"/>
      <c r="AK69" s="915" t="s">
        <v>593</v>
      </c>
      <c r="AL69" s="915"/>
      <c r="AM69" s="915"/>
      <c r="AN69" s="915"/>
      <c r="AO69" s="915"/>
      <c r="AP69" s="915" t="s">
        <v>593</v>
      </c>
      <c r="AQ69" s="915"/>
      <c r="AR69" s="915"/>
      <c r="AS69" s="915"/>
      <c r="AT69" s="915"/>
      <c r="AU69" s="915" t="s">
        <v>593</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596</v>
      </c>
      <c r="C70" s="958"/>
      <c r="D70" s="958"/>
      <c r="E70" s="958"/>
      <c r="F70" s="958"/>
      <c r="G70" s="958"/>
      <c r="H70" s="958"/>
      <c r="I70" s="958"/>
      <c r="J70" s="958"/>
      <c r="K70" s="958"/>
      <c r="L70" s="958"/>
      <c r="M70" s="958"/>
      <c r="N70" s="958"/>
      <c r="O70" s="958"/>
      <c r="P70" s="959"/>
      <c r="Q70" s="960">
        <v>452</v>
      </c>
      <c r="R70" s="915"/>
      <c r="S70" s="915"/>
      <c r="T70" s="915"/>
      <c r="U70" s="915"/>
      <c r="V70" s="915">
        <v>167</v>
      </c>
      <c r="W70" s="915"/>
      <c r="X70" s="915"/>
      <c r="Y70" s="915"/>
      <c r="Z70" s="915"/>
      <c r="AA70" s="915">
        <v>285</v>
      </c>
      <c r="AB70" s="915"/>
      <c r="AC70" s="915"/>
      <c r="AD70" s="915"/>
      <c r="AE70" s="915"/>
      <c r="AF70" s="915">
        <v>285</v>
      </c>
      <c r="AG70" s="915"/>
      <c r="AH70" s="915"/>
      <c r="AI70" s="915"/>
      <c r="AJ70" s="915"/>
      <c r="AK70" s="915" t="s">
        <v>593</v>
      </c>
      <c r="AL70" s="915"/>
      <c r="AM70" s="915"/>
      <c r="AN70" s="915"/>
      <c r="AO70" s="915"/>
      <c r="AP70" s="915" t="s">
        <v>593</v>
      </c>
      <c r="AQ70" s="915"/>
      <c r="AR70" s="915"/>
      <c r="AS70" s="915"/>
      <c r="AT70" s="915"/>
      <c r="AU70" s="915" t="s">
        <v>593</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597</v>
      </c>
      <c r="C71" s="958"/>
      <c r="D71" s="958"/>
      <c r="E71" s="958"/>
      <c r="F71" s="958"/>
      <c r="G71" s="958"/>
      <c r="H71" s="958"/>
      <c r="I71" s="958"/>
      <c r="J71" s="958"/>
      <c r="K71" s="958"/>
      <c r="L71" s="958"/>
      <c r="M71" s="958"/>
      <c r="N71" s="958"/>
      <c r="O71" s="958"/>
      <c r="P71" s="959"/>
      <c r="Q71" s="960">
        <v>795351</v>
      </c>
      <c r="R71" s="915"/>
      <c r="S71" s="915"/>
      <c r="T71" s="915"/>
      <c r="U71" s="915"/>
      <c r="V71" s="915">
        <v>776100</v>
      </c>
      <c r="W71" s="915"/>
      <c r="X71" s="915"/>
      <c r="Y71" s="915"/>
      <c r="Z71" s="915"/>
      <c r="AA71" s="915">
        <v>19251</v>
      </c>
      <c r="AB71" s="915"/>
      <c r="AC71" s="915"/>
      <c r="AD71" s="915"/>
      <c r="AE71" s="915"/>
      <c r="AF71" s="915">
        <v>19251</v>
      </c>
      <c r="AG71" s="915"/>
      <c r="AH71" s="915"/>
      <c r="AI71" s="915"/>
      <c r="AJ71" s="915"/>
      <c r="AK71" s="915">
        <v>5510</v>
      </c>
      <c r="AL71" s="915"/>
      <c r="AM71" s="915"/>
      <c r="AN71" s="915"/>
      <c r="AO71" s="915"/>
      <c r="AP71" s="915" t="s">
        <v>593</v>
      </c>
      <c r="AQ71" s="915"/>
      <c r="AR71" s="915"/>
      <c r="AS71" s="915"/>
      <c r="AT71" s="915"/>
      <c r="AU71" s="915" t="s">
        <v>593</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c r="C72" s="958"/>
      <c r="D72" s="958"/>
      <c r="E72" s="958"/>
      <c r="F72" s="958"/>
      <c r="G72" s="958"/>
      <c r="H72" s="958"/>
      <c r="I72" s="958"/>
      <c r="J72" s="958"/>
      <c r="K72" s="958"/>
      <c r="L72" s="958"/>
      <c r="M72" s="958"/>
      <c r="N72" s="958"/>
      <c r="O72" s="958"/>
      <c r="P72" s="959"/>
      <c r="Q72" s="960"/>
      <c r="R72" s="915"/>
      <c r="S72" s="915"/>
      <c r="T72" s="915"/>
      <c r="U72" s="915"/>
      <c r="V72" s="915"/>
      <c r="W72" s="915"/>
      <c r="X72" s="915"/>
      <c r="Y72" s="915"/>
      <c r="Z72" s="915"/>
      <c r="AA72" s="915"/>
      <c r="AB72" s="915"/>
      <c r="AC72" s="915"/>
      <c r="AD72" s="915"/>
      <c r="AE72" s="915"/>
      <c r="AF72" s="915"/>
      <c r="AG72" s="915"/>
      <c r="AH72" s="915"/>
      <c r="AI72" s="915"/>
      <c r="AJ72" s="915"/>
      <c r="AK72" s="915"/>
      <c r="AL72" s="915"/>
      <c r="AM72" s="915"/>
      <c r="AN72" s="915"/>
      <c r="AO72" s="915"/>
      <c r="AP72" s="915"/>
      <c r="AQ72" s="915"/>
      <c r="AR72" s="915"/>
      <c r="AS72" s="915"/>
      <c r="AT72" s="915"/>
      <c r="AU72" s="915"/>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c r="C73" s="958"/>
      <c r="D73" s="958"/>
      <c r="E73" s="958"/>
      <c r="F73" s="958"/>
      <c r="G73" s="958"/>
      <c r="H73" s="958"/>
      <c r="I73" s="958"/>
      <c r="J73" s="958"/>
      <c r="K73" s="958"/>
      <c r="L73" s="958"/>
      <c r="M73" s="958"/>
      <c r="N73" s="958"/>
      <c r="O73" s="958"/>
      <c r="P73" s="959"/>
      <c r="Q73" s="960"/>
      <c r="R73" s="915"/>
      <c r="S73" s="915"/>
      <c r="T73" s="915"/>
      <c r="U73" s="915"/>
      <c r="V73" s="915"/>
      <c r="W73" s="915"/>
      <c r="X73" s="915"/>
      <c r="Y73" s="915"/>
      <c r="Z73" s="915"/>
      <c r="AA73" s="915"/>
      <c r="AB73" s="915"/>
      <c r="AC73" s="915"/>
      <c r="AD73" s="915"/>
      <c r="AE73" s="915"/>
      <c r="AF73" s="915"/>
      <c r="AG73" s="915"/>
      <c r="AH73" s="915"/>
      <c r="AI73" s="915"/>
      <c r="AJ73" s="915"/>
      <c r="AK73" s="915"/>
      <c r="AL73" s="915"/>
      <c r="AM73" s="915"/>
      <c r="AN73" s="915"/>
      <c r="AO73" s="915"/>
      <c r="AP73" s="915"/>
      <c r="AQ73" s="915"/>
      <c r="AR73" s="915"/>
      <c r="AS73" s="915"/>
      <c r="AT73" s="915"/>
      <c r="AU73" s="915"/>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c r="C74" s="958"/>
      <c r="D74" s="958"/>
      <c r="E74" s="958"/>
      <c r="F74" s="958"/>
      <c r="G74" s="958"/>
      <c r="H74" s="958"/>
      <c r="I74" s="958"/>
      <c r="J74" s="958"/>
      <c r="K74" s="958"/>
      <c r="L74" s="958"/>
      <c r="M74" s="958"/>
      <c r="N74" s="958"/>
      <c r="O74" s="958"/>
      <c r="P74" s="959"/>
      <c r="Q74" s="960"/>
      <c r="R74" s="915"/>
      <c r="S74" s="915"/>
      <c r="T74" s="915"/>
      <c r="U74" s="915"/>
      <c r="V74" s="915"/>
      <c r="W74" s="915"/>
      <c r="X74" s="915"/>
      <c r="Y74" s="915"/>
      <c r="Z74" s="915"/>
      <c r="AA74" s="915"/>
      <c r="AB74" s="915"/>
      <c r="AC74" s="915"/>
      <c r="AD74" s="915"/>
      <c r="AE74" s="915"/>
      <c r="AF74" s="915"/>
      <c r="AG74" s="915"/>
      <c r="AH74" s="915"/>
      <c r="AI74" s="915"/>
      <c r="AJ74" s="915"/>
      <c r="AK74" s="915"/>
      <c r="AL74" s="915"/>
      <c r="AM74" s="915"/>
      <c r="AN74" s="915"/>
      <c r="AO74" s="915"/>
      <c r="AP74" s="915"/>
      <c r="AQ74" s="915"/>
      <c r="AR74" s="915"/>
      <c r="AS74" s="915"/>
      <c r="AT74" s="915"/>
      <c r="AU74" s="915"/>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c r="C75" s="958"/>
      <c r="D75" s="958"/>
      <c r="E75" s="958"/>
      <c r="F75" s="958"/>
      <c r="G75" s="958"/>
      <c r="H75" s="958"/>
      <c r="I75" s="958"/>
      <c r="J75" s="958"/>
      <c r="K75" s="958"/>
      <c r="L75" s="958"/>
      <c r="M75" s="958"/>
      <c r="N75" s="958"/>
      <c r="O75" s="958"/>
      <c r="P75" s="959"/>
      <c r="Q75" s="963"/>
      <c r="R75" s="964"/>
      <c r="S75" s="964"/>
      <c r="T75" s="964"/>
      <c r="U75" s="914"/>
      <c r="V75" s="965"/>
      <c r="W75" s="964"/>
      <c r="X75" s="964"/>
      <c r="Y75" s="964"/>
      <c r="Z75" s="914"/>
      <c r="AA75" s="965"/>
      <c r="AB75" s="964"/>
      <c r="AC75" s="964"/>
      <c r="AD75" s="964"/>
      <c r="AE75" s="914"/>
      <c r="AF75" s="965"/>
      <c r="AG75" s="964"/>
      <c r="AH75" s="964"/>
      <c r="AI75" s="964"/>
      <c r="AJ75" s="914"/>
      <c r="AK75" s="965"/>
      <c r="AL75" s="964"/>
      <c r="AM75" s="964"/>
      <c r="AN75" s="964"/>
      <c r="AO75" s="914"/>
      <c r="AP75" s="965"/>
      <c r="AQ75" s="964"/>
      <c r="AR75" s="964"/>
      <c r="AS75" s="964"/>
      <c r="AT75" s="914"/>
      <c r="AU75" s="965"/>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c r="C76" s="958"/>
      <c r="D76" s="958"/>
      <c r="E76" s="958"/>
      <c r="F76" s="958"/>
      <c r="G76" s="958"/>
      <c r="H76" s="958"/>
      <c r="I76" s="958"/>
      <c r="J76" s="958"/>
      <c r="K76" s="958"/>
      <c r="L76" s="958"/>
      <c r="M76" s="958"/>
      <c r="N76" s="958"/>
      <c r="O76" s="958"/>
      <c r="P76" s="959"/>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392</v>
      </c>
      <c r="B88" s="874" t="s">
        <v>423</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19705</v>
      </c>
      <c r="AG88" s="926"/>
      <c r="AH88" s="926"/>
      <c r="AI88" s="926"/>
      <c r="AJ88" s="926"/>
      <c r="AK88" s="923"/>
      <c r="AL88" s="923"/>
      <c r="AM88" s="923"/>
      <c r="AN88" s="923"/>
      <c r="AO88" s="923"/>
      <c r="AP88" s="926"/>
      <c r="AQ88" s="926"/>
      <c r="AR88" s="926"/>
      <c r="AS88" s="926"/>
      <c r="AT88" s="926"/>
      <c r="AU88" s="926"/>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874" t="s">
        <v>424</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2838</v>
      </c>
      <c r="CS102" s="934"/>
      <c r="CT102" s="934"/>
      <c r="CU102" s="934"/>
      <c r="CV102" s="977"/>
      <c r="CW102" s="976">
        <v>1897</v>
      </c>
      <c r="CX102" s="934"/>
      <c r="CY102" s="934"/>
      <c r="CZ102" s="934"/>
      <c r="DA102" s="977"/>
      <c r="DB102" s="976">
        <v>17382</v>
      </c>
      <c r="DC102" s="934"/>
      <c r="DD102" s="934"/>
      <c r="DE102" s="934"/>
      <c r="DF102" s="977"/>
      <c r="DG102" s="976" t="s">
        <v>598</v>
      </c>
      <c r="DH102" s="934"/>
      <c r="DI102" s="934"/>
      <c r="DJ102" s="934"/>
      <c r="DK102" s="977"/>
      <c r="DL102" s="976">
        <v>1652</v>
      </c>
      <c r="DM102" s="934"/>
      <c r="DN102" s="934"/>
      <c r="DO102" s="934"/>
      <c r="DP102" s="977"/>
      <c r="DQ102" s="976">
        <v>175</v>
      </c>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425</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426</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427</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428</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429</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430</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431</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432</v>
      </c>
      <c r="AB109" s="979"/>
      <c r="AC109" s="979"/>
      <c r="AD109" s="979"/>
      <c r="AE109" s="980"/>
      <c r="AF109" s="978" t="s">
        <v>306</v>
      </c>
      <c r="AG109" s="979"/>
      <c r="AH109" s="979"/>
      <c r="AI109" s="979"/>
      <c r="AJ109" s="980"/>
      <c r="AK109" s="978" t="s">
        <v>305</v>
      </c>
      <c r="AL109" s="979"/>
      <c r="AM109" s="979"/>
      <c r="AN109" s="979"/>
      <c r="AO109" s="980"/>
      <c r="AP109" s="978" t="s">
        <v>433</v>
      </c>
      <c r="AQ109" s="979"/>
      <c r="AR109" s="979"/>
      <c r="AS109" s="979"/>
      <c r="AT109" s="981"/>
      <c r="AU109" s="998" t="s">
        <v>431</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432</v>
      </c>
      <c r="BR109" s="979"/>
      <c r="BS109" s="979"/>
      <c r="BT109" s="979"/>
      <c r="BU109" s="980"/>
      <c r="BV109" s="978" t="s">
        <v>306</v>
      </c>
      <c r="BW109" s="979"/>
      <c r="BX109" s="979"/>
      <c r="BY109" s="979"/>
      <c r="BZ109" s="980"/>
      <c r="CA109" s="978" t="s">
        <v>305</v>
      </c>
      <c r="CB109" s="979"/>
      <c r="CC109" s="979"/>
      <c r="CD109" s="979"/>
      <c r="CE109" s="980"/>
      <c r="CF109" s="999" t="s">
        <v>433</v>
      </c>
      <c r="CG109" s="999"/>
      <c r="CH109" s="999"/>
      <c r="CI109" s="999"/>
      <c r="CJ109" s="999"/>
      <c r="CK109" s="978" t="s">
        <v>434</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432</v>
      </c>
      <c r="DH109" s="979"/>
      <c r="DI109" s="979"/>
      <c r="DJ109" s="979"/>
      <c r="DK109" s="980"/>
      <c r="DL109" s="978" t="s">
        <v>306</v>
      </c>
      <c r="DM109" s="979"/>
      <c r="DN109" s="979"/>
      <c r="DO109" s="979"/>
      <c r="DP109" s="980"/>
      <c r="DQ109" s="978" t="s">
        <v>305</v>
      </c>
      <c r="DR109" s="979"/>
      <c r="DS109" s="979"/>
      <c r="DT109" s="979"/>
      <c r="DU109" s="980"/>
      <c r="DV109" s="978" t="s">
        <v>433</v>
      </c>
      <c r="DW109" s="979"/>
      <c r="DX109" s="979"/>
      <c r="DY109" s="979"/>
      <c r="DZ109" s="981"/>
    </row>
    <row r="110" spans="1:131" s="247" customFormat="1" ht="26.25" customHeight="1" x14ac:dyDescent="0.15">
      <c r="A110" s="982" t="s">
        <v>435</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9556234</v>
      </c>
      <c r="AB110" s="986"/>
      <c r="AC110" s="986"/>
      <c r="AD110" s="986"/>
      <c r="AE110" s="987"/>
      <c r="AF110" s="988">
        <v>9265602</v>
      </c>
      <c r="AG110" s="986"/>
      <c r="AH110" s="986"/>
      <c r="AI110" s="986"/>
      <c r="AJ110" s="987"/>
      <c r="AK110" s="988">
        <v>9701377</v>
      </c>
      <c r="AL110" s="986"/>
      <c r="AM110" s="986"/>
      <c r="AN110" s="986"/>
      <c r="AO110" s="987"/>
      <c r="AP110" s="989">
        <v>23</v>
      </c>
      <c r="AQ110" s="990"/>
      <c r="AR110" s="990"/>
      <c r="AS110" s="990"/>
      <c r="AT110" s="991"/>
      <c r="AU110" s="992" t="s">
        <v>72</v>
      </c>
      <c r="AV110" s="993"/>
      <c r="AW110" s="993"/>
      <c r="AX110" s="993"/>
      <c r="AY110" s="993"/>
      <c r="AZ110" s="1034" t="s">
        <v>436</v>
      </c>
      <c r="BA110" s="983"/>
      <c r="BB110" s="983"/>
      <c r="BC110" s="983"/>
      <c r="BD110" s="983"/>
      <c r="BE110" s="983"/>
      <c r="BF110" s="983"/>
      <c r="BG110" s="983"/>
      <c r="BH110" s="983"/>
      <c r="BI110" s="983"/>
      <c r="BJ110" s="983"/>
      <c r="BK110" s="983"/>
      <c r="BL110" s="983"/>
      <c r="BM110" s="983"/>
      <c r="BN110" s="983"/>
      <c r="BO110" s="983"/>
      <c r="BP110" s="984"/>
      <c r="BQ110" s="1020">
        <v>91112023</v>
      </c>
      <c r="BR110" s="1021"/>
      <c r="BS110" s="1021"/>
      <c r="BT110" s="1021"/>
      <c r="BU110" s="1021"/>
      <c r="BV110" s="1021">
        <v>89827222</v>
      </c>
      <c r="BW110" s="1021"/>
      <c r="BX110" s="1021"/>
      <c r="BY110" s="1021"/>
      <c r="BZ110" s="1021"/>
      <c r="CA110" s="1021">
        <v>91604313</v>
      </c>
      <c r="CB110" s="1021"/>
      <c r="CC110" s="1021"/>
      <c r="CD110" s="1021"/>
      <c r="CE110" s="1021"/>
      <c r="CF110" s="1035">
        <v>217.4</v>
      </c>
      <c r="CG110" s="1036"/>
      <c r="CH110" s="1036"/>
      <c r="CI110" s="1036"/>
      <c r="CJ110" s="1036"/>
      <c r="CK110" s="1037" t="s">
        <v>437</v>
      </c>
      <c r="CL110" s="1038"/>
      <c r="CM110" s="1017" t="s">
        <v>438</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v>1232448</v>
      </c>
      <c r="DH110" s="1021"/>
      <c r="DI110" s="1021"/>
      <c r="DJ110" s="1021"/>
      <c r="DK110" s="1021"/>
      <c r="DL110" s="1021">
        <v>1066765</v>
      </c>
      <c r="DM110" s="1021"/>
      <c r="DN110" s="1021"/>
      <c r="DO110" s="1021"/>
      <c r="DP110" s="1021"/>
      <c r="DQ110" s="1021">
        <v>897736</v>
      </c>
      <c r="DR110" s="1021"/>
      <c r="DS110" s="1021"/>
      <c r="DT110" s="1021"/>
      <c r="DU110" s="1021"/>
      <c r="DV110" s="1022">
        <v>2.1</v>
      </c>
      <c r="DW110" s="1022"/>
      <c r="DX110" s="1022"/>
      <c r="DY110" s="1022"/>
      <c r="DZ110" s="1023"/>
    </row>
    <row r="111" spans="1:131" s="247" customFormat="1" ht="26.25" customHeight="1" x14ac:dyDescent="0.15">
      <c r="A111" s="1024" t="s">
        <v>439</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394</v>
      </c>
      <c r="AB111" s="1028"/>
      <c r="AC111" s="1028"/>
      <c r="AD111" s="1028"/>
      <c r="AE111" s="1029"/>
      <c r="AF111" s="1030" t="s">
        <v>394</v>
      </c>
      <c r="AG111" s="1028"/>
      <c r="AH111" s="1028"/>
      <c r="AI111" s="1028"/>
      <c r="AJ111" s="1029"/>
      <c r="AK111" s="1030" t="s">
        <v>394</v>
      </c>
      <c r="AL111" s="1028"/>
      <c r="AM111" s="1028"/>
      <c r="AN111" s="1028"/>
      <c r="AO111" s="1029"/>
      <c r="AP111" s="1031" t="s">
        <v>394</v>
      </c>
      <c r="AQ111" s="1032"/>
      <c r="AR111" s="1032"/>
      <c r="AS111" s="1032"/>
      <c r="AT111" s="1033"/>
      <c r="AU111" s="994"/>
      <c r="AV111" s="995"/>
      <c r="AW111" s="995"/>
      <c r="AX111" s="995"/>
      <c r="AY111" s="995"/>
      <c r="AZ111" s="1043" t="s">
        <v>440</v>
      </c>
      <c r="BA111" s="1044"/>
      <c r="BB111" s="1044"/>
      <c r="BC111" s="1044"/>
      <c r="BD111" s="1044"/>
      <c r="BE111" s="1044"/>
      <c r="BF111" s="1044"/>
      <c r="BG111" s="1044"/>
      <c r="BH111" s="1044"/>
      <c r="BI111" s="1044"/>
      <c r="BJ111" s="1044"/>
      <c r="BK111" s="1044"/>
      <c r="BL111" s="1044"/>
      <c r="BM111" s="1044"/>
      <c r="BN111" s="1044"/>
      <c r="BO111" s="1044"/>
      <c r="BP111" s="1045"/>
      <c r="BQ111" s="1013">
        <v>5427039</v>
      </c>
      <c r="BR111" s="1014"/>
      <c r="BS111" s="1014"/>
      <c r="BT111" s="1014"/>
      <c r="BU111" s="1014"/>
      <c r="BV111" s="1014">
        <v>4634512</v>
      </c>
      <c r="BW111" s="1014"/>
      <c r="BX111" s="1014"/>
      <c r="BY111" s="1014"/>
      <c r="BZ111" s="1014"/>
      <c r="CA111" s="1014">
        <v>3806474</v>
      </c>
      <c r="CB111" s="1014"/>
      <c r="CC111" s="1014"/>
      <c r="CD111" s="1014"/>
      <c r="CE111" s="1014"/>
      <c r="CF111" s="1008">
        <v>9</v>
      </c>
      <c r="CG111" s="1009"/>
      <c r="CH111" s="1009"/>
      <c r="CI111" s="1009"/>
      <c r="CJ111" s="1009"/>
      <c r="CK111" s="1039"/>
      <c r="CL111" s="1040"/>
      <c r="CM111" s="1010" t="s">
        <v>441</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394</v>
      </c>
      <c r="DH111" s="1014"/>
      <c r="DI111" s="1014"/>
      <c r="DJ111" s="1014"/>
      <c r="DK111" s="1014"/>
      <c r="DL111" s="1014" t="s">
        <v>394</v>
      </c>
      <c r="DM111" s="1014"/>
      <c r="DN111" s="1014"/>
      <c r="DO111" s="1014"/>
      <c r="DP111" s="1014"/>
      <c r="DQ111" s="1014" t="s">
        <v>415</v>
      </c>
      <c r="DR111" s="1014"/>
      <c r="DS111" s="1014"/>
      <c r="DT111" s="1014"/>
      <c r="DU111" s="1014"/>
      <c r="DV111" s="1015" t="s">
        <v>394</v>
      </c>
      <c r="DW111" s="1015"/>
      <c r="DX111" s="1015"/>
      <c r="DY111" s="1015"/>
      <c r="DZ111" s="1016"/>
    </row>
    <row r="112" spans="1:131" s="247" customFormat="1" ht="26.25" customHeight="1" x14ac:dyDescent="0.15">
      <c r="A112" s="1046" t="s">
        <v>442</v>
      </c>
      <c r="B112" s="1047"/>
      <c r="C112" s="1044" t="s">
        <v>443</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v>32000</v>
      </c>
      <c r="AB112" s="1053"/>
      <c r="AC112" s="1053"/>
      <c r="AD112" s="1053"/>
      <c r="AE112" s="1054"/>
      <c r="AF112" s="1055">
        <v>32000</v>
      </c>
      <c r="AG112" s="1053"/>
      <c r="AH112" s="1053"/>
      <c r="AI112" s="1053"/>
      <c r="AJ112" s="1054"/>
      <c r="AK112" s="1055">
        <v>32000</v>
      </c>
      <c r="AL112" s="1053"/>
      <c r="AM112" s="1053"/>
      <c r="AN112" s="1053"/>
      <c r="AO112" s="1054"/>
      <c r="AP112" s="1056">
        <v>0.1</v>
      </c>
      <c r="AQ112" s="1057"/>
      <c r="AR112" s="1057"/>
      <c r="AS112" s="1057"/>
      <c r="AT112" s="1058"/>
      <c r="AU112" s="994"/>
      <c r="AV112" s="995"/>
      <c r="AW112" s="995"/>
      <c r="AX112" s="995"/>
      <c r="AY112" s="995"/>
      <c r="AZ112" s="1043" t="s">
        <v>444</v>
      </c>
      <c r="BA112" s="1044"/>
      <c r="BB112" s="1044"/>
      <c r="BC112" s="1044"/>
      <c r="BD112" s="1044"/>
      <c r="BE112" s="1044"/>
      <c r="BF112" s="1044"/>
      <c r="BG112" s="1044"/>
      <c r="BH112" s="1044"/>
      <c r="BI112" s="1044"/>
      <c r="BJ112" s="1044"/>
      <c r="BK112" s="1044"/>
      <c r="BL112" s="1044"/>
      <c r="BM112" s="1044"/>
      <c r="BN112" s="1044"/>
      <c r="BO112" s="1044"/>
      <c r="BP112" s="1045"/>
      <c r="BQ112" s="1013">
        <v>30719436</v>
      </c>
      <c r="BR112" s="1014"/>
      <c r="BS112" s="1014"/>
      <c r="BT112" s="1014"/>
      <c r="BU112" s="1014"/>
      <c r="BV112" s="1014">
        <v>32802662</v>
      </c>
      <c r="BW112" s="1014"/>
      <c r="BX112" s="1014"/>
      <c r="BY112" s="1014"/>
      <c r="BZ112" s="1014"/>
      <c r="CA112" s="1014">
        <v>32153465</v>
      </c>
      <c r="CB112" s="1014"/>
      <c r="CC112" s="1014"/>
      <c r="CD112" s="1014"/>
      <c r="CE112" s="1014"/>
      <c r="CF112" s="1008">
        <v>76.3</v>
      </c>
      <c r="CG112" s="1009"/>
      <c r="CH112" s="1009"/>
      <c r="CI112" s="1009"/>
      <c r="CJ112" s="1009"/>
      <c r="CK112" s="1039"/>
      <c r="CL112" s="1040"/>
      <c r="CM112" s="1010" t="s">
        <v>445</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126</v>
      </c>
      <c r="DH112" s="1014"/>
      <c r="DI112" s="1014"/>
      <c r="DJ112" s="1014"/>
      <c r="DK112" s="1014"/>
      <c r="DL112" s="1014" t="s">
        <v>126</v>
      </c>
      <c r="DM112" s="1014"/>
      <c r="DN112" s="1014"/>
      <c r="DO112" s="1014"/>
      <c r="DP112" s="1014"/>
      <c r="DQ112" s="1014" t="s">
        <v>126</v>
      </c>
      <c r="DR112" s="1014"/>
      <c r="DS112" s="1014"/>
      <c r="DT112" s="1014"/>
      <c r="DU112" s="1014"/>
      <c r="DV112" s="1015" t="s">
        <v>415</v>
      </c>
      <c r="DW112" s="1015"/>
      <c r="DX112" s="1015"/>
      <c r="DY112" s="1015"/>
      <c r="DZ112" s="1016"/>
    </row>
    <row r="113" spans="1:130" s="247" customFormat="1" ht="26.25" customHeight="1" x14ac:dyDescent="0.15">
      <c r="A113" s="1048"/>
      <c r="B113" s="1049"/>
      <c r="C113" s="1044" t="s">
        <v>446</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2838164</v>
      </c>
      <c r="AB113" s="1028"/>
      <c r="AC113" s="1028"/>
      <c r="AD113" s="1028"/>
      <c r="AE113" s="1029"/>
      <c r="AF113" s="1030">
        <v>2777281</v>
      </c>
      <c r="AG113" s="1028"/>
      <c r="AH113" s="1028"/>
      <c r="AI113" s="1028"/>
      <c r="AJ113" s="1029"/>
      <c r="AK113" s="1030">
        <v>2730474</v>
      </c>
      <c r="AL113" s="1028"/>
      <c r="AM113" s="1028"/>
      <c r="AN113" s="1028"/>
      <c r="AO113" s="1029"/>
      <c r="AP113" s="1031">
        <v>6.5</v>
      </c>
      <c r="AQ113" s="1032"/>
      <c r="AR113" s="1032"/>
      <c r="AS113" s="1032"/>
      <c r="AT113" s="1033"/>
      <c r="AU113" s="994"/>
      <c r="AV113" s="995"/>
      <c r="AW113" s="995"/>
      <c r="AX113" s="995"/>
      <c r="AY113" s="995"/>
      <c r="AZ113" s="1043" t="s">
        <v>447</v>
      </c>
      <c r="BA113" s="1044"/>
      <c r="BB113" s="1044"/>
      <c r="BC113" s="1044"/>
      <c r="BD113" s="1044"/>
      <c r="BE113" s="1044"/>
      <c r="BF113" s="1044"/>
      <c r="BG113" s="1044"/>
      <c r="BH113" s="1044"/>
      <c r="BI113" s="1044"/>
      <c r="BJ113" s="1044"/>
      <c r="BK113" s="1044"/>
      <c r="BL113" s="1044"/>
      <c r="BM113" s="1044"/>
      <c r="BN113" s="1044"/>
      <c r="BO113" s="1044"/>
      <c r="BP113" s="1045"/>
      <c r="BQ113" s="1013" t="s">
        <v>394</v>
      </c>
      <c r="BR113" s="1014"/>
      <c r="BS113" s="1014"/>
      <c r="BT113" s="1014"/>
      <c r="BU113" s="1014"/>
      <c r="BV113" s="1014" t="s">
        <v>126</v>
      </c>
      <c r="BW113" s="1014"/>
      <c r="BX113" s="1014"/>
      <c r="BY113" s="1014"/>
      <c r="BZ113" s="1014"/>
      <c r="CA113" s="1014" t="s">
        <v>126</v>
      </c>
      <c r="CB113" s="1014"/>
      <c r="CC113" s="1014"/>
      <c r="CD113" s="1014"/>
      <c r="CE113" s="1014"/>
      <c r="CF113" s="1008" t="s">
        <v>394</v>
      </c>
      <c r="CG113" s="1009"/>
      <c r="CH113" s="1009"/>
      <c r="CI113" s="1009"/>
      <c r="CJ113" s="1009"/>
      <c r="CK113" s="1039"/>
      <c r="CL113" s="1040"/>
      <c r="CM113" s="1010" t="s">
        <v>448</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126</v>
      </c>
      <c r="DH113" s="1053"/>
      <c r="DI113" s="1053"/>
      <c r="DJ113" s="1053"/>
      <c r="DK113" s="1054"/>
      <c r="DL113" s="1055" t="s">
        <v>126</v>
      </c>
      <c r="DM113" s="1053"/>
      <c r="DN113" s="1053"/>
      <c r="DO113" s="1053"/>
      <c r="DP113" s="1054"/>
      <c r="DQ113" s="1055" t="s">
        <v>126</v>
      </c>
      <c r="DR113" s="1053"/>
      <c r="DS113" s="1053"/>
      <c r="DT113" s="1053"/>
      <c r="DU113" s="1054"/>
      <c r="DV113" s="1056" t="s">
        <v>126</v>
      </c>
      <c r="DW113" s="1057"/>
      <c r="DX113" s="1057"/>
      <c r="DY113" s="1057"/>
      <c r="DZ113" s="1058"/>
    </row>
    <row r="114" spans="1:130" s="247" customFormat="1" ht="26.25" customHeight="1" x14ac:dyDescent="0.15">
      <c r="A114" s="1048"/>
      <c r="B114" s="1049"/>
      <c r="C114" s="1044" t="s">
        <v>449</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t="s">
        <v>126</v>
      </c>
      <c r="AB114" s="1053"/>
      <c r="AC114" s="1053"/>
      <c r="AD114" s="1053"/>
      <c r="AE114" s="1054"/>
      <c r="AF114" s="1055" t="s">
        <v>126</v>
      </c>
      <c r="AG114" s="1053"/>
      <c r="AH114" s="1053"/>
      <c r="AI114" s="1053"/>
      <c r="AJ114" s="1054"/>
      <c r="AK114" s="1055" t="s">
        <v>394</v>
      </c>
      <c r="AL114" s="1053"/>
      <c r="AM114" s="1053"/>
      <c r="AN114" s="1053"/>
      <c r="AO114" s="1054"/>
      <c r="AP114" s="1056" t="s">
        <v>126</v>
      </c>
      <c r="AQ114" s="1057"/>
      <c r="AR114" s="1057"/>
      <c r="AS114" s="1057"/>
      <c r="AT114" s="1058"/>
      <c r="AU114" s="994"/>
      <c r="AV114" s="995"/>
      <c r="AW114" s="995"/>
      <c r="AX114" s="995"/>
      <c r="AY114" s="995"/>
      <c r="AZ114" s="1043" t="s">
        <v>450</v>
      </c>
      <c r="BA114" s="1044"/>
      <c r="BB114" s="1044"/>
      <c r="BC114" s="1044"/>
      <c r="BD114" s="1044"/>
      <c r="BE114" s="1044"/>
      <c r="BF114" s="1044"/>
      <c r="BG114" s="1044"/>
      <c r="BH114" s="1044"/>
      <c r="BI114" s="1044"/>
      <c r="BJ114" s="1044"/>
      <c r="BK114" s="1044"/>
      <c r="BL114" s="1044"/>
      <c r="BM114" s="1044"/>
      <c r="BN114" s="1044"/>
      <c r="BO114" s="1044"/>
      <c r="BP114" s="1045"/>
      <c r="BQ114" s="1013">
        <v>12560947</v>
      </c>
      <c r="BR114" s="1014"/>
      <c r="BS114" s="1014"/>
      <c r="BT114" s="1014"/>
      <c r="BU114" s="1014"/>
      <c r="BV114" s="1014">
        <v>11962428</v>
      </c>
      <c r="BW114" s="1014"/>
      <c r="BX114" s="1014"/>
      <c r="BY114" s="1014"/>
      <c r="BZ114" s="1014"/>
      <c r="CA114" s="1014">
        <v>12305088</v>
      </c>
      <c r="CB114" s="1014"/>
      <c r="CC114" s="1014"/>
      <c r="CD114" s="1014"/>
      <c r="CE114" s="1014"/>
      <c r="CF114" s="1008">
        <v>29.2</v>
      </c>
      <c r="CG114" s="1009"/>
      <c r="CH114" s="1009"/>
      <c r="CI114" s="1009"/>
      <c r="CJ114" s="1009"/>
      <c r="CK114" s="1039"/>
      <c r="CL114" s="1040"/>
      <c r="CM114" s="1010" t="s">
        <v>451</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415</v>
      </c>
      <c r="DH114" s="1053"/>
      <c r="DI114" s="1053"/>
      <c r="DJ114" s="1053"/>
      <c r="DK114" s="1054"/>
      <c r="DL114" s="1055" t="s">
        <v>126</v>
      </c>
      <c r="DM114" s="1053"/>
      <c r="DN114" s="1053"/>
      <c r="DO114" s="1053"/>
      <c r="DP114" s="1054"/>
      <c r="DQ114" s="1055" t="s">
        <v>126</v>
      </c>
      <c r="DR114" s="1053"/>
      <c r="DS114" s="1053"/>
      <c r="DT114" s="1053"/>
      <c r="DU114" s="1054"/>
      <c r="DV114" s="1056" t="s">
        <v>126</v>
      </c>
      <c r="DW114" s="1057"/>
      <c r="DX114" s="1057"/>
      <c r="DY114" s="1057"/>
      <c r="DZ114" s="1058"/>
    </row>
    <row r="115" spans="1:130" s="247" customFormat="1" ht="26.25" customHeight="1" x14ac:dyDescent="0.15">
      <c r="A115" s="1048"/>
      <c r="B115" s="1049"/>
      <c r="C115" s="1044" t="s">
        <v>452</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181270</v>
      </c>
      <c r="AB115" s="1028"/>
      <c r="AC115" s="1028"/>
      <c r="AD115" s="1028"/>
      <c r="AE115" s="1029"/>
      <c r="AF115" s="1030">
        <v>179813</v>
      </c>
      <c r="AG115" s="1028"/>
      <c r="AH115" s="1028"/>
      <c r="AI115" s="1028"/>
      <c r="AJ115" s="1029"/>
      <c r="AK115" s="1030">
        <v>179896</v>
      </c>
      <c r="AL115" s="1028"/>
      <c r="AM115" s="1028"/>
      <c r="AN115" s="1028"/>
      <c r="AO115" s="1029"/>
      <c r="AP115" s="1031">
        <v>0.4</v>
      </c>
      <c r="AQ115" s="1032"/>
      <c r="AR115" s="1032"/>
      <c r="AS115" s="1032"/>
      <c r="AT115" s="1033"/>
      <c r="AU115" s="994"/>
      <c r="AV115" s="995"/>
      <c r="AW115" s="995"/>
      <c r="AX115" s="995"/>
      <c r="AY115" s="995"/>
      <c r="AZ115" s="1043" t="s">
        <v>453</v>
      </c>
      <c r="BA115" s="1044"/>
      <c r="BB115" s="1044"/>
      <c r="BC115" s="1044"/>
      <c r="BD115" s="1044"/>
      <c r="BE115" s="1044"/>
      <c r="BF115" s="1044"/>
      <c r="BG115" s="1044"/>
      <c r="BH115" s="1044"/>
      <c r="BI115" s="1044"/>
      <c r="BJ115" s="1044"/>
      <c r="BK115" s="1044"/>
      <c r="BL115" s="1044"/>
      <c r="BM115" s="1044"/>
      <c r="BN115" s="1044"/>
      <c r="BO115" s="1044"/>
      <c r="BP115" s="1045"/>
      <c r="BQ115" s="1013">
        <v>192557</v>
      </c>
      <c r="BR115" s="1014"/>
      <c r="BS115" s="1014"/>
      <c r="BT115" s="1014"/>
      <c r="BU115" s="1014"/>
      <c r="BV115" s="1014">
        <v>182924</v>
      </c>
      <c r="BW115" s="1014"/>
      <c r="BX115" s="1014"/>
      <c r="BY115" s="1014"/>
      <c r="BZ115" s="1014"/>
      <c r="CA115" s="1014">
        <v>175474</v>
      </c>
      <c r="CB115" s="1014"/>
      <c r="CC115" s="1014"/>
      <c r="CD115" s="1014"/>
      <c r="CE115" s="1014"/>
      <c r="CF115" s="1008">
        <v>0.4</v>
      </c>
      <c r="CG115" s="1009"/>
      <c r="CH115" s="1009"/>
      <c r="CI115" s="1009"/>
      <c r="CJ115" s="1009"/>
      <c r="CK115" s="1039"/>
      <c r="CL115" s="1040"/>
      <c r="CM115" s="1043" t="s">
        <v>454</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v>4194591</v>
      </c>
      <c r="DH115" s="1053"/>
      <c r="DI115" s="1053"/>
      <c r="DJ115" s="1053"/>
      <c r="DK115" s="1054"/>
      <c r="DL115" s="1055">
        <v>3567747</v>
      </c>
      <c r="DM115" s="1053"/>
      <c r="DN115" s="1053"/>
      <c r="DO115" s="1053"/>
      <c r="DP115" s="1054"/>
      <c r="DQ115" s="1055">
        <v>2908738</v>
      </c>
      <c r="DR115" s="1053"/>
      <c r="DS115" s="1053"/>
      <c r="DT115" s="1053"/>
      <c r="DU115" s="1054"/>
      <c r="DV115" s="1056">
        <v>6.9</v>
      </c>
      <c r="DW115" s="1057"/>
      <c r="DX115" s="1057"/>
      <c r="DY115" s="1057"/>
      <c r="DZ115" s="1058"/>
    </row>
    <row r="116" spans="1:130" s="247" customFormat="1" ht="26.25" customHeight="1" x14ac:dyDescent="0.15">
      <c r="A116" s="1050"/>
      <c r="B116" s="1051"/>
      <c r="C116" s="1059" t="s">
        <v>455</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v>1172</v>
      </c>
      <c r="AB116" s="1053"/>
      <c r="AC116" s="1053"/>
      <c r="AD116" s="1053"/>
      <c r="AE116" s="1054"/>
      <c r="AF116" s="1055">
        <v>1</v>
      </c>
      <c r="AG116" s="1053"/>
      <c r="AH116" s="1053"/>
      <c r="AI116" s="1053"/>
      <c r="AJ116" s="1054"/>
      <c r="AK116" s="1055" t="s">
        <v>126</v>
      </c>
      <c r="AL116" s="1053"/>
      <c r="AM116" s="1053"/>
      <c r="AN116" s="1053"/>
      <c r="AO116" s="1054"/>
      <c r="AP116" s="1056" t="s">
        <v>126</v>
      </c>
      <c r="AQ116" s="1057"/>
      <c r="AR116" s="1057"/>
      <c r="AS116" s="1057"/>
      <c r="AT116" s="1058"/>
      <c r="AU116" s="994"/>
      <c r="AV116" s="995"/>
      <c r="AW116" s="995"/>
      <c r="AX116" s="995"/>
      <c r="AY116" s="995"/>
      <c r="AZ116" s="1061" t="s">
        <v>456</v>
      </c>
      <c r="BA116" s="1062"/>
      <c r="BB116" s="1062"/>
      <c r="BC116" s="1062"/>
      <c r="BD116" s="1062"/>
      <c r="BE116" s="1062"/>
      <c r="BF116" s="1062"/>
      <c r="BG116" s="1062"/>
      <c r="BH116" s="1062"/>
      <c r="BI116" s="1062"/>
      <c r="BJ116" s="1062"/>
      <c r="BK116" s="1062"/>
      <c r="BL116" s="1062"/>
      <c r="BM116" s="1062"/>
      <c r="BN116" s="1062"/>
      <c r="BO116" s="1062"/>
      <c r="BP116" s="1063"/>
      <c r="BQ116" s="1013" t="s">
        <v>415</v>
      </c>
      <c r="BR116" s="1014"/>
      <c r="BS116" s="1014"/>
      <c r="BT116" s="1014"/>
      <c r="BU116" s="1014"/>
      <c r="BV116" s="1014" t="s">
        <v>126</v>
      </c>
      <c r="BW116" s="1014"/>
      <c r="BX116" s="1014"/>
      <c r="BY116" s="1014"/>
      <c r="BZ116" s="1014"/>
      <c r="CA116" s="1014" t="s">
        <v>126</v>
      </c>
      <c r="CB116" s="1014"/>
      <c r="CC116" s="1014"/>
      <c r="CD116" s="1014"/>
      <c r="CE116" s="1014"/>
      <c r="CF116" s="1008" t="s">
        <v>126</v>
      </c>
      <c r="CG116" s="1009"/>
      <c r="CH116" s="1009"/>
      <c r="CI116" s="1009"/>
      <c r="CJ116" s="1009"/>
      <c r="CK116" s="1039"/>
      <c r="CL116" s="1040"/>
      <c r="CM116" s="1010" t="s">
        <v>457</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126</v>
      </c>
      <c r="DH116" s="1053"/>
      <c r="DI116" s="1053"/>
      <c r="DJ116" s="1053"/>
      <c r="DK116" s="1054"/>
      <c r="DL116" s="1055" t="s">
        <v>126</v>
      </c>
      <c r="DM116" s="1053"/>
      <c r="DN116" s="1053"/>
      <c r="DO116" s="1053"/>
      <c r="DP116" s="1054"/>
      <c r="DQ116" s="1055" t="s">
        <v>126</v>
      </c>
      <c r="DR116" s="1053"/>
      <c r="DS116" s="1053"/>
      <c r="DT116" s="1053"/>
      <c r="DU116" s="1054"/>
      <c r="DV116" s="1056" t="s">
        <v>415</v>
      </c>
      <c r="DW116" s="1057"/>
      <c r="DX116" s="1057"/>
      <c r="DY116" s="1057"/>
      <c r="DZ116" s="1058"/>
    </row>
    <row r="117" spans="1:130" s="247" customFormat="1" ht="26.25" customHeight="1" x14ac:dyDescent="0.15">
      <c r="A117" s="998" t="s">
        <v>184</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458</v>
      </c>
      <c r="Z117" s="980"/>
      <c r="AA117" s="1070">
        <v>12608840</v>
      </c>
      <c r="AB117" s="1071"/>
      <c r="AC117" s="1071"/>
      <c r="AD117" s="1071"/>
      <c r="AE117" s="1072"/>
      <c r="AF117" s="1073">
        <v>12254697</v>
      </c>
      <c r="AG117" s="1071"/>
      <c r="AH117" s="1071"/>
      <c r="AI117" s="1071"/>
      <c r="AJ117" s="1072"/>
      <c r="AK117" s="1073">
        <v>12643747</v>
      </c>
      <c r="AL117" s="1071"/>
      <c r="AM117" s="1071"/>
      <c r="AN117" s="1071"/>
      <c r="AO117" s="1072"/>
      <c r="AP117" s="1074"/>
      <c r="AQ117" s="1075"/>
      <c r="AR117" s="1075"/>
      <c r="AS117" s="1075"/>
      <c r="AT117" s="1076"/>
      <c r="AU117" s="994"/>
      <c r="AV117" s="995"/>
      <c r="AW117" s="995"/>
      <c r="AX117" s="995"/>
      <c r="AY117" s="995"/>
      <c r="AZ117" s="1061" t="s">
        <v>459</v>
      </c>
      <c r="BA117" s="1062"/>
      <c r="BB117" s="1062"/>
      <c r="BC117" s="1062"/>
      <c r="BD117" s="1062"/>
      <c r="BE117" s="1062"/>
      <c r="BF117" s="1062"/>
      <c r="BG117" s="1062"/>
      <c r="BH117" s="1062"/>
      <c r="BI117" s="1062"/>
      <c r="BJ117" s="1062"/>
      <c r="BK117" s="1062"/>
      <c r="BL117" s="1062"/>
      <c r="BM117" s="1062"/>
      <c r="BN117" s="1062"/>
      <c r="BO117" s="1062"/>
      <c r="BP117" s="1063"/>
      <c r="BQ117" s="1013" t="s">
        <v>415</v>
      </c>
      <c r="BR117" s="1014"/>
      <c r="BS117" s="1014"/>
      <c r="BT117" s="1014"/>
      <c r="BU117" s="1014"/>
      <c r="BV117" s="1014" t="s">
        <v>415</v>
      </c>
      <c r="BW117" s="1014"/>
      <c r="BX117" s="1014"/>
      <c r="BY117" s="1014"/>
      <c r="BZ117" s="1014"/>
      <c r="CA117" s="1014" t="s">
        <v>415</v>
      </c>
      <c r="CB117" s="1014"/>
      <c r="CC117" s="1014"/>
      <c r="CD117" s="1014"/>
      <c r="CE117" s="1014"/>
      <c r="CF117" s="1008" t="s">
        <v>415</v>
      </c>
      <c r="CG117" s="1009"/>
      <c r="CH117" s="1009"/>
      <c r="CI117" s="1009"/>
      <c r="CJ117" s="1009"/>
      <c r="CK117" s="1039"/>
      <c r="CL117" s="1040"/>
      <c r="CM117" s="1010" t="s">
        <v>460</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415</v>
      </c>
      <c r="DH117" s="1053"/>
      <c r="DI117" s="1053"/>
      <c r="DJ117" s="1053"/>
      <c r="DK117" s="1054"/>
      <c r="DL117" s="1055" t="s">
        <v>415</v>
      </c>
      <c r="DM117" s="1053"/>
      <c r="DN117" s="1053"/>
      <c r="DO117" s="1053"/>
      <c r="DP117" s="1054"/>
      <c r="DQ117" s="1055" t="s">
        <v>415</v>
      </c>
      <c r="DR117" s="1053"/>
      <c r="DS117" s="1053"/>
      <c r="DT117" s="1053"/>
      <c r="DU117" s="1054"/>
      <c r="DV117" s="1056" t="s">
        <v>415</v>
      </c>
      <c r="DW117" s="1057"/>
      <c r="DX117" s="1057"/>
      <c r="DY117" s="1057"/>
      <c r="DZ117" s="1058"/>
    </row>
    <row r="118" spans="1:130" s="247" customFormat="1" ht="26.25" customHeight="1" x14ac:dyDescent="0.15">
      <c r="A118" s="998" t="s">
        <v>434</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432</v>
      </c>
      <c r="AB118" s="979"/>
      <c r="AC118" s="979"/>
      <c r="AD118" s="979"/>
      <c r="AE118" s="980"/>
      <c r="AF118" s="978" t="s">
        <v>306</v>
      </c>
      <c r="AG118" s="979"/>
      <c r="AH118" s="979"/>
      <c r="AI118" s="979"/>
      <c r="AJ118" s="980"/>
      <c r="AK118" s="978" t="s">
        <v>305</v>
      </c>
      <c r="AL118" s="979"/>
      <c r="AM118" s="979"/>
      <c r="AN118" s="979"/>
      <c r="AO118" s="980"/>
      <c r="AP118" s="1065" t="s">
        <v>433</v>
      </c>
      <c r="AQ118" s="1066"/>
      <c r="AR118" s="1066"/>
      <c r="AS118" s="1066"/>
      <c r="AT118" s="1067"/>
      <c r="AU118" s="994"/>
      <c r="AV118" s="995"/>
      <c r="AW118" s="995"/>
      <c r="AX118" s="995"/>
      <c r="AY118" s="995"/>
      <c r="AZ118" s="1068" t="s">
        <v>461</v>
      </c>
      <c r="BA118" s="1059"/>
      <c r="BB118" s="1059"/>
      <c r="BC118" s="1059"/>
      <c r="BD118" s="1059"/>
      <c r="BE118" s="1059"/>
      <c r="BF118" s="1059"/>
      <c r="BG118" s="1059"/>
      <c r="BH118" s="1059"/>
      <c r="BI118" s="1059"/>
      <c r="BJ118" s="1059"/>
      <c r="BK118" s="1059"/>
      <c r="BL118" s="1059"/>
      <c r="BM118" s="1059"/>
      <c r="BN118" s="1059"/>
      <c r="BO118" s="1059"/>
      <c r="BP118" s="1060"/>
      <c r="BQ118" s="1091" t="s">
        <v>126</v>
      </c>
      <c r="BR118" s="1092"/>
      <c r="BS118" s="1092"/>
      <c r="BT118" s="1092"/>
      <c r="BU118" s="1092"/>
      <c r="BV118" s="1092" t="s">
        <v>415</v>
      </c>
      <c r="BW118" s="1092"/>
      <c r="BX118" s="1092"/>
      <c r="BY118" s="1092"/>
      <c r="BZ118" s="1092"/>
      <c r="CA118" s="1092" t="s">
        <v>126</v>
      </c>
      <c r="CB118" s="1092"/>
      <c r="CC118" s="1092"/>
      <c r="CD118" s="1092"/>
      <c r="CE118" s="1092"/>
      <c r="CF118" s="1008" t="s">
        <v>126</v>
      </c>
      <c r="CG118" s="1009"/>
      <c r="CH118" s="1009"/>
      <c r="CI118" s="1009"/>
      <c r="CJ118" s="1009"/>
      <c r="CK118" s="1039"/>
      <c r="CL118" s="1040"/>
      <c r="CM118" s="1010" t="s">
        <v>462</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126</v>
      </c>
      <c r="DH118" s="1053"/>
      <c r="DI118" s="1053"/>
      <c r="DJ118" s="1053"/>
      <c r="DK118" s="1054"/>
      <c r="DL118" s="1055" t="s">
        <v>126</v>
      </c>
      <c r="DM118" s="1053"/>
      <c r="DN118" s="1053"/>
      <c r="DO118" s="1053"/>
      <c r="DP118" s="1054"/>
      <c r="DQ118" s="1055" t="s">
        <v>126</v>
      </c>
      <c r="DR118" s="1053"/>
      <c r="DS118" s="1053"/>
      <c r="DT118" s="1053"/>
      <c r="DU118" s="1054"/>
      <c r="DV118" s="1056" t="s">
        <v>126</v>
      </c>
      <c r="DW118" s="1057"/>
      <c r="DX118" s="1057"/>
      <c r="DY118" s="1057"/>
      <c r="DZ118" s="1058"/>
    </row>
    <row r="119" spans="1:130" s="247" customFormat="1" ht="26.25" customHeight="1" x14ac:dyDescent="0.15">
      <c r="A119" s="1152" t="s">
        <v>437</v>
      </c>
      <c r="B119" s="1038"/>
      <c r="C119" s="1017" t="s">
        <v>438</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v>179731</v>
      </c>
      <c r="AB119" s="986"/>
      <c r="AC119" s="986"/>
      <c r="AD119" s="986"/>
      <c r="AE119" s="987"/>
      <c r="AF119" s="988">
        <v>179813</v>
      </c>
      <c r="AG119" s="986"/>
      <c r="AH119" s="986"/>
      <c r="AI119" s="986"/>
      <c r="AJ119" s="987"/>
      <c r="AK119" s="988">
        <v>179896</v>
      </c>
      <c r="AL119" s="986"/>
      <c r="AM119" s="986"/>
      <c r="AN119" s="986"/>
      <c r="AO119" s="987"/>
      <c r="AP119" s="989">
        <v>0.4</v>
      </c>
      <c r="AQ119" s="990"/>
      <c r="AR119" s="990"/>
      <c r="AS119" s="990"/>
      <c r="AT119" s="991"/>
      <c r="AU119" s="996"/>
      <c r="AV119" s="997"/>
      <c r="AW119" s="997"/>
      <c r="AX119" s="997"/>
      <c r="AY119" s="997"/>
      <c r="AZ119" s="278" t="s">
        <v>184</v>
      </c>
      <c r="BA119" s="278"/>
      <c r="BB119" s="278"/>
      <c r="BC119" s="278"/>
      <c r="BD119" s="278"/>
      <c r="BE119" s="278"/>
      <c r="BF119" s="278"/>
      <c r="BG119" s="278"/>
      <c r="BH119" s="278"/>
      <c r="BI119" s="278"/>
      <c r="BJ119" s="278"/>
      <c r="BK119" s="278"/>
      <c r="BL119" s="278"/>
      <c r="BM119" s="278"/>
      <c r="BN119" s="278"/>
      <c r="BO119" s="1069" t="s">
        <v>463</v>
      </c>
      <c r="BP119" s="1100"/>
      <c r="BQ119" s="1091">
        <v>140012002</v>
      </c>
      <c r="BR119" s="1092"/>
      <c r="BS119" s="1092"/>
      <c r="BT119" s="1092"/>
      <c r="BU119" s="1092"/>
      <c r="BV119" s="1092">
        <v>139409748</v>
      </c>
      <c r="BW119" s="1092"/>
      <c r="BX119" s="1092"/>
      <c r="BY119" s="1092"/>
      <c r="BZ119" s="1092"/>
      <c r="CA119" s="1092">
        <v>140044814</v>
      </c>
      <c r="CB119" s="1092"/>
      <c r="CC119" s="1092"/>
      <c r="CD119" s="1092"/>
      <c r="CE119" s="1092"/>
      <c r="CF119" s="1093"/>
      <c r="CG119" s="1094"/>
      <c r="CH119" s="1094"/>
      <c r="CI119" s="1094"/>
      <c r="CJ119" s="1095"/>
      <c r="CK119" s="1041"/>
      <c r="CL119" s="1042"/>
      <c r="CM119" s="1096" t="s">
        <v>464</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465</v>
      </c>
      <c r="DH119" s="1078"/>
      <c r="DI119" s="1078"/>
      <c r="DJ119" s="1078"/>
      <c r="DK119" s="1079"/>
      <c r="DL119" s="1077" t="s">
        <v>126</v>
      </c>
      <c r="DM119" s="1078"/>
      <c r="DN119" s="1078"/>
      <c r="DO119" s="1078"/>
      <c r="DP119" s="1079"/>
      <c r="DQ119" s="1077" t="s">
        <v>126</v>
      </c>
      <c r="DR119" s="1078"/>
      <c r="DS119" s="1078"/>
      <c r="DT119" s="1078"/>
      <c r="DU119" s="1079"/>
      <c r="DV119" s="1080" t="s">
        <v>126</v>
      </c>
      <c r="DW119" s="1081"/>
      <c r="DX119" s="1081"/>
      <c r="DY119" s="1081"/>
      <c r="DZ119" s="1082"/>
    </row>
    <row r="120" spans="1:130" s="247" customFormat="1" ht="26.25" customHeight="1" x14ac:dyDescent="0.15">
      <c r="A120" s="1153"/>
      <c r="B120" s="1040"/>
      <c r="C120" s="1010" t="s">
        <v>441</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126</v>
      </c>
      <c r="AB120" s="1053"/>
      <c r="AC120" s="1053"/>
      <c r="AD120" s="1053"/>
      <c r="AE120" s="1054"/>
      <c r="AF120" s="1055" t="s">
        <v>126</v>
      </c>
      <c r="AG120" s="1053"/>
      <c r="AH120" s="1053"/>
      <c r="AI120" s="1053"/>
      <c r="AJ120" s="1054"/>
      <c r="AK120" s="1055" t="s">
        <v>126</v>
      </c>
      <c r="AL120" s="1053"/>
      <c r="AM120" s="1053"/>
      <c r="AN120" s="1053"/>
      <c r="AO120" s="1054"/>
      <c r="AP120" s="1056" t="s">
        <v>126</v>
      </c>
      <c r="AQ120" s="1057"/>
      <c r="AR120" s="1057"/>
      <c r="AS120" s="1057"/>
      <c r="AT120" s="1058"/>
      <c r="AU120" s="1083" t="s">
        <v>466</v>
      </c>
      <c r="AV120" s="1084"/>
      <c r="AW120" s="1084"/>
      <c r="AX120" s="1084"/>
      <c r="AY120" s="1085"/>
      <c r="AZ120" s="1034" t="s">
        <v>467</v>
      </c>
      <c r="BA120" s="983"/>
      <c r="BB120" s="983"/>
      <c r="BC120" s="983"/>
      <c r="BD120" s="983"/>
      <c r="BE120" s="983"/>
      <c r="BF120" s="983"/>
      <c r="BG120" s="983"/>
      <c r="BH120" s="983"/>
      <c r="BI120" s="983"/>
      <c r="BJ120" s="983"/>
      <c r="BK120" s="983"/>
      <c r="BL120" s="983"/>
      <c r="BM120" s="983"/>
      <c r="BN120" s="983"/>
      <c r="BO120" s="983"/>
      <c r="BP120" s="984"/>
      <c r="BQ120" s="1020">
        <v>23660644</v>
      </c>
      <c r="BR120" s="1021"/>
      <c r="BS120" s="1021"/>
      <c r="BT120" s="1021"/>
      <c r="BU120" s="1021"/>
      <c r="BV120" s="1021">
        <v>24306961</v>
      </c>
      <c r="BW120" s="1021"/>
      <c r="BX120" s="1021"/>
      <c r="BY120" s="1021"/>
      <c r="BZ120" s="1021"/>
      <c r="CA120" s="1021">
        <v>25311928</v>
      </c>
      <c r="CB120" s="1021"/>
      <c r="CC120" s="1021"/>
      <c r="CD120" s="1021"/>
      <c r="CE120" s="1021"/>
      <c r="CF120" s="1035">
        <v>60.1</v>
      </c>
      <c r="CG120" s="1036"/>
      <c r="CH120" s="1036"/>
      <c r="CI120" s="1036"/>
      <c r="CJ120" s="1036"/>
      <c r="CK120" s="1101" t="s">
        <v>468</v>
      </c>
      <c r="CL120" s="1102"/>
      <c r="CM120" s="1102"/>
      <c r="CN120" s="1102"/>
      <c r="CO120" s="1103"/>
      <c r="CP120" s="1109" t="s">
        <v>469</v>
      </c>
      <c r="CQ120" s="1110"/>
      <c r="CR120" s="1110"/>
      <c r="CS120" s="1110"/>
      <c r="CT120" s="1110"/>
      <c r="CU120" s="1110"/>
      <c r="CV120" s="1110"/>
      <c r="CW120" s="1110"/>
      <c r="CX120" s="1110"/>
      <c r="CY120" s="1110"/>
      <c r="CZ120" s="1110"/>
      <c r="DA120" s="1110"/>
      <c r="DB120" s="1110"/>
      <c r="DC120" s="1110"/>
      <c r="DD120" s="1110"/>
      <c r="DE120" s="1110"/>
      <c r="DF120" s="1111"/>
      <c r="DG120" s="1020">
        <v>30637064</v>
      </c>
      <c r="DH120" s="1021"/>
      <c r="DI120" s="1021"/>
      <c r="DJ120" s="1021"/>
      <c r="DK120" s="1021"/>
      <c r="DL120" s="1021">
        <v>32734603</v>
      </c>
      <c r="DM120" s="1021"/>
      <c r="DN120" s="1021"/>
      <c r="DO120" s="1021"/>
      <c r="DP120" s="1021"/>
      <c r="DQ120" s="1021">
        <v>32075815</v>
      </c>
      <c r="DR120" s="1021"/>
      <c r="DS120" s="1021"/>
      <c r="DT120" s="1021"/>
      <c r="DU120" s="1021"/>
      <c r="DV120" s="1022">
        <v>76.099999999999994</v>
      </c>
      <c r="DW120" s="1022"/>
      <c r="DX120" s="1022"/>
      <c r="DY120" s="1022"/>
      <c r="DZ120" s="1023"/>
    </row>
    <row r="121" spans="1:130" s="247" customFormat="1" ht="26.25" customHeight="1" x14ac:dyDescent="0.15">
      <c r="A121" s="1153"/>
      <c r="B121" s="1040"/>
      <c r="C121" s="1061" t="s">
        <v>470</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v>1418</v>
      </c>
      <c r="AB121" s="1053"/>
      <c r="AC121" s="1053"/>
      <c r="AD121" s="1053"/>
      <c r="AE121" s="1054"/>
      <c r="AF121" s="1055" t="s">
        <v>126</v>
      </c>
      <c r="AG121" s="1053"/>
      <c r="AH121" s="1053"/>
      <c r="AI121" s="1053"/>
      <c r="AJ121" s="1054"/>
      <c r="AK121" s="1055" t="s">
        <v>126</v>
      </c>
      <c r="AL121" s="1053"/>
      <c r="AM121" s="1053"/>
      <c r="AN121" s="1053"/>
      <c r="AO121" s="1054"/>
      <c r="AP121" s="1056" t="s">
        <v>126</v>
      </c>
      <c r="AQ121" s="1057"/>
      <c r="AR121" s="1057"/>
      <c r="AS121" s="1057"/>
      <c r="AT121" s="1058"/>
      <c r="AU121" s="1086"/>
      <c r="AV121" s="1087"/>
      <c r="AW121" s="1087"/>
      <c r="AX121" s="1087"/>
      <c r="AY121" s="1088"/>
      <c r="AZ121" s="1043" t="s">
        <v>471</v>
      </c>
      <c r="BA121" s="1044"/>
      <c r="BB121" s="1044"/>
      <c r="BC121" s="1044"/>
      <c r="BD121" s="1044"/>
      <c r="BE121" s="1044"/>
      <c r="BF121" s="1044"/>
      <c r="BG121" s="1044"/>
      <c r="BH121" s="1044"/>
      <c r="BI121" s="1044"/>
      <c r="BJ121" s="1044"/>
      <c r="BK121" s="1044"/>
      <c r="BL121" s="1044"/>
      <c r="BM121" s="1044"/>
      <c r="BN121" s="1044"/>
      <c r="BO121" s="1044"/>
      <c r="BP121" s="1045"/>
      <c r="BQ121" s="1013">
        <v>45919845</v>
      </c>
      <c r="BR121" s="1014"/>
      <c r="BS121" s="1014"/>
      <c r="BT121" s="1014"/>
      <c r="BU121" s="1014"/>
      <c r="BV121" s="1014">
        <v>45363213</v>
      </c>
      <c r="BW121" s="1014"/>
      <c r="BX121" s="1014"/>
      <c r="BY121" s="1014"/>
      <c r="BZ121" s="1014"/>
      <c r="CA121" s="1014">
        <v>43412937</v>
      </c>
      <c r="CB121" s="1014"/>
      <c r="CC121" s="1014"/>
      <c r="CD121" s="1014"/>
      <c r="CE121" s="1014"/>
      <c r="CF121" s="1008">
        <v>103.1</v>
      </c>
      <c r="CG121" s="1009"/>
      <c r="CH121" s="1009"/>
      <c r="CI121" s="1009"/>
      <c r="CJ121" s="1009"/>
      <c r="CK121" s="1104"/>
      <c r="CL121" s="1105"/>
      <c r="CM121" s="1105"/>
      <c r="CN121" s="1105"/>
      <c r="CO121" s="1106"/>
      <c r="CP121" s="1114" t="s">
        <v>472</v>
      </c>
      <c r="CQ121" s="1115"/>
      <c r="CR121" s="1115"/>
      <c r="CS121" s="1115"/>
      <c r="CT121" s="1115"/>
      <c r="CU121" s="1115"/>
      <c r="CV121" s="1115"/>
      <c r="CW121" s="1115"/>
      <c r="CX121" s="1115"/>
      <c r="CY121" s="1115"/>
      <c r="CZ121" s="1115"/>
      <c r="DA121" s="1115"/>
      <c r="DB121" s="1115"/>
      <c r="DC121" s="1115"/>
      <c r="DD121" s="1115"/>
      <c r="DE121" s="1115"/>
      <c r="DF121" s="1116"/>
      <c r="DG121" s="1013">
        <v>70902</v>
      </c>
      <c r="DH121" s="1014"/>
      <c r="DI121" s="1014"/>
      <c r="DJ121" s="1014"/>
      <c r="DK121" s="1014"/>
      <c r="DL121" s="1014">
        <v>57811</v>
      </c>
      <c r="DM121" s="1014"/>
      <c r="DN121" s="1014"/>
      <c r="DO121" s="1014"/>
      <c r="DP121" s="1014"/>
      <c r="DQ121" s="1014">
        <v>72590</v>
      </c>
      <c r="DR121" s="1014"/>
      <c r="DS121" s="1014"/>
      <c r="DT121" s="1014"/>
      <c r="DU121" s="1014"/>
      <c r="DV121" s="1015">
        <v>0.2</v>
      </c>
      <c r="DW121" s="1015"/>
      <c r="DX121" s="1015"/>
      <c r="DY121" s="1015"/>
      <c r="DZ121" s="1016"/>
    </row>
    <row r="122" spans="1:130" s="247" customFormat="1" ht="26.25" customHeight="1" x14ac:dyDescent="0.15">
      <c r="A122" s="1153"/>
      <c r="B122" s="1040"/>
      <c r="C122" s="1010" t="s">
        <v>451</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415</v>
      </c>
      <c r="AB122" s="1053"/>
      <c r="AC122" s="1053"/>
      <c r="AD122" s="1053"/>
      <c r="AE122" s="1054"/>
      <c r="AF122" s="1055" t="s">
        <v>126</v>
      </c>
      <c r="AG122" s="1053"/>
      <c r="AH122" s="1053"/>
      <c r="AI122" s="1053"/>
      <c r="AJ122" s="1054"/>
      <c r="AK122" s="1055" t="s">
        <v>126</v>
      </c>
      <c r="AL122" s="1053"/>
      <c r="AM122" s="1053"/>
      <c r="AN122" s="1053"/>
      <c r="AO122" s="1054"/>
      <c r="AP122" s="1056" t="s">
        <v>126</v>
      </c>
      <c r="AQ122" s="1057"/>
      <c r="AR122" s="1057"/>
      <c r="AS122" s="1057"/>
      <c r="AT122" s="1058"/>
      <c r="AU122" s="1086"/>
      <c r="AV122" s="1087"/>
      <c r="AW122" s="1087"/>
      <c r="AX122" s="1087"/>
      <c r="AY122" s="1088"/>
      <c r="AZ122" s="1068" t="s">
        <v>473</v>
      </c>
      <c r="BA122" s="1059"/>
      <c r="BB122" s="1059"/>
      <c r="BC122" s="1059"/>
      <c r="BD122" s="1059"/>
      <c r="BE122" s="1059"/>
      <c r="BF122" s="1059"/>
      <c r="BG122" s="1059"/>
      <c r="BH122" s="1059"/>
      <c r="BI122" s="1059"/>
      <c r="BJ122" s="1059"/>
      <c r="BK122" s="1059"/>
      <c r="BL122" s="1059"/>
      <c r="BM122" s="1059"/>
      <c r="BN122" s="1059"/>
      <c r="BO122" s="1059"/>
      <c r="BP122" s="1060"/>
      <c r="BQ122" s="1091">
        <v>86217420</v>
      </c>
      <c r="BR122" s="1092"/>
      <c r="BS122" s="1092"/>
      <c r="BT122" s="1092"/>
      <c r="BU122" s="1092"/>
      <c r="BV122" s="1092">
        <v>85948334</v>
      </c>
      <c r="BW122" s="1092"/>
      <c r="BX122" s="1092"/>
      <c r="BY122" s="1092"/>
      <c r="BZ122" s="1092"/>
      <c r="CA122" s="1092">
        <v>84755803</v>
      </c>
      <c r="CB122" s="1092"/>
      <c r="CC122" s="1092"/>
      <c r="CD122" s="1092"/>
      <c r="CE122" s="1092"/>
      <c r="CF122" s="1112">
        <v>201.2</v>
      </c>
      <c r="CG122" s="1113"/>
      <c r="CH122" s="1113"/>
      <c r="CI122" s="1113"/>
      <c r="CJ122" s="1113"/>
      <c r="CK122" s="1104"/>
      <c r="CL122" s="1105"/>
      <c r="CM122" s="1105"/>
      <c r="CN122" s="1105"/>
      <c r="CO122" s="1106"/>
      <c r="CP122" s="1114" t="s">
        <v>474</v>
      </c>
      <c r="CQ122" s="1115"/>
      <c r="CR122" s="1115"/>
      <c r="CS122" s="1115"/>
      <c r="CT122" s="1115"/>
      <c r="CU122" s="1115"/>
      <c r="CV122" s="1115"/>
      <c r="CW122" s="1115"/>
      <c r="CX122" s="1115"/>
      <c r="CY122" s="1115"/>
      <c r="CZ122" s="1115"/>
      <c r="DA122" s="1115"/>
      <c r="DB122" s="1115"/>
      <c r="DC122" s="1115"/>
      <c r="DD122" s="1115"/>
      <c r="DE122" s="1115"/>
      <c r="DF122" s="1116"/>
      <c r="DG122" s="1013">
        <v>11470</v>
      </c>
      <c r="DH122" s="1014"/>
      <c r="DI122" s="1014"/>
      <c r="DJ122" s="1014"/>
      <c r="DK122" s="1014"/>
      <c r="DL122" s="1014">
        <v>10248</v>
      </c>
      <c r="DM122" s="1014"/>
      <c r="DN122" s="1014"/>
      <c r="DO122" s="1014"/>
      <c r="DP122" s="1014"/>
      <c r="DQ122" s="1014">
        <v>5060</v>
      </c>
      <c r="DR122" s="1014"/>
      <c r="DS122" s="1014"/>
      <c r="DT122" s="1014"/>
      <c r="DU122" s="1014"/>
      <c r="DV122" s="1015">
        <v>0</v>
      </c>
      <c r="DW122" s="1015"/>
      <c r="DX122" s="1015"/>
      <c r="DY122" s="1015"/>
      <c r="DZ122" s="1016"/>
    </row>
    <row r="123" spans="1:130" s="247" customFormat="1" ht="26.25" customHeight="1" x14ac:dyDescent="0.15">
      <c r="A123" s="1153"/>
      <c r="B123" s="1040"/>
      <c r="C123" s="1010" t="s">
        <v>457</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126</v>
      </c>
      <c r="AB123" s="1053"/>
      <c r="AC123" s="1053"/>
      <c r="AD123" s="1053"/>
      <c r="AE123" s="1054"/>
      <c r="AF123" s="1055" t="s">
        <v>126</v>
      </c>
      <c r="AG123" s="1053"/>
      <c r="AH123" s="1053"/>
      <c r="AI123" s="1053"/>
      <c r="AJ123" s="1054"/>
      <c r="AK123" s="1055" t="s">
        <v>126</v>
      </c>
      <c r="AL123" s="1053"/>
      <c r="AM123" s="1053"/>
      <c r="AN123" s="1053"/>
      <c r="AO123" s="1054"/>
      <c r="AP123" s="1056" t="s">
        <v>126</v>
      </c>
      <c r="AQ123" s="1057"/>
      <c r="AR123" s="1057"/>
      <c r="AS123" s="1057"/>
      <c r="AT123" s="1058"/>
      <c r="AU123" s="1089"/>
      <c r="AV123" s="1090"/>
      <c r="AW123" s="1090"/>
      <c r="AX123" s="1090"/>
      <c r="AY123" s="1090"/>
      <c r="AZ123" s="278" t="s">
        <v>184</v>
      </c>
      <c r="BA123" s="278"/>
      <c r="BB123" s="278"/>
      <c r="BC123" s="278"/>
      <c r="BD123" s="278"/>
      <c r="BE123" s="278"/>
      <c r="BF123" s="278"/>
      <c r="BG123" s="278"/>
      <c r="BH123" s="278"/>
      <c r="BI123" s="278"/>
      <c r="BJ123" s="278"/>
      <c r="BK123" s="278"/>
      <c r="BL123" s="278"/>
      <c r="BM123" s="278"/>
      <c r="BN123" s="278"/>
      <c r="BO123" s="1069" t="s">
        <v>475</v>
      </c>
      <c r="BP123" s="1100"/>
      <c r="BQ123" s="1159">
        <v>155797909</v>
      </c>
      <c r="BR123" s="1160"/>
      <c r="BS123" s="1160"/>
      <c r="BT123" s="1160"/>
      <c r="BU123" s="1160"/>
      <c r="BV123" s="1160">
        <v>155618508</v>
      </c>
      <c r="BW123" s="1160"/>
      <c r="BX123" s="1160"/>
      <c r="BY123" s="1160"/>
      <c r="BZ123" s="1160"/>
      <c r="CA123" s="1160">
        <v>153480668</v>
      </c>
      <c r="CB123" s="1160"/>
      <c r="CC123" s="1160"/>
      <c r="CD123" s="1160"/>
      <c r="CE123" s="1160"/>
      <c r="CF123" s="1093"/>
      <c r="CG123" s="1094"/>
      <c r="CH123" s="1094"/>
      <c r="CI123" s="1094"/>
      <c r="CJ123" s="1095"/>
      <c r="CK123" s="1104"/>
      <c r="CL123" s="1105"/>
      <c r="CM123" s="1105"/>
      <c r="CN123" s="1105"/>
      <c r="CO123" s="1106"/>
      <c r="CP123" s="1114" t="s">
        <v>476</v>
      </c>
      <c r="CQ123" s="1115"/>
      <c r="CR123" s="1115"/>
      <c r="CS123" s="1115"/>
      <c r="CT123" s="1115"/>
      <c r="CU123" s="1115"/>
      <c r="CV123" s="1115"/>
      <c r="CW123" s="1115"/>
      <c r="CX123" s="1115"/>
      <c r="CY123" s="1115"/>
      <c r="CZ123" s="1115"/>
      <c r="DA123" s="1115"/>
      <c r="DB123" s="1115"/>
      <c r="DC123" s="1115"/>
      <c r="DD123" s="1115"/>
      <c r="DE123" s="1115"/>
      <c r="DF123" s="1116"/>
      <c r="DG123" s="1052" t="s">
        <v>415</v>
      </c>
      <c r="DH123" s="1053"/>
      <c r="DI123" s="1053"/>
      <c r="DJ123" s="1053"/>
      <c r="DK123" s="1054"/>
      <c r="DL123" s="1055" t="s">
        <v>465</v>
      </c>
      <c r="DM123" s="1053"/>
      <c r="DN123" s="1053"/>
      <c r="DO123" s="1053"/>
      <c r="DP123" s="1054"/>
      <c r="DQ123" s="1055" t="s">
        <v>465</v>
      </c>
      <c r="DR123" s="1053"/>
      <c r="DS123" s="1053"/>
      <c r="DT123" s="1053"/>
      <c r="DU123" s="1054"/>
      <c r="DV123" s="1056" t="s">
        <v>126</v>
      </c>
      <c r="DW123" s="1057"/>
      <c r="DX123" s="1057"/>
      <c r="DY123" s="1057"/>
      <c r="DZ123" s="1058"/>
    </row>
    <row r="124" spans="1:130" s="247" customFormat="1" ht="26.25" customHeight="1" thickBot="1" x14ac:dyDescent="0.2">
      <c r="A124" s="1153"/>
      <c r="B124" s="1040"/>
      <c r="C124" s="1010" t="s">
        <v>460</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477</v>
      </c>
      <c r="AB124" s="1053"/>
      <c r="AC124" s="1053"/>
      <c r="AD124" s="1053"/>
      <c r="AE124" s="1054"/>
      <c r="AF124" s="1055" t="s">
        <v>126</v>
      </c>
      <c r="AG124" s="1053"/>
      <c r="AH124" s="1053"/>
      <c r="AI124" s="1053"/>
      <c r="AJ124" s="1054"/>
      <c r="AK124" s="1055" t="s">
        <v>126</v>
      </c>
      <c r="AL124" s="1053"/>
      <c r="AM124" s="1053"/>
      <c r="AN124" s="1053"/>
      <c r="AO124" s="1054"/>
      <c r="AP124" s="1056" t="s">
        <v>415</v>
      </c>
      <c r="AQ124" s="1057"/>
      <c r="AR124" s="1057"/>
      <c r="AS124" s="1057"/>
      <c r="AT124" s="1058"/>
      <c r="AU124" s="1155" t="s">
        <v>478</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465</v>
      </c>
      <c r="BR124" s="1122"/>
      <c r="BS124" s="1122"/>
      <c r="BT124" s="1122"/>
      <c r="BU124" s="1122"/>
      <c r="BV124" s="1122" t="s">
        <v>126</v>
      </c>
      <c r="BW124" s="1122"/>
      <c r="BX124" s="1122"/>
      <c r="BY124" s="1122"/>
      <c r="BZ124" s="1122"/>
      <c r="CA124" s="1122" t="s">
        <v>465</v>
      </c>
      <c r="CB124" s="1122"/>
      <c r="CC124" s="1122"/>
      <c r="CD124" s="1122"/>
      <c r="CE124" s="1122"/>
      <c r="CF124" s="1123"/>
      <c r="CG124" s="1124"/>
      <c r="CH124" s="1124"/>
      <c r="CI124" s="1124"/>
      <c r="CJ124" s="1125"/>
      <c r="CK124" s="1107"/>
      <c r="CL124" s="1107"/>
      <c r="CM124" s="1107"/>
      <c r="CN124" s="1107"/>
      <c r="CO124" s="1108"/>
      <c r="CP124" s="1114" t="s">
        <v>479</v>
      </c>
      <c r="CQ124" s="1115"/>
      <c r="CR124" s="1115"/>
      <c r="CS124" s="1115"/>
      <c r="CT124" s="1115"/>
      <c r="CU124" s="1115"/>
      <c r="CV124" s="1115"/>
      <c r="CW124" s="1115"/>
      <c r="CX124" s="1115"/>
      <c r="CY124" s="1115"/>
      <c r="CZ124" s="1115"/>
      <c r="DA124" s="1115"/>
      <c r="DB124" s="1115"/>
      <c r="DC124" s="1115"/>
      <c r="DD124" s="1115"/>
      <c r="DE124" s="1115"/>
      <c r="DF124" s="1116"/>
      <c r="DG124" s="1099" t="s">
        <v>126</v>
      </c>
      <c r="DH124" s="1078"/>
      <c r="DI124" s="1078"/>
      <c r="DJ124" s="1078"/>
      <c r="DK124" s="1079"/>
      <c r="DL124" s="1077" t="s">
        <v>126</v>
      </c>
      <c r="DM124" s="1078"/>
      <c r="DN124" s="1078"/>
      <c r="DO124" s="1078"/>
      <c r="DP124" s="1079"/>
      <c r="DQ124" s="1077" t="s">
        <v>126</v>
      </c>
      <c r="DR124" s="1078"/>
      <c r="DS124" s="1078"/>
      <c r="DT124" s="1078"/>
      <c r="DU124" s="1079"/>
      <c r="DV124" s="1080" t="s">
        <v>126</v>
      </c>
      <c r="DW124" s="1081"/>
      <c r="DX124" s="1081"/>
      <c r="DY124" s="1081"/>
      <c r="DZ124" s="1082"/>
    </row>
    <row r="125" spans="1:130" s="247" customFormat="1" ht="26.25" customHeight="1" x14ac:dyDescent="0.15">
      <c r="A125" s="1153"/>
      <c r="B125" s="1040"/>
      <c r="C125" s="1010" t="s">
        <v>462</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126</v>
      </c>
      <c r="AB125" s="1053"/>
      <c r="AC125" s="1053"/>
      <c r="AD125" s="1053"/>
      <c r="AE125" s="1054"/>
      <c r="AF125" s="1055" t="s">
        <v>126</v>
      </c>
      <c r="AG125" s="1053"/>
      <c r="AH125" s="1053"/>
      <c r="AI125" s="1053"/>
      <c r="AJ125" s="1054"/>
      <c r="AK125" s="1055" t="s">
        <v>126</v>
      </c>
      <c r="AL125" s="1053"/>
      <c r="AM125" s="1053"/>
      <c r="AN125" s="1053"/>
      <c r="AO125" s="1054"/>
      <c r="AP125" s="1056" t="s">
        <v>126</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480</v>
      </c>
      <c r="CL125" s="1102"/>
      <c r="CM125" s="1102"/>
      <c r="CN125" s="1102"/>
      <c r="CO125" s="1103"/>
      <c r="CP125" s="1034" t="s">
        <v>481</v>
      </c>
      <c r="CQ125" s="983"/>
      <c r="CR125" s="983"/>
      <c r="CS125" s="983"/>
      <c r="CT125" s="983"/>
      <c r="CU125" s="983"/>
      <c r="CV125" s="983"/>
      <c r="CW125" s="983"/>
      <c r="CX125" s="983"/>
      <c r="CY125" s="983"/>
      <c r="CZ125" s="983"/>
      <c r="DA125" s="983"/>
      <c r="DB125" s="983"/>
      <c r="DC125" s="983"/>
      <c r="DD125" s="983"/>
      <c r="DE125" s="983"/>
      <c r="DF125" s="984"/>
      <c r="DG125" s="1020" t="s">
        <v>126</v>
      </c>
      <c r="DH125" s="1021"/>
      <c r="DI125" s="1021"/>
      <c r="DJ125" s="1021"/>
      <c r="DK125" s="1021"/>
      <c r="DL125" s="1021" t="s">
        <v>126</v>
      </c>
      <c r="DM125" s="1021"/>
      <c r="DN125" s="1021"/>
      <c r="DO125" s="1021"/>
      <c r="DP125" s="1021"/>
      <c r="DQ125" s="1021" t="s">
        <v>465</v>
      </c>
      <c r="DR125" s="1021"/>
      <c r="DS125" s="1021"/>
      <c r="DT125" s="1021"/>
      <c r="DU125" s="1021"/>
      <c r="DV125" s="1022" t="s">
        <v>126</v>
      </c>
      <c r="DW125" s="1022"/>
      <c r="DX125" s="1022"/>
      <c r="DY125" s="1022"/>
      <c r="DZ125" s="1023"/>
    </row>
    <row r="126" spans="1:130" s="247" customFormat="1" ht="26.25" customHeight="1" thickBot="1" x14ac:dyDescent="0.2">
      <c r="A126" s="1153"/>
      <c r="B126" s="1040"/>
      <c r="C126" s="1010" t="s">
        <v>464</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126</v>
      </c>
      <c r="AB126" s="1053"/>
      <c r="AC126" s="1053"/>
      <c r="AD126" s="1053"/>
      <c r="AE126" s="1054"/>
      <c r="AF126" s="1055" t="s">
        <v>126</v>
      </c>
      <c r="AG126" s="1053"/>
      <c r="AH126" s="1053"/>
      <c r="AI126" s="1053"/>
      <c r="AJ126" s="1054"/>
      <c r="AK126" s="1055" t="s">
        <v>126</v>
      </c>
      <c r="AL126" s="1053"/>
      <c r="AM126" s="1053"/>
      <c r="AN126" s="1053"/>
      <c r="AO126" s="1054"/>
      <c r="AP126" s="1056" t="s">
        <v>126</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482</v>
      </c>
      <c r="CQ126" s="1044"/>
      <c r="CR126" s="1044"/>
      <c r="CS126" s="1044"/>
      <c r="CT126" s="1044"/>
      <c r="CU126" s="1044"/>
      <c r="CV126" s="1044"/>
      <c r="CW126" s="1044"/>
      <c r="CX126" s="1044"/>
      <c r="CY126" s="1044"/>
      <c r="CZ126" s="1044"/>
      <c r="DA126" s="1044"/>
      <c r="DB126" s="1044"/>
      <c r="DC126" s="1044"/>
      <c r="DD126" s="1044"/>
      <c r="DE126" s="1044"/>
      <c r="DF126" s="1045"/>
      <c r="DG126" s="1013" t="s">
        <v>415</v>
      </c>
      <c r="DH126" s="1014"/>
      <c r="DI126" s="1014"/>
      <c r="DJ126" s="1014"/>
      <c r="DK126" s="1014"/>
      <c r="DL126" s="1014" t="s">
        <v>126</v>
      </c>
      <c r="DM126" s="1014"/>
      <c r="DN126" s="1014"/>
      <c r="DO126" s="1014"/>
      <c r="DP126" s="1014"/>
      <c r="DQ126" s="1014" t="s">
        <v>477</v>
      </c>
      <c r="DR126" s="1014"/>
      <c r="DS126" s="1014"/>
      <c r="DT126" s="1014"/>
      <c r="DU126" s="1014"/>
      <c r="DV126" s="1015" t="s">
        <v>126</v>
      </c>
      <c r="DW126" s="1015"/>
      <c r="DX126" s="1015"/>
      <c r="DY126" s="1015"/>
      <c r="DZ126" s="1016"/>
    </row>
    <row r="127" spans="1:130" s="247" customFormat="1" ht="26.25" customHeight="1" x14ac:dyDescent="0.15">
      <c r="A127" s="1154"/>
      <c r="B127" s="1042"/>
      <c r="C127" s="1096" t="s">
        <v>483</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v>121</v>
      </c>
      <c r="AB127" s="1053"/>
      <c r="AC127" s="1053"/>
      <c r="AD127" s="1053"/>
      <c r="AE127" s="1054"/>
      <c r="AF127" s="1055" t="s">
        <v>126</v>
      </c>
      <c r="AG127" s="1053"/>
      <c r="AH127" s="1053"/>
      <c r="AI127" s="1053"/>
      <c r="AJ127" s="1054"/>
      <c r="AK127" s="1055" t="s">
        <v>126</v>
      </c>
      <c r="AL127" s="1053"/>
      <c r="AM127" s="1053"/>
      <c r="AN127" s="1053"/>
      <c r="AO127" s="1054"/>
      <c r="AP127" s="1056" t="s">
        <v>126</v>
      </c>
      <c r="AQ127" s="1057"/>
      <c r="AR127" s="1057"/>
      <c r="AS127" s="1057"/>
      <c r="AT127" s="1058"/>
      <c r="AU127" s="283"/>
      <c r="AV127" s="283"/>
      <c r="AW127" s="283"/>
      <c r="AX127" s="1126" t="s">
        <v>484</v>
      </c>
      <c r="AY127" s="1127"/>
      <c r="AZ127" s="1127"/>
      <c r="BA127" s="1127"/>
      <c r="BB127" s="1127"/>
      <c r="BC127" s="1127"/>
      <c r="BD127" s="1127"/>
      <c r="BE127" s="1128"/>
      <c r="BF127" s="1129" t="s">
        <v>485</v>
      </c>
      <c r="BG127" s="1127"/>
      <c r="BH127" s="1127"/>
      <c r="BI127" s="1127"/>
      <c r="BJ127" s="1127"/>
      <c r="BK127" s="1127"/>
      <c r="BL127" s="1128"/>
      <c r="BM127" s="1129" t="s">
        <v>486</v>
      </c>
      <c r="BN127" s="1127"/>
      <c r="BO127" s="1127"/>
      <c r="BP127" s="1127"/>
      <c r="BQ127" s="1127"/>
      <c r="BR127" s="1127"/>
      <c r="BS127" s="1128"/>
      <c r="BT127" s="1129" t="s">
        <v>487</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488</v>
      </c>
      <c r="CQ127" s="1044"/>
      <c r="CR127" s="1044"/>
      <c r="CS127" s="1044"/>
      <c r="CT127" s="1044"/>
      <c r="CU127" s="1044"/>
      <c r="CV127" s="1044"/>
      <c r="CW127" s="1044"/>
      <c r="CX127" s="1044"/>
      <c r="CY127" s="1044"/>
      <c r="CZ127" s="1044"/>
      <c r="DA127" s="1044"/>
      <c r="DB127" s="1044"/>
      <c r="DC127" s="1044"/>
      <c r="DD127" s="1044"/>
      <c r="DE127" s="1044"/>
      <c r="DF127" s="1045"/>
      <c r="DG127" s="1013" t="s">
        <v>126</v>
      </c>
      <c r="DH127" s="1014"/>
      <c r="DI127" s="1014"/>
      <c r="DJ127" s="1014"/>
      <c r="DK127" s="1014"/>
      <c r="DL127" s="1014" t="s">
        <v>126</v>
      </c>
      <c r="DM127" s="1014"/>
      <c r="DN127" s="1014"/>
      <c r="DO127" s="1014"/>
      <c r="DP127" s="1014"/>
      <c r="DQ127" s="1014" t="s">
        <v>126</v>
      </c>
      <c r="DR127" s="1014"/>
      <c r="DS127" s="1014"/>
      <c r="DT127" s="1014"/>
      <c r="DU127" s="1014"/>
      <c r="DV127" s="1015" t="s">
        <v>465</v>
      </c>
      <c r="DW127" s="1015"/>
      <c r="DX127" s="1015"/>
      <c r="DY127" s="1015"/>
      <c r="DZ127" s="1016"/>
    </row>
    <row r="128" spans="1:130" s="247" customFormat="1" ht="26.25" customHeight="1" thickBot="1" x14ac:dyDescent="0.2">
      <c r="A128" s="1137" t="s">
        <v>489</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490</v>
      </c>
      <c r="X128" s="1139"/>
      <c r="Y128" s="1139"/>
      <c r="Z128" s="1140"/>
      <c r="AA128" s="1141">
        <v>4422080</v>
      </c>
      <c r="AB128" s="1142"/>
      <c r="AC128" s="1142"/>
      <c r="AD128" s="1142"/>
      <c r="AE128" s="1143"/>
      <c r="AF128" s="1144">
        <v>4345442</v>
      </c>
      <c r="AG128" s="1142"/>
      <c r="AH128" s="1142"/>
      <c r="AI128" s="1142"/>
      <c r="AJ128" s="1143"/>
      <c r="AK128" s="1144">
        <v>4529991</v>
      </c>
      <c r="AL128" s="1142"/>
      <c r="AM128" s="1142"/>
      <c r="AN128" s="1142"/>
      <c r="AO128" s="1143"/>
      <c r="AP128" s="1145"/>
      <c r="AQ128" s="1146"/>
      <c r="AR128" s="1146"/>
      <c r="AS128" s="1146"/>
      <c r="AT128" s="1147"/>
      <c r="AU128" s="283"/>
      <c r="AV128" s="283"/>
      <c r="AW128" s="283"/>
      <c r="AX128" s="982" t="s">
        <v>491</v>
      </c>
      <c r="AY128" s="983"/>
      <c r="AZ128" s="983"/>
      <c r="BA128" s="983"/>
      <c r="BB128" s="983"/>
      <c r="BC128" s="983"/>
      <c r="BD128" s="983"/>
      <c r="BE128" s="984"/>
      <c r="BF128" s="1148" t="s">
        <v>126</v>
      </c>
      <c r="BG128" s="1149"/>
      <c r="BH128" s="1149"/>
      <c r="BI128" s="1149"/>
      <c r="BJ128" s="1149"/>
      <c r="BK128" s="1149"/>
      <c r="BL128" s="1150"/>
      <c r="BM128" s="1148">
        <v>11.26</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492</v>
      </c>
      <c r="CQ128" s="1131"/>
      <c r="CR128" s="1131"/>
      <c r="CS128" s="1131"/>
      <c r="CT128" s="1131"/>
      <c r="CU128" s="1131"/>
      <c r="CV128" s="1131"/>
      <c r="CW128" s="1131"/>
      <c r="CX128" s="1131"/>
      <c r="CY128" s="1131"/>
      <c r="CZ128" s="1131"/>
      <c r="DA128" s="1131"/>
      <c r="DB128" s="1131"/>
      <c r="DC128" s="1131"/>
      <c r="DD128" s="1131"/>
      <c r="DE128" s="1131"/>
      <c r="DF128" s="1132"/>
      <c r="DG128" s="1133">
        <v>192557</v>
      </c>
      <c r="DH128" s="1134"/>
      <c r="DI128" s="1134"/>
      <c r="DJ128" s="1134"/>
      <c r="DK128" s="1134"/>
      <c r="DL128" s="1134">
        <v>182924</v>
      </c>
      <c r="DM128" s="1134"/>
      <c r="DN128" s="1134"/>
      <c r="DO128" s="1134"/>
      <c r="DP128" s="1134"/>
      <c r="DQ128" s="1134">
        <v>175474</v>
      </c>
      <c r="DR128" s="1134"/>
      <c r="DS128" s="1134"/>
      <c r="DT128" s="1134"/>
      <c r="DU128" s="1134"/>
      <c r="DV128" s="1135">
        <v>0.4</v>
      </c>
      <c r="DW128" s="1135"/>
      <c r="DX128" s="1135"/>
      <c r="DY128" s="1135"/>
      <c r="DZ128" s="1136"/>
    </row>
    <row r="129" spans="1:131" s="247" customFormat="1" ht="26.25" customHeight="1" x14ac:dyDescent="0.15">
      <c r="A129" s="1024" t="s">
        <v>106</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493</v>
      </c>
      <c r="X129" s="1168"/>
      <c r="Y129" s="1168"/>
      <c r="Z129" s="1169"/>
      <c r="AA129" s="1052">
        <v>48406015</v>
      </c>
      <c r="AB129" s="1053"/>
      <c r="AC129" s="1053"/>
      <c r="AD129" s="1053"/>
      <c r="AE129" s="1054"/>
      <c r="AF129" s="1055">
        <v>48855097</v>
      </c>
      <c r="AG129" s="1053"/>
      <c r="AH129" s="1053"/>
      <c r="AI129" s="1053"/>
      <c r="AJ129" s="1054"/>
      <c r="AK129" s="1055">
        <v>49291690</v>
      </c>
      <c r="AL129" s="1053"/>
      <c r="AM129" s="1053"/>
      <c r="AN129" s="1053"/>
      <c r="AO129" s="1054"/>
      <c r="AP129" s="1170"/>
      <c r="AQ129" s="1171"/>
      <c r="AR129" s="1171"/>
      <c r="AS129" s="1171"/>
      <c r="AT129" s="1172"/>
      <c r="AU129" s="285"/>
      <c r="AV129" s="285"/>
      <c r="AW129" s="285"/>
      <c r="AX129" s="1161" t="s">
        <v>494</v>
      </c>
      <c r="AY129" s="1044"/>
      <c r="AZ129" s="1044"/>
      <c r="BA129" s="1044"/>
      <c r="BB129" s="1044"/>
      <c r="BC129" s="1044"/>
      <c r="BD129" s="1044"/>
      <c r="BE129" s="1045"/>
      <c r="BF129" s="1162" t="s">
        <v>415</v>
      </c>
      <c r="BG129" s="1163"/>
      <c r="BH129" s="1163"/>
      <c r="BI129" s="1163"/>
      <c r="BJ129" s="1163"/>
      <c r="BK129" s="1163"/>
      <c r="BL129" s="1164"/>
      <c r="BM129" s="1162">
        <v>16.260000000000002</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495</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496</v>
      </c>
      <c r="X130" s="1168"/>
      <c r="Y130" s="1168"/>
      <c r="Z130" s="1169"/>
      <c r="AA130" s="1052">
        <v>7006514</v>
      </c>
      <c r="AB130" s="1053"/>
      <c r="AC130" s="1053"/>
      <c r="AD130" s="1053"/>
      <c r="AE130" s="1054"/>
      <c r="AF130" s="1055">
        <v>6930216</v>
      </c>
      <c r="AG130" s="1053"/>
      <c r="AH130" s="1053"/>
      <c r="AI130" s="1053"/>
      <c r="AJ130" s="1054"/>
      <c r="AK130" s="1055">
        <v>7164329</v>
      </c>
      <c r="AL130" s="1053"/>
      <c r="AM130" s="1053"/>
      <c r="AN130" s="1053"/>
      <c r="AO130" s="1054"/>
      <c r="AP130" s="1170"/>
      <c r="AQ130" s="1171"/>
      <c r="AR130" s="1171"/>
      <c r="AS130" s="1171"/>
      <c r="AT130" s="1172"/>
      <c r="AU130" s="285"/>
      <c r="AV130" s="285"/>
      <c r="AW130" s="285"/>
      <c r="AX130" s="1161" t="s">
        <v>497</v>
      </c>
      <c r="AY130" s="1044"/>
      <c r="AZ130" s="1044"/>
      <c r="BA130" s="1044"/>
      <c r="BB130" s="1044"/>
      <c r="BC130" s="1044"/>
      <c r="BD130" s="1044"/>
      <c r="BE130" s="1045"/>
      <c r="BF130" s="1198">
        <v>2.4</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498</v>
      </c>
      <c r="X131" s="1206"/>
      <c r="Y131" s="1206"/>
      <c r="Z131" s="1207"/>
      <c r="AA131" s="1099">
        <v>41399501</v>
      </c>
      <c r="AB131" s="1078"/>
      <c r="AC131" s="1078"/>
      <c r="AD131" s="1078"/>
      <c r="AE131" s="1079"/>
      <c r="AF131" s="1077">
        <v>41924881</v>
      </c>
      <c r="AG131" s="1078"/>
      <c r="AH131" s="1078"/>
      <c r="AI131" s="1078"/>
      <c r="AJ131" s="1079"/>
      <c r="AK131" s="1077">
        <v>42127361</v>
      </c>
      <c r="AL131" s="1078"/>
      <c r="AM131" s="1078"/>
      <c r="AN131" s="1078"/>
      <c r="AO131" s="1079"/>
      <c r="AP131" s="1208"/>
      <c r="AQ131" s="1209"/>
      <c r="AR131" s="1209"/>
      <c r="AS131" s="1209"/>
      <c r="AT131" s="1210"/>
      <c r="AU131" s="285"/>
      <c r="AV131" s="285"/>
      <c r="AW131" s="285"/>
      <c r="AX131" s="1180" t="s">
        <v>499</v>
      </c>
      <c r="AY131" s="1131"/>
      <c r="AZ131" s="1131"/>
      <c r="BA131" s="1131"/>
      <c r="BB131" s="1131"/>
      <c r="BC131" s="1131"/>
      <c r="BD131" s="1131"/>
      <c r="BE131" s="1132"/>
      <c r="BF131" s="1181" t="s">
        <v>126</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500</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501</v>
      </c>
      <c r="W132" s="1191"/>
      <c r="X132" s="1191"/>
      <c r="Y132" s="1191"/>
      <c r="Z132" s="1192"/>
      <c r="AA132" s="1193">
        <v>2.8508701109999999</v>
      </c>
      <c r="AB132" s="1194"/>
      <c r="AC132" s="1194"/>
      <c r="AD132" s="1194"/>
      <c r="AE132" s="1195"/>
      <c r="AF132" s="1196">
        <v>2.335221894</v>
      </c>
      <c r="AG132" s="1194"/>
      <c r="AH132" s="1194"/>
      <c r="AI132" s="1194"/>
      <c r="AJ132" s="1195"/>
      <c r="AK132" s="1196">
        <v>2.2537063260000001</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502</v>
      </c>
      <c r="W133" s="1174"/>
      <c r="X133" s="1174"/>
      <c r="Y133" s="1174"/>
      <c r="Z133" s="1175"/>
      <c r="AA133" s="1176">
        <v>3.7</v>
      </c>
      <c r="AB133" s="1177"/>
      <c r="AC133" s="1177"/>
      <c r="AD133" s="1177"/>
      <c r="AE133" s="1178"/>
      <c r="AF133" s="1176">
        <v>2.9</v>
      </c>
      <c r="AG133" s="1177"/>
      <c r="AH133" s="1177"/>
      <c r="AI133" s="1177"/>
      <c r="AJ133" s="1178"/>
      <c r="AK133" s="1176">
        <v>2.4</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kZpvCMGbG1FJJJK9jfx0tUhxggidBJSKt7+RUByTz7tEsll+sLyq9UVuqtMVmbLwpFL/KfoOTiZow2N8Wy79Mg==" saltValue="6flP+Rs9mtiRkn/ssHnrA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10"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503</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pqq1585ZG+jQ8NhDUbdnJCCp13GluJFIE21dwWwREEnPJ+rflLIEjIKTTjUgq3OJ1GsjsLfUp1aR8YDpDzi7uQ==" saltValue="F/8GyzyhDZJsIRAy+qGpl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6dBFfA8rjF5uCvgnlBoyy3jzHrC64mqYPRPwPJIbYAIKRYZ+3kl5cd759dx52x79JETOaSv6FfW27zkJJdD8w==" saltValue="1/S2aUumY7/3riWx3B9+b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504</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505</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506</v>
      </c>
      <c r="AP7" s="304"/>
      <c r="AQ7" s="305" t="s">
        <v>507</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508</v>
      </c>
      <c r="AQ8" s="311" t="s">
        <v>509</v>
      </c>
      <c r="AR8" s="312" t="s">
        <v>510</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511</v>
      </c>
      <c r="AL9" s="1217"/>
      <c r="AM9" s="1217"/>
      <c r="AN9" s="1218"/>
      <c r="AO9" s="313">
        <v>15118204</v>
      </c>
      <c r="AP9" s="313">
        <v>57187</v>
      </c>
      <c r="AQ9" s="314">
        <v>56972</v>
      </c>
      <c r="AR9" s="315">
        <v>0.4</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512</v>
      </c>
      <c r="AL10" s="1217"/>
      <c r="AM10" s="1217"/>
      <c r="AN10" s="1218"/>
      <c r="AO10" s="316">
        <v>582544</v>
      </c>
      <c r="AP10" s="316">
        <v>2204</v>
      </c>
      <c r="AQ10" s="317">
        <v>4161</v>
      </c>
      <c r="AR10" s="318">
        <v>-47</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513</v>
      </c>
      <c r="AL11" s="1217"/>
      <c r="AM11" s="1217"/>
      <c r="AN11" s="1218"/>
      <c r="AO11" s="316">
        <v>32</v>
      </c>
      <c r="AP11" s="316">
        <v>0</v>
      </c>
      <c r="AQ11" s="317">
        <v>2113</v>
      </c>
      <c r="AR11" s="318">
        <v>-100</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514</v>
      </c>
      <c r="AL12" s="1217"/>
      <c r="AM12" s="1217"/>
      <c r="AN12" s="1218"/>
      <c r="AO12" s="316">
        <v>87018</v>
      </c>
      <c r="AP12" s="316">
        <v>329</v>
      </c>
      <c r="AQ12" s="317">
        <v>1531</v>
      </c>
      <c r="AR12" s="318">
        <v>-78.5</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515</v>
      </c>
      <c r="AL13" s="1217"/>
      <c r="AM13" s="1217"/>
      <c r="AN13" s="1218"/>
      <c r="AO13" s="316" t="s">
        <v>516</v>
      </c>
      <c r="AP13" s="316" t="s">
        <v>516</v>
      </c>
      <c r="AQ13" s="317">
        <v>63</v>
      </c>
      <c r="AR13" s="318" t="s">
        <v>516</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517</v>
      </c>
      <c r="AL14" s="1217"/>
      <c r="AM14" s="1217"/>
      <c r="AN14" s="1218"/>
      <c r="AO14" s="316">
        <v>357276</v>
      </c>
      <c r="AP14" s="316">
        <v>1351</v>
      </c>
      <c r="AQ14" s="317">
        <v>1595</v>
      </c>
      <c r="AR14" s="318">
        <v>-15.3</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518</v>
      </c>
      <c r="AL15" s="1217"/>
      <c r="AM15" s="1217"/>
      <c r="AN15" s="1218"/>
      <c r="AO15" s="316">
        <v>132971</v>
      </c>
      <c r="AP15" s="316">
        <v>503</v>
      </c>
      <c r="AQ15" s="317">
        <v>1299</v>
      </c>
      <c r="AR15" s="318">
        <v>-61.3</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519</v>
      </c>
      <c r="AL16" s="1220"/>
      <c r="AM16" s="1220"/>
      <c r="AN16" s="1221"/>
      <c r="AO16" s="316">
        <v>-534143</v>
      </c>
      <c r="AP16" s="316">
        <v>-2020</v>
      </c>
      <c r="AQ16" s="317">
        <v>-3680</v>
      </c>
      <c r="AR16" s="318">
        <v>-45.1</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184</v>
      </c>
      <c r="AL17" s="1220"/>
      <c r="AM17" s="1220"/>
      <c r="AN17" s="1221"/>
      <c r="AO17" s="316">
        <v>15743902</v>
      </c>
      <c r="AP17" s="316">
        <v>59554</v>
      </c>
      <c r="AQ17" s="317">
        <v>64053</v>
      </c>
      <c r="AR17" s="318">
        <v>-7</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520</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521</v>
      </c>
      <c r="AP20" s="324" t="s">
        <v>522</v>
      </c>
      <c r="AQ20" s="325" t="s">
        <v>523</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524</v>
      </c>
      <c r="AL21" s="1212"/>
      <c r="AM21" s="1212"/>
      <c r="AN21" s="1213"/>
      <c r="AO21" s="328">
        <v>6.19</v>
      </c>
      <c r="AP21" s="329">
        <v>6.41</v>
      </c>
      <c r="AQ21" s="330">
        <v>-0.22</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525</v>
      </c>
      <c r="AL22" s="1212"/>
      <c r="AM22" s="1212"/>
      <c r="AN22" s="1213"/>
      <c r="AO22" s="333">
        <v>100.7</v>
      </c>
      <c r="AP22" s="334">
        <v>99.9</v>
      </c>
      <c r="AQ22" s="335">
        <v>0.8</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526</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527</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528</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506</v>
      </c>
      <c r="AP30" s="304"/>
      <c r="AQ30" s="305" t="s">
        <v>507</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508</v>
      </c>
      <c r="AQ31" s="311" t="s">
        <v>509</v>
      </c>
      <c r="AR31" s="312" t="s">
        <v>510</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529</v>
      </c>
      <c r="AL32" s="1228"/>
      <c r="AM32" s="1228"/>
      <c r="AN32" s="1229"/>
      <c r="AO32" s="343">
        <v>9701377</v>
      </c>
      <c r="AP32" s="343">
        <v>36697</v>
      </c>
      <c r="AQ32" s="344">
        <v>28685</v>
      </c>
      <c r="AR32" s="345">
        <v>27.9</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530</v>
      </c>
      <c r="AL33" s="1228"/>
      <c r="AM33" s="1228"/>
      <c r="AN33" s="1229"/>
      <c r="AO33" s="343" t="s">
        <v>516</v>
      </c>
      <c r="AP33" s="343" t="s">
        <v>516</v>
      </c>
      <c r="AQ33" s="344">
        <v>2</v>
      </c>
      <c r="AR33" s="345" t="s">
        <v>516</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531</v>
      </c>
      <c r="AL34" s="1228"/>
      <c r="AM34" s="1228"/>
      <c r="AN34" s="1229"/>
      <c r="AO34" s="343">
        <v>32000</v>
      </c>
      <c r="AP34" s="343">
        <v>121</v>
      </c>
      <c r="AQ34" s="344">
        <v>37</v>
      </c>
      <c r="AR34" s="345">
        <v>227</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532</v>
      </c>
      <c r="AL35" s="1228"/>
      <c r="AM35" s="1228"/>
      <c r="AN35" s="1229"/>
      <c r="AO35" s="343">
        <v>2730474</v>
      </c>
      <c r="AP35" s="343">
        <v>10328</v>
      </c>
      <c r="AQ35" s="344">
        <v>9040</v>
      </c>
      <c r="AR35" s="345">
        <v>14.2</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533</v>
      </c>
      <c r="AL36" s="1228"/>
      <c r="AM36" s="1228"/>
      <c r="AN36" s="1229"/>
      <c r="AO36" s="343" t="s">
        <v>516</v>
      </c>
      <c r="AP36" s="343" t="s">
        <v>516</v>
      </c>
      <c r="AQ36" s="344">
        <v>445</v>
      </c>
      <c r="AR36" s="345" t="s">
        <v>516</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534</v>
      </c>
      <c r="AL37" s="1228"/>
      <c r="AM37" s="1228"/>
      <c r="AN37" s="1229"/>
      <c r="AO37" s="343">
        <v>179896</v>
      </c>
      <c r="AP37" s="343">
        <v>680</v>
      </c>
      <c r="AQ37" s="344">
        <v>676</v>
      </c>
      <c r="AR37" s="345">
        <v>0.6</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535</v>
      </c>
      <c r="AL38" s="1231"/>
      <c r="AM38" s="1231"/>
      <c r="AN38" s="1232"/>
      <c r="AO38" s="346" t="s">
        <v>516</v>
      </c>
      <c r="AP38" s="346" t="s">
        <v>516</v>
      </c>
      <c r="AQ38" s="347">
        <v>0</v>
      </c>
      <c r="AR38" s="335" t="s">
        <v>516</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536</v>
      </c>
      <c r="AL39" s="1231"/>
      <c r="AM39" s="1231"/>
      <c r="AN39" s="1232"/>
      <c r="AO39" s="343">
        <v>-4529991</v>
      </c>
      <c r="AP39" s="343">
        <v>-17135</v>
      </c>
      <c r="AQ39" s="344">
        <v>-7187</v>
      </c>
      <c r="AR39" s="345">
        <v>138.4</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537</v>
      </c>
      <c r="AL40" s="1228"/>
      <c r="AM40" s="1228"/>
      <c r="AN40" s="1229"/>
      <c r="AO40" s="343">
        <v>-7164329</v>
      </c>
      <c r="AP40" s="343">
        <v>-27100</v>
      </c>
      <c r="AQ40" s="344">
        <v>-25299</v>
      </c>
      <c r="AR40" s="345">
        <v>7.1</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297</v>
      </c>
      <c r="AL41" s="1234"/>
      <c r="AM41" s="1234"/>
      <c r="AN41" s="1235"/>
      <c r="AO41" s="343">
        <v>949427</v>
      </c>
      <c r="AP41" s="343">
        <v>3591</v>
      </c>
      <c r="AQ41" s="344">
        <v>6399</v>
      </c>
      <c r="AR41" s="345">
        <v>-43.9</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538</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539</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540</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506</v>
      </c>
      <c r="AN49" s="1224" t="s">
        <v>541</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542</v>
      </c>
      <c r="AO50" s="360" t="s">
        <v>543</v>
      </c>
      <c r="AP50" s="361" t="s">
        <v>544</v>
      </c>
      <c r="AQ50" s="362" t="s">
        <v>545</v>
      </c>
      <c r="AR50" s="363" t="s">
        <v>546</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547</v>
      </c>
      <c r="AL51" s="356"/>
      <c r="AM51" s="364">
        <v>5670389</v>
      </c>
      <c r="AN51" s="365">
        <v>21036</v>
      </c>
      <c r="AO51" s="366">
        <v>-30.9</v>
      </c>
      <c r="AP51" s="367">
        <v>43554</v>
      </c>
      <c r="AQ51" s="368">
        <v>4</v>
      </c>
      <c r="AR51" s="369">
        <v>-34.9</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548</v>
      </c>
      <c r="AM52" s="372">
        <v>3202247</v>
      </c>
      <c r="AN52" s="373">
        <v>11880</v>
      </c>
      <c r="AO52" s="374">
        <v>-37.1</v>
      </c>
      <c r="AP52" s="375">
        <v>24811</v>
      </c>
      <c r="AQ52" s="376">
        <v>4.5999999999999996</v>
      </c>
      <c r="AR52" s="377">
        <v>-41.7</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549</v>
      </c>
      <c r="AL53" s="356"/>
      <c r="AM53" s="364">
        <v>7411343</v>
      </c>
      <c r="AN53" s="365">
        <v>27599</v>
      </c>
      <c r="AO53" s="366">
        <v>31.2</v>
      </c>
      <c r="AP53" s="367">
        <v>42581</v>
      </c>
      <c r="AQ53" s="368">
        <v>-2.2000000000000002</v>
      </c>
      <c r="AR53" s="369">
        <v>33.4</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548</v>
      </c>
      <c r="AM54" s="372">
        <v>4267134</v>
      </c>
      <c r="AN54" s="373">
        <v>15890</v>
      </c>
      <c r="AO54" s="374">
        <v>33.799999999999997</v>
      </c>
      <c r="AP54" s="375">
        <v>24354</v>
      </c>
      <c r="AQ54" s="376">
        <v>-1.8</v>
      </c>
      <c r="AR54" s="377">
        <v>35.6</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550</v>
      </c>
      <c r="AL55" s="356"/>
      <c r="AM55" s="364">
        <v>9315437</v>
      </c>
      <c r="AN55" s="365">
        <v>34870</v>
      </c>
      <c r="AO55" s="366">
        <v>26.3</v>
      </c>
      <c r="AP55" s="367">
        <v>45426</v>
      </c>
      <c r="AQ55" s="368">
        <v>6.7</v>
      </c>
      <c r="AR55" s="369">
        <v>19.600000000000001</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548</v>
      </c>
      <c r="AM56" s="372">
        <v>5493135</v>
      </c>
      <c r="AN56" s="373">
        <v>20562</v>
      </c>
      <c r="AO56" s="374">
        <v>29.4</v>
      </c>
      <c r="AP56" s="375">
        <v>24508</v>
      </c>
      <c r="AQ56" s="376">
        <v>0.6</v>
      </c>
      <c r="AR56" s="377">
        <v>28.8</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551</v>
      </c>
      <c r="AL57" s="356"/>
      <c r="AM57" s="364">
        <v>7402104</v>
      </c>
      <c r="AN57" s="365">
        <v>27857</v>
      </c>
      <c r="AO57" s="366">
        <v>-20.100000000000001</v>
      </c>
      <c r="AP57" s="367">
        <v>45022</v>
      </c>
      <c r="AQ57" s="368">
        <v>-0.9</v>
      </c>
      <c r="AR57" s="369">
        <v>-19.2</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548</v>
      </c>
      <c r="AM58" s="372">
        <v>5480913</v>
      </c>
      <c r="AN58" s="373">
        <v>20627</v>
      </c>
      <c r="AO58" s="374">
        <v>0.3</v>
      </c>
      <c r="AP58" s="375">
        <v>25247</v>
      </c>
      <c r="AQ58" s="376">
        <v>3</v>
      </c>
      <c r="AR58" s="377">
        <v>-2.7</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552</v>
      </c>
      <c r="AL59" s="356"/>
      <c r="AM59" s="364">
        <v>10629517</v>
      </c>
      <c r="AN59" s="365">
        <v>40208</v>
      </c>
      <c r="AO59" s="366">
        <v>44.3</v>
      </c>
      <c r="AP59" s="367">
        <v>46035</v>
      </c>
      <c r="AQ59" s="368">
        <v>2.2999999999999998</v>
      </c>
      <c r="AR59" s="369">
        <v>42</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548</v>
      </c>
      <c r="AM60" s="372">
        <v>6560470</v>
      </c>
      <c r="AN60" s="373">
        <v>24816</v>
      </c>
      <c r="AO60" s="374">
        <v>20.3</v>
      </c>
      <c r="AP60" s="375">
        <v>25158</v>
      </c>
      <c r="AQ60" s="376">
        <v>-0.4</v>
      </c>
      <c r="AR60" s="377">
        <v>20.7</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553</v>
      </c>
      <c r="AL61" s="378"/>
      <c r="AM61" s="379">
        <v>8085758</v>
      </c>
      <c r="AN61" s="380">
        <v>30314</v>
      </c>
      <c r="AO61" s="381">
        <v>10.199999999999999</v>
      </c>
      <c r="AP61" s="382">
        <v>44524</v>
      </c>
      <c r="AQ61" s="383">
        <v>2</v>
      </c>
      <c r="AR61" s="369">
        <v>8.1999999999999993</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548</v>
      </c>
      <c r="AM62" s="372">
        <v>5000780</v>
      </c>
      <c r="AN62" s="373">
        <v>18755</v>
      </c>
      <c r="AO62" s="374">
        <v>9.3000000000000007</v>
      </c>
      <c r="AP62" s="375">
        <v>24816</v>
      </c>
      <c r="AQ62" s="376">
        <v>1.2</v>
      </c>
      <c r="AR62" s="377">
        <v>8.1</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UkH+2mgk75I2naaXL4Nz42kqMF+BICaTMkqI2OhQhoGbCMZBm0LT8AZhgwjxnHdi5Pf+1GMpu1xHHiSGbIH1eQ==" saltValue="wvT4o10FsJQ3ycwNhkCr0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election activeCell="AE93" sqref="AE93"/>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555</v>
      </c>
    </row>
    <row r="120" spans="125:125" ht="13.5" hidden="1" customHeight="1" x14ac:dyDescent="0.15"/>
    <row r="121" spans="125:125" ht="13.5" hidden="1" customHeight="1" x14ac:dyDescent="0.15">
      <c r="DU121" s="291"/>
    </row>
  </sheetData>
  <sheetProtection algorithmName="SHA-512" hashValue="iPxPmxvtMGCEPwr9yzflm3Z8jiIHS82an0tGF47sOT0hVvvQLL5AcSxYwIPicPX8V5VeBwMZRyqmy68pVdrGSQ==" saltValue="wXQng1lU/Da9mUvKAQCA4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556</v>
      </c>
    </row>
  </sheetData>
  <sheetProtection algorithmName="SHA-512" hashValue="jhbhufSqtbl0e8fhf6wL3FAc6WESKpJimKtYpy3rdc9MfyhUeFAx2vQm5HueA6GcOlncPkFZcUrxAHwvLNgZtw==" saltValue="l+kpLD7KqGnIVcC30pxQ7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236" t="s">
        <v>3</v>
      </c>
      <c r="D47" s="1236"/>
      <c r="E47" s="1237"/>
      <c r="F47" s="11">
        <v>11.85</v>
      </c>
      <c r="G47" s="12">
        <v>12.51</v>
      </c>
      <c r="H47" s="12">
        <v>13.21</v>
      </c>
      <c r="I47" s="12">
        <v>13.63</v>
      </c>
      <c r="J47" s="13">
        <v>13.7</v>
      </c>
    </row>
    <row r="48" spans="2:10" ht="57.75" customHeight="1" x14ac:dyDescent="0.15">
      <c r="B48" s="14"/>
      <c r="C48" s="1238" t="s">
        <v>4</v>
      </c>
      <c r="D48" s="1238"/>
      <c r="E48" s="1239"/>
      <c r="F48" s="15">
        <v>1.36</v>
      </c>
      <c r="G48" s="16">
        <v>0.75</v>
      </c>
      <c r="H48" s="16">
        <v>0.64</v>
      </c>
      <c r="I48" s="16">
        <v>0.48</v>
      </c>
      <c r="J48" s="17">
        <v>0.5</v>
      </c>
    </row>
    <row r="49" spans="2:10" ht="57.75" customHeight="1" thickBot="1" x14ac:dyDescent="0.2">
      <c r="B49" s="18"/>
      <c r="C49" s="1240" t="s">
        <v>5</v>
      </c>
      <c r="D49" s="1240"/>
      <c r="E49" s="1241"/>
      <c r="F49" s="19">
        <v>0.88</v>
      </c>
      <c r="G49" s="20">
        <v>0.09</v>
      </c>
      <c r="H49" s="20">
        <v>0.44</v>
      </c>
      <c r="I49" s="20">
        <v>0.38</v>
      </c>
      <c r="J49" s="21">
        <v>0.22</v>
      </c>
    </row>
    <row r="50" spans="2:10" ht="13.5" customHeight="1" x14ac:dyDescent="0.15"/>
  </sheetData>
  <sheetProtection algorithmName="SHA-512" hashValue="KwS0jpFK6h8B6SEoIL5HBzMqAiAzb46VWgym1nUrESJEQb13bkx72Jh5C6cYZlISEuQYYpJ/xj2ydBPjhh+vzw==" saltValue="aqkL8BeTYEOfYYwvgmBc8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2021-03-10T00:01:40Z</cp:lastPrinted>
  <dcterms:created xsi:type="dcterms:W3CDTF">2021-02-05T03:27:36Z</dcterms:created>
  <dcterms:modified xsi:type="dcterms:W3CDTF">2021-10-19T07:57:36Z</dcterms:modified>
  <cp:category/>
</cp:coreProperties>
</file>