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C41E994C-2CEA-4490-8322-541B08841157}"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BE36" i="10"/>
  <c r="BE35" i="10"/>
  <c r="C34" i="10"/>
  <c r="C35" i="10" l="1"/>
  <c r="C36" i="10" s="1"/>
  <c r="C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W34" i="10" l="1"/>
  <c r="BW35" i="10" s="1"/>
  <c r="BW36" i="10" s="1"/>
  <c r="BW37"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<sst xmlns="http://schemas.openxmlformats.org/spreadsheetml/2006/main" count="1106" uniqueCount="627">
  <si>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</si>
  <si>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</si>
  <si>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</si>
  <si>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</si>
  <si>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</si>
  <si>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</si>
  <si>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</si>
  <si>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</si>
  <si>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</si>
  <si>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</si>
  <si>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</si>
  <si>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</si>
  <si>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</si>
  <si>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</si>
  <si>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</si>
  <si>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</si>
  <si>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</si>
  <si>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</si>
  <si>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</si>
  <si>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</si>
  <si>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</si>
  <si>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</si>
  <si>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</si>
  <si>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</si>
  <si>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</si>
  <si>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</si>
  <si>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</si>
  <si>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</si>
  <si>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</si>
  <si>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</si>
  <si>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</si>
  <si>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</si>
  <si>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</si>
  <si>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</si>
  <si>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</si>
  <si>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</si>
  <si>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</si>
  <si>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</si>
  <si>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</si>
  <si>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</si>
  <si>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</si>
  <si>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</si>
  <si>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</si>
  <si>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</si>
  <si>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</si>
  <si>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</si>
  <si>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</si>
  <si>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</si>
  <si>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</si>
  <si>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</si>
  <si>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</si>
  <si>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</si>
  <si>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</si>
  <si>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</si>
  <si>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</si>
  <si>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</si>
  <si>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</si>
  <si>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</si>
  <si>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</si>
  <si>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</si>
  <si>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</si>
  <si>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</si>
  <si>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</si>
  <si>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</si>
  <si>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</si>
  <si>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</si>
  <si>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</si>
  <si>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</si>
  <si>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</si>
  <si>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</si>
  <si>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</si>
  <si>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</si>
  <si>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</si>
  <si>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</si>
  <si>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</si>
  <si>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</si>
  <si>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</si>
  <si>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</si>
  <si>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</si>
  <si>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</si>
  <si>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</si>
  <si>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</si>
  <si>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</si>
  <si>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</si>
  <si>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</si>
  <si>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</si>
  <si>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</si>
  <si>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</si>
  <si>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</si>
  <si>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</si>
  <si>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</si>
  <si>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</si>
  <si>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</si>
  <si>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</si>
  <si>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</si>
  <si>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</si>
  <si>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</si>
  <si>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</si>
  <si>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西宮市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</si>
  <si>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</si>
  <si>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</si>
  <si>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</si>
  <si>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</si>
  <si>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</si>
  <si>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</si>
  <si>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</si>
  <si>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</si>
  <si>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</si>
  <si>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</si>
  <si>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</si>
  <si>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</si>
  <si>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</si>
  <si>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</si>
  <si>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</si>
  <si>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</si>
  <si>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</si>
  <si>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</si>
  <si>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</si>
  <si>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</si>
  <si>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</si>
  <si>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</si>
  <si>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</si>
  <si>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</si>
  <si>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</si>
  <si>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</si>
  <si>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</si>
  <si>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</si>
  <si>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</si>
  <si>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</si>
  <si>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</si>
  <si>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</si>
  <si>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</si>
  <si>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</si>
  <si>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</si>
  <si>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</si>
  <si>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</si>
  <si>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</si>
  <si>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</si>
  <si>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</si>
  <si>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</si>
  <si>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</si>
  <si>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</si>
  <si>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</si>
  <si>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</si>
  <si>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</si>
  <si>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</si>
  <si>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</si>
  <si>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</si>
  <si>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</si>
  <si>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</si>
  <si>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</si>
  <si>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</si>
  <si>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病院事業会計</t>
    <phoneticPr fontId="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</si>
  <si>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</si>
  <si>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</si>
  <si>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</si>
  <si>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</si>
  <si>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</si>
  <si>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</si>
  <si>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</si>
  <si>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</si>
  <si>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</si>
  <si>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</si>
  <si>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</si>
  <si>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</si>
  <si>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</si>
  <si>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</si>
  <si>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</si>
  <si>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</si>
  <si>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</si>
  <si>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</si>
  <si>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</si>
  <si>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</si>
  <si>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</si>
  <si>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</si>
  <si>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</si>
  <si>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</si>
  <si>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</si>
  <si>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</si>
  <si>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</si>
  <si>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</si>
  <si>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</si>
  <si>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</si>
  <si>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</si>
  <si>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</si>
  <si>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</si>
  <si>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</si>
  <si>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</si>
  <si>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</si>
  <si>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</si>
  <si>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</si>
  <si>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</si>
  <si>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</si>
  <si>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</si>
  <si>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</si>
  <si>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</si>
  <si>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</si>
  <si>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</si>
  <si>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</si>
  <si>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</si>
  <si>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</si>
  <si>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</si>
  <si>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</si>
  <si>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</si>
  <si>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</si>
  <si>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</si>
  <si>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</si>
  <si>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</si>
  <si>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</si>
  <si>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</si>
  <si>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</si>
  <si>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兵庫県西宮市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</si>
  <si>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</si>
  <si>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</si>
  <si>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</si>
  <si>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</si>
  <si>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</si>
  <si>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</si>
  <si>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</si>
  <si>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</si>
  <si>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</si>
  <si>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</si>
  <si>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</si>
  <si>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</si>
  <si>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</si>
  <si>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</si>
  <si>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</si>
  <si>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</si>
  <si>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</si>
  <si>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</si>
  <si>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</si>
  <si>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</si>
  <si>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</si>
  <si>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</si>
  <si>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</si>
  <si>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</si>
  <si>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</si>
  <si>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</si>
  <si>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</si>
  <si>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</si>
  <si>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</si>
  <si>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</si>
  <si>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</si>
  <si>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</si>
  <si>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</si>
  <si>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</si>
  <si>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</si>
  <si>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</si>
  <si>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</si>
  <si>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</si>
  <si>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</si>
  <si>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</si>
  <si>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</si>
  <si>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</si>
  <si>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</si>
  <si>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</si>
  <si>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</si>
  <si>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</si>
  <si>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</si>
  <si>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</si>
  <si>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</si>
  <si>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</si>
  <si>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</si>
  <si>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</si>
  <si>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</si>
  <si>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</si>
  <si>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</si>
  <si>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</si>
  <si>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</si>
  <si>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</si>
  <si>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</si>
  <si>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</si>
  <si>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</si>
  <si>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</si>
  <si>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</si>
  <si>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</si>
  <si>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</si>
  <si>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</si>
  <si>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</si>
  <si>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</si>
  <si>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</si>
  <si>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</si>
  <si>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</si>
  <si>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</si>
  <si>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</si>
  <si>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</si>
  <si>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</si>
  <si>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</si>
  <si>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</si>
  <si>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</si>
  <si>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</si>
  <si>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</si>
  <si>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</si>
  <si>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</si>
  <si>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</si>
  <si>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</si>
  <si>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</si>
  <si>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</si>
  <si>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</si>
  <si>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</si>
  <si>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</si>
  <si>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</si>
  <si>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</si>
  <si>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</si>
  <si>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</si>
  <si>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</si>
  <si>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</si>
  <si>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</si>
  <si>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</si>
  <si>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</si>
  <si>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</si>
  <si>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</si>
  <si>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</si>
  <si>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</si>
  <si>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</si>
  <si>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</si>
  <si>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</si>
  <si>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</si>
  <si>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</si>
  <si>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</si>
  <si>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</si>
  <si>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</si>
  <si>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</si>
  <si>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</si>
  <si>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</si>
  <si>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</si>
  <si>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</si>
  <si>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</si>
  <si>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</si>
  <si>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</si>
  <si>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</si>
  <si>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</si>
  <si>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</si>
  <si>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</si>
  <si>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</si>
  <si>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</si>
  <si>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</si>
  <si>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</si>
  <si>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</si>
  <si>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</si>
  <si>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</si>
  <si>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</si>
  <si>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</si>
  <si>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</si>
  <si>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</si>
  <si>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</si>
  <si>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</si>
  <si>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</si>
  <si>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</si>
  <si>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</si>
  <si>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</si>
  <si>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</si>
  <si>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</si>
  <si>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</si>
  <si>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</si>
  <si>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</si>
  <si>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</si>
  <si>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</si>
  <si>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</si>
  <si>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</si>
  <si>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</si>
  <si>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</si>
  <si>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</si>
  <si>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</si>
  <si>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</si>
  <si>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兵庫県西宮市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</si>
  <si>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</si>
  <si>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</si>
  <si>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</si>
  <si>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</si>
  <si>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</si>
  <si>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</si>
  <si>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</si>
  <si>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</si>
  <si>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</si>
  <si>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</si>
  <si>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</si>
  <si>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</si>
  <si>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</si>
  <si>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</si>
  <si>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</si>
  <si>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</si>
  <si>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</si>
  <si>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</si>
  <si>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</si>
  <si>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</si>
  <si>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中小企業勤労者福祉共済事業特別会計</t>
    <phoneticPr fontId="5"/>
  </si>
  <si>
    <t>公共用地買収事業特別会計</t>
    <phoneticPr fontId="5"/>
  </si>
  <si>
    <t>母子父子寡婦福祉資金貸付事業特別会計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</si>
  <si>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</si>
  <si>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</si>
  <si>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</si>
  <si>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</si>
  <si>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</si>
  <si>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</si>
  <si>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</si>
  <si>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</si>
  <si>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</si>
  <si>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</si>
  <si>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</si>
  <si>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</si>
  <si>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</si>
  <si>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</si>
  <si>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</si>
  <si>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</si>
  <si>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</si>
  <si>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</si>
  <si>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農業共済事業特別会計</t>
    <phoneticPr fontId="5"/>
  </si>
  <si>
    <t>水道事業会計</t>
    <phoneticPr fontId="5"/>
  </si>
  <si>
    <t>法適用企業</t>
    <phoneticPr fontId="5"/>
  </si>
  <si>
    <t>工業用水道事業会計</t>
    <phoneticPr fontId="5"/>
  </si>
  <si>
    <t>下水道事業会計</t>
    <phoneticPr fontId="5"/>
  </si>
  <si>
    <t>法適用企業</t>
    <phoneticPr fontId="5"/>
  </si>
  <si>
    <t>病院事業会計</t>
    <phoneticPr fontId="5"/>
  </si>
  <si>
    <t>法適用企業</t>
    <phoneticPr fontId="5"/>
  </si>
  <si>
    <t>食肉センター特別会計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</si>
  <si>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</si>
  <si>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</si>
  <si>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</si>
  <si>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</si>
  <si>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</si>
  <si>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</si>
  <si>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</si>
  <si>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</si>
  <si>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</si>
  <si>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</si>
  <si>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</si>
  <si>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</si>
  <si>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</si>
  <si>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</si>
  <si>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</si>
  <si>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</si>
  <si>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</si>
  <si>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</si>
  <si>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</si>
  <si>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</si>
  <si>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</si>
  <si>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</si>
  <si>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</si>
  <si>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</si>
  <si>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</si>
  <si>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</si>
  <si>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</si>
  <si>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</si>
  <si>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</si>
  <si>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</si>
  <si>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</si>
  <si>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</si>
  <si>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</si>
  <si>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</si>
  <si>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</si>
  <si>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</si>
  <si>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</si>
  <si>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</si>
  <si>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</si>
  <si>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</si>
  <si>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</si>
  <si>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</si>
  <si>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</si>
  <si>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</si>
  <si>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</si>
  <si>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</si>
  <si>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</si>
  <si>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</si>
  <si>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</si>
  <si>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</si>
  <si>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</si>
  <si>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</si>
  <si>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</si>
  <si>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</si>
  <si>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</si>
  <si>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</si>
  <si>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</si>
  <si>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</si>
  <si>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</si>
  <si>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</si>
  <si>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</si>
  <si>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</si>
  <si>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</si>
  <si>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</si>
  <si>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</si>
  <si>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</si>
  <si>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</si>
  <si>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</si>
  <si>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</si>
  <si>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食肉センター特別会計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</si>
  <si>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</si>
  <si>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</si>
  <si>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</si>
  <si>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</si>
  <si>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</si>
  <si>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</si>
  <si>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</si>
  <si>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</si>
  <si>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</si>
  <si>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</si>
  <si>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</si>
  <si>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</si>
  <si>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</si>
  <si>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</si>
  <si>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</si>
  <si>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</si>
  <si>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</si>
  <si>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</si>
  <si>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</si>
  <si>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</si>
  <si>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</si>
  <si>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</si>
  <si>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</si>
  <si>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</si>
  <si>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</si>
  <si>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</si>
  <si>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</si>
  <si>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</si>
  <si>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</si>
  <si>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</si>
  <si>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</si>
  <si>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</si>
  <si>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</si>
  <si>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</si>
  <si>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</si>
  <si>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</si>
  <si>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</si>
  <si>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</si>
  <si>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</si>
  <si>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</si>
  <si>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</si>
  <si>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</si>
  <si>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</si>
  <si>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</si>
  <si>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</si>
  <si>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</si>
  <si>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</si>
  <si>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</si>
  <si>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</si>
  <si>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</si>
  <si>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</si>
  <si>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</si>
  <si>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</si>
  <si>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</si>
  <si>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</si>
  <si>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</si>
  <si>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</si>
  <si>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</si>
  <si>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</si>
  <si>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</si>
  <si>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</si>
  <si>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</si>
  <si>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</si>
  <si>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</si>
  <si>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</si>
  <si>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</si>
  <si>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</si>
  <si>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</si>
  <si>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</si>
  <si>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</si>
  <si>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</si>
  <si>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</si>
  <si>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</si>
  <si>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</si>
  <si>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</si>
  <si>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</si>
  <si>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</si>
  <si>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</si>
  <si>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</si>
  <si>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</si>
  <si>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</si>
  <si>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</si>
  <si>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</si>
  <si>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</si>
  <si>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</si>
  <si>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0.51</t>
  </si>
  <si>
    <t>▲ 5.24</t>
  </si>
  <si>
    <t>病院事業会計</t>
  </si>
  <si>
    <t>▲ 0.26</t>
  </si>
  <si>
    <t>▲ 0.02</t>
  </si>
  <si>
    <t>▲ 0.39</t>
  </si>
  <si>
    <t>▲ 0.18</t>
  </si>
  <si>
    <t>▲ 0.06</t>
  </si>
  <si>
    <t>水道事業会計</t>
  </si>
  <si>
    <t>工業用水道事業会計</t>
  </si>
  <si>
    <t>下水道事業会計</t>
  </si>
  <si>
    <t>介護保険特別会計</t>
  </si>
  <si>
    <t>一般会計</t>
  </si>
  <si>
    <t>国民健康保険特別会計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</si>
  <si>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</si>
  <si>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</si>
  <si>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</si>
  <si>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</si>
  <si>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</si>
  <si>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</si>
  <si>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</si>
  <si>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</si>
  <si>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</si>
  <si>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〇</t>
  </si>
  <si>
    <t>社会福祉法人　阪神福祉事業団</t>
    <rPh sb="0" eb="2">
      <t>シャカイ</t>
    </rPh>
    <rPh sb="2" eb="4">
      <t>フクシ</t>
    </rPh>
    <rPh sb="4" eb="6">
      <t>ホウジン</t>
    </rPh>
    <rPh sb="7" eb="9">
      <t>ハンシン</t>
    </rPh>
    <rPh sb="9" eb="11">
      <t>フクシ</t>
    </rPh>
    <rPh sb="11" eb="14">
      <t>ジギョウダン</t>
    </rPh>
    <phoneticPr fontId="18"/>
  </si>
  <si>
    <t>兵庫県信用保証協会</t>
    <rPh sb="0" eb="3">
      <t>ヒョウゴケン</t>
    </rPh>
    <rPh sb="3" eb="5">
      <t>シンヨウ</t>
    </rPh>
    <rPh sb="5" eb="7">
      <t>ホショウ</t>
    </rPh>
    <rPh sb="7" eb="9">
      <t>キョウカイ</t>
    </rPh>
    <phoneticPr fontId="18"/>
  </si>
  <si>
    <t>西宮市住宅整備資金等融資</t>
    <rPh sb="0" eb="3">
      <t>ニシノミヤシ</t>
    </rPh>
    <rPh sb="3" eb="5">
      <t>ジュウタク</t>
    </rPh>
    <rPh sb="5" eb="7">
      <t>セイビ</t>
    </rPh>
    <rPh sb="7" eb="9">
      <t>シキン</t>
    </rPh>
    <rPh sb="9" eb="10">
      <t>トウ</t>
    </rPh>
    <rPh sb="10" eb="12">
      <t>ユウシ</t>
    </rPh>
    <phoneticPr fontId="18"/>
  </si>
  <si>
    <t>西宮市土地開発公社</t>
    <rPh sb="0" eb="3">
      <t>ニ</t>
    </rPh>
    <rPh sb="3" eb="5">
      <t>トチ</t>
    </rPh>
    <rPh sb="5" eb="7">
      <t>カイハツ</t>
    </rPh>
    <rPh sb="7" eb="9">
      <t>コウシャ</t>
    </rPh>
    <phoneticPr fontId="2"/>
  </si>
  <si>
    <t>-</t>
    <phoneticPr fontId="2"/>
  </si>
  <si>
    <t>阪神水道企業団</t>
    <rPh sb="0" eb="2">
      <t>ハンシン</t>
    </rPh>
    <rPh sb="2" eb="4">
      <t>スイドウ</t>
    </rPh>
    <rPh sb="4" eb="6">
      <t>キギョウ</t>
    </rPh>
    <rPh sb="6" eb="7">
      <t>ダン</t>
    </rPh>
    <phoneticPr fontId="2"/>
  </si>
  <si>
    <t>丹波少年自然の家事務組合</t>
    <rPh sb="0" eb="4">
      <t>タンバショウネン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</si>
  <si>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</si>
  <si>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</si>
  <si>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西宮市公共施設保全積立基金</t>
    <rPh sb="0" eb="3">
      <t>ニシノミヤシ</t>
    </rPh>
    <rPh sb="3" eb="5">
      <t>コウキョウ</t>
    </rPh>
    <rPh sb="5" eb="7">
      <t>シセツ</t>
    </rPh>
    <rPh sb="7" eb="9">
      <t>ホゼン</t>
    </rPh>
    <rPh sb="9" eb="11">
      <t>ツミタテ</t>
    </rPh>
    <rPh sb="11" eb="13">
      <t>キキン</t>
    </rPh>
    <phoneticPr fontId="2"/>
  </si>
  <si>
    <t>西宮市耐火物件火災損害塡補積立金</t>
    <rPh sb="0" eb="3">
      <t>ニシノミヤシ</t>
    </rPh>
    <rPh sb="3" eb="5">
      <t>タイカ</t>
    </rPh>
    <rPh sb="5" eb="7">
      <t>ブッケン</t>
    </rPh>
    <rPh sb="7" eb="9">
      <t>カサイ</t>
    </rPh>
    <rPh sb="9" eb="11">
      <t>ソンガイ</t>
    </rPh>
    <rPh sb="11" eb="12">
      <t>フサガル</t>
    </rPh>
    <rPh sb="12" eb="13">
      <t>ホ</t>
    </rPh>
    <rPh sb="13" eb="15">
      <t>ツミタテ</t>
    </rPh>
    <rPh sb="15" eb="16">
      <t>キン</t>
    </rPh>
    <phoneticPr fontId="2"/>
  </si>
  <si>
    <t>西宮市営住宅敷金等積立基金</t>
    <rPh sb="0" eb="2">
      <t>ニシノミヤ</t>
    </rPh>
    <rPh sb="2" eb="4">
      <t>シエイ</t>
    </rPh>
    <rPh sb="4" eb="6">
      <t>ジュウタク</t>
    </rPh>
    <rPh sb="6" eb="8">
      <t>シキキン</t>
    </rPh>
    <rPh sb="8" eb="9">
      <t>トウ</t>
    </rPh>
    <rPh sb="9" eb="11">
      <t>ツミタテ</t>
    </rPh>
    <rPh sb="11" eb="13">
      <t>キキン</t>
    </rPh>
    <phoneticPr fontId="2"/>
  </si>
  <si>
    <t>西宮市奨学基金</t>
    <rPh sb="0" eb="7">
      <t>ニシノミヤシショウガクキキン</t>
    </rPh>
    <phoneticPr fontId="2"/>
  </si>
  <si>
    <t>西宮市学校給食費基金</t>
    <rPh sb="0" eb="3">
      <t>ニシノミヤシ</t>
    </rPh>
    <rPh sb="3" eb="5">
      <t>ガッコウ</t>
    </rPh>
    <rPh sb="5" eb="7">
      <t>キュウショク</t>
    </rPh>
    <rPh sb="7" eb="8">
      <t>ヒ</t>
    </rPh>
    <rPh sb="8" eb="10">
      <t>キキン</t>
    </rPh>
    <phoneticPr fontId="2"/>
  </si>
  <si>
    <t>公益財団法人　西宮文化振興財団</t>
    <rPh sb="0" eb="2">
      <t>コウエキ</t>
    </rPh>
    <rPh sb="2" eb="4">
      <t>ザイダン</t>
    </rPh>
    <rPh sb="4" eb="6">
      <t>ホウジン</t>
    </rPh>
    <rPh sb="7" eb="9">
      <t>ニシノミヤ</t>
    </rPh>
    <rPh sb="9" eb="11">
      <t>ブンカ</t>
    </rPh>
    <rPh sb="11" eb="13">
      <t>シンコウ</t>
    </rPh>
    <rPh sb="13" eb="15">
      <t>ザイダン</t>
    </rPh>
    <phoneticPr fontId="19"/>
  </si>
  <si>
    <t>公益財団法人　西宮スポーツセンター</t>
    <rPh sb="0" eb="2">
      <t>コウエキ</t>
    </rPh>
    <rPh sb="2" eb="4">
      <t>ザイダン</t>
    </rPh>
    <rPh sb="4" eb="6">
      <t>ホウジン</t>
    </rPh>
    <rPh sb="7" eb="9">
      <t>ニシノミヤ</t>
    </rPh>
    <phoneticPr fontId="19"/>
  </si>
  <si>
    <t>公益財団法人　西宮市国際交流協会</t>
    <rPh sb="0" eb="2">
      <t>コウエキ</t>
    </rPh>
    <rPh sb="2" eb="4">
      <t>ザイダン</t>
    </rPh>
    <rPh sb="4" eb="6">
      <t>ホウジン</t>
    </rPh>
    <rPh sb="7" eb="10">
      <t>ニシノミヤシ</t>
    </rPh>
    <rPh sb="10" eb="12">
      <t>コクサイ</t>
    </rPh>
    <rPh sb="12" eb="14">
      <t>コウリュウ</t>
    </rPh>
    <rPh sb="14" eb="16">
      <t>キョウカイ</t>
    </rPh>
    <phoneticPr fontId="19"/>
  </si>
  <si>
    <t>西宮市都市管理株式会社</t>
    <rPh sb="0" eb="3">
      <t>ニシノミヤシ</t>
    </rPh>
    <rPh sb="3" eb="5">
      <t>トシ</t>
    </rPh>
    <rPh sb="5" eb="7">
      <t>カンリ</t>
    </rPh>
    <rPh sb="7" eb="11">
      <t>カブシキガイシャ</t>
    </rPh>
    <phoneticPr fontId="19"/>
  </si>
  <si>
    <t>株式会社　鳴尾ウォーターワールド</t>
    <rPh sb="0" eb="4">
      <t>カブシキガイシャ</t>
    </rPh>
    <rPh sb="5" eb="7">
      <t>ナルオ</t>
    </rPh>
    <phoneticPr fontId="19"/>
  </si>
  <si>
    <t>一般財団法人西宮市都市整備公社</t>
    <rPh sb="0" eb="2">
      <t>イッパン</t>
    </rPh>
    <rPh sb="2" eb="4">
      <t>ザイダン</t>
    </rPh>
    <rPh sb="4" eb="6">
      <t>ホウジン</t>
    </rPh>
    <rPh sb="6" eb="9">
      <t>ニシノミヤシ</t>
    </rPh>
    <rPh sb="9" eb="11">
      <t>トシ</t>
    </rPh>
    <rPh sb="11" eb="13">
      <t>セイビ</t>
    </rPh>
    <rPh sb="13" eb="15">
      <t>コウシャ</t>
    </rPh>
    <phoneticPr fontId="19"/>
  </si>
  <si>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</si>
  <si>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</si>
  <si>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</si>
  <si>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将来負担比率は年々減少傾向で類似団体と比べ低い水準にあるが、有形固定資産減価償却率は年々増加傾向で類似団体と比べ高い水準にある。
これは震災復興事業にかかる市債の償還が進んだ一方、これまで市債の発行を抑制し十分な投資的事業が行えなかったため施設の老朽化が進んでいることが原因と考えられる。
有形固定資産減価償却率が高い主な施設は庁舎や体育館・プールなどであり、庁舎について</t>
    </r>
    <r>
      <rPr>
        <sz val="11"/>
        <rFont val="ＭＳ Ｐゴシック"/>
        <family val="3"/>
        <charset val="128"/>
      </rPr>
      <t>は本庁周辺整備事業や</t>
    </r>
    <r>
      <rPr>
        <sz val="11"/>
        <color indexed="8"/>
        <rFont val="ＭＳ Ｐゴシック"/>
        <family val="3"/>
        <charset val="128"/>
      </rPr>
      <t>第二庁舎整備事業に伴う機能再配置により更新しているところであり、体育館については中央体育館の再整備に向けて計画を進めているところである。</t>
    </r>
    <rPh sb="0" eb="6">
      <t>ショウライフタンヒリツ</t>
    </rPh>
    <rPh sb="7" eb="9">
      <t>ネンネン</t>
    </rPh>
    <rPh sb="9" eb="11">
      <t>ゲンショウ</t>
    </rPh>
    <rPh sb="11" eb="13">
      <t>ケイコウ</t>
    </rPh>
    <rPh sb="14" eb="16">
      <t>ルイジ</t>
    </rPh>
    <rPh sb="16" eb="18">
      <t>ダンタイ</t>
    </rPh>
    <rPh sb="19" eb="20">
      <t>クラ</t>
    </rPh>
    <rPh sb="21" eb="22">
      <t>ヒク</t>
    </rPh>
    <rPh sb="23" eb="25">
      <t>スイジュン</t>
    </rPh>
    <rPh sb="30" eb="32">
      <t>ユウケイ</t>
    </rPh>
    <rPh sb="32" eb="34">
      <t>コテイ</t>
    </rPh>
    <rPh sb="34" eb="36">
      <t>シサン</t>
    </rPh>
    <rPh sb="36" eb="40">
      <t>ゲンカショウキャク</t>
    </rPh>
    <rPh sb="40" eb="41">
      <t>リツ</t>
    </rPh>
    <rPh sb="42" eb="44">
      <t>ネンネン</t>
    </rPh>
    <rPh sb="44" eb="46">
      <t>ゾウカ</t>
    </rPh>
    <rPh sb="46" eb="48">
      <t>ケイコウ</t>
    </rPh>
    <rPh sb="49" eb="51">
      <t>ルイジ</t>
    </rPh>
    <rPh sb="51" eb="53">
      <t>ダンタイ</t>
    </rPh>
    <rPh sb="54" eb="55">
      <t>クラ</t>
    </rPh>
    <rPh sb="56" eb="57">
      <t>タカ</t>
    </rPh>
    <rPh sb="58" eb="60">
      <t>スイジュン</t>
    </rPh>
    <rPh sb="68" eb="70">
      <t>シンサイ</t>
    </rPh>
    <rPh sb="70" eb="72">
      <t>フッコウ</t>
    </rPh>
    <rPh sb="72" eb="74">
      <t>ジギョウ</t>
    </rPh>
    <rPh sb="78" eb="80">
      <t>シサイ</t>
    </rPh>
    <rPh sb="81" eb="83">
      <t>ショウカン</t>
    </rPh>
    <rPh sb="84" eb="85">
      <t>スス</t>
    </rPh>
    <rPh sb="87" eb="89">
      <t>イッポウ</t>
    </rPh>
    <rPh sb="94" eb="96">
      <t>シサイ</t>
    </rPh>
    <rPh sb="97" eb="99">
      <t>ハッコウ</t>
    </rPh>
    <rPh sb="100" eb="102">
      <t>ヨクセイ</t>
    </rPh>
    <rPh sb="103" eb="105">
      <t>ジュウブン</t>
    </rPh>
    <rPh sb="106" eb="109">
      <t>トウシテキ</t>
    </rPh>
    <rPh sb="109" eb="111">
      <t>ジギョウ</t>
    </rPh>
    <rPh sb="112" eb="113">
      <t>オコナ</t>
    </rPh>
    <rPh sb="120" eb="122">
      <t>シセツ</t>
    </rPh>
    <rPh sb="123" eb="126">
      <t>ロウキュウカ</t>
    </rPh>
    <rPh sb="127" eb="128">
      <t>スス</t>
    </rPh>
    <rPh sb="135" eb="137">
      <t>ゲンイン</t>
    </rPh>
    <rPh sb="138" eb="139">
      <t>カンガ</t>
    </rPh>
    <rPh sb="145" eb="147">
      <t>ユウケイ</t>
    </rPh>
    <rPh sb="147" eb="149">
      <t>コテイ</t>
    </rPh>
    <rPh sb="149" eb="151">
      <t>シサン</t>
    </rPh>
    <rPh sb="151" eb="156">
      <t>ゲンカショウキャクリツ</t>
    </rPh>
    <rPh sb="157" eb="158">
      <t>タカ</t>
    </rPh>
    <rPh sb="159" eb="160">
      <t>オモ</t>
    </rPh>
    <rPh sb="161" eb="163">
      <t>シセツ</t>
    </rPh>
    <rPh sb="164" eb="166">
      <t>チョウシャ</t>
    </rPh>
    <rPh sb="167" eb="170">
      <t>タイイクカン</t>
    </rPh>
    <rPh sb="180" eb="182">
      <t>チョウシャ</t>
    </rPh>
    <rPh sb="196" eb="198">
      <t>ダイニ</t>
    </rPh>
    <rPh sb="198" eb="200">
      <t>チョウシャ</t>
    </rPh>
    <rPh sb="200" eb="202">
      <t>セイビ</t>
    </rPh>
    <rPh sb="202" eb="204">
      <t>ジギョウ</t>
    </rPh>
    <rPh sb="205" eb="206">
      <t>トモナ</t>
    </rPh>
    <rPh sb="207" eb="209">
      <t>キノウ</t>
    </rPh>
    <rPh sb="209" eb="212">
      <t>サイハイチ</t>
    </rPh>
    <rPh sb="215" eb="217">
      <t>コウシン</t>
    </rPh>
    <rPh sb="228" eb="231">
      <t>タイイクカン</t>
    </rPh>
    <rPh sb="236" eb="238">
      <t>チュウオウ</t>
    </rPh>
    <rPh sb="238" eb="241">
      <t>タイイクカン</t>
    </rPh>
    <rPh sb="242" eb="245">
      <t>サイセイビ</t>
    </rPh>
    <rPh sb="246" eb="247">
      <t>ム</t>
    </rPh>
    <rPh sb="249" eb="251">
      <t>ケイカク</t>
    </rPh>
    <rPh sb="252" eb="253">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</si>
  <si>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</si>
  <si>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</si>
  <si>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</si>
  <si>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</si>
  <si>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</si>
  <si>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</si>
  <si>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ともに類似団体平均より低い水準であり近年低下傾向となっていたが、実質公債費比率については令和元年度において0.4ポイント増加となった。阪神淡路大震災以降は、震災復興事業にかかる市債の償還が進んだ一方、十分な投資的事業が行えず市債の発行抑制をしていたために市債残高及び公債費負担が減少傾向にあった。しかし、令和元年度においては平成27年度の小学校整備事業にかかる多額の市債の元金償還が始まったことなどにより、実質公債費比率が増加することとなった。
今後も老朽化対策にかかる市債発行が進んでいくことで、市債残高や公債費が増加に転じることが予測され、それによって将来負担比率や実質公債費比率が悪化することも考えられる。</t>
    <rPh sb="0" eb="2">
      <t>ショウライ</t>
    </rPh>
    <rPh sb="2" eb="4">
      <t>フタン</t>
    </rPh>
    <rPh sb="4" eb="6">
      <t>ヒリツ</t>
    </rPh>
    <rPh sb="6" eb="7">
      <t>オヨ</t>
    </rPh>
    <rPh sb="8" eb="10">
      <t>ジッシツ</t>
    </rPh>
    <rPh sb="10" eb="13">
      <t>コウサイヒ</t>
    </rPh>
    <rPh sb="13" eb="15">
      <t>ヒリツ</t>
    </rPh>
    <rPh sb="19" eb="21">
      <t>ルイジ</t>
    </rPh>
    <rPh sb="21" eb="23">
      <t>ダンタイ</t>
    </rPh>
    <rPh sb="23" eb="25">
      <t>ヘイキン</t>
    </rPh>
    <rPh sb="27" eb="28">
      <t>ヒク</t>
    </rPh>
    <rPh sb="29" eb="31">
      <t>スイジュン</t>
    </rPh>
    <rPh sb="34" eb="36">
      <t>キンネン</t>
    </rPh>
    <rPh sb="36" eb="38">
      <t>テイカ</t>
    </rPh>
    <rPh sb="38" eb="40">
      <t>ケイコウ</t>
    </rPh>
    <rPh sb="48" eb="50">
      <t>ジッシツ</t>
    </rPh>
    <rPh sb="50" eb="53">
      <t>コウサイヒ</t>
    </rPh>
    <rPh sb="53" eb="55">
      <t>ヒリツ</t>
    </rPh>
    <rPh sb="60" eb="62">
      <t>レイワ</t>
    </rPh>
    <rPh sb="62" eb="63">
      <t>ガン</t>
    </rPh>
    <rPh sb="63" eb="65">
      <t>ネンド</t>
    </rPh>
    <rPh sb="76" eb="78">
      <t>ゾウカ</t>
    </rPh>
    <rPh sb="83" eb="90">
      <t>ハンシンアワジダイシンサイ</t>
    </rPh>
    <rPh sb="90" eb="92">
      <t>イコウ</t>
    </rPh>
    <rPh sb="94" eb="96">
      <t>シンサイ</t>
    </rPh>
    <rPh sb="96" eb="98">
      <t>フッコウ</t>
    </rPh>
    <rPh sb="98" eb="100">
      <t>ジギョウ</t>
    </rPh>
    <rPh sb="104" eb="106">
      <t>シサイ</t>
    </rPh>
    <rPh sb="107" eb="109">
      <t>ショウカン</t>
    </rPh>
    <rPh sb="110" eb="111">
      <t>スス</t>
    </rPh>
    <rPh sb="113" eb="115">
      <t>イッポウ</t>
    </rPh>
    <rPh sb="116" eb="118">
      <t>ジュウブン</t>
    </rPh>
    <rPh sb="119" eb="122">
      <t>トウシテキ</t>
    </rPh>
    <rPh sb="122" eb="124">
      <t>ジギョウ</t>
    </rPh>
    <rPh sb="125" eb="126">
      <t>オコナ</t>
    </rPh>
    <rPh sb="128" eb="130">
      <t>シサイ</t>
    </rPh>
    <rPh sb="131" eb="133">
      <t>ハッコウ</t>
    </rPh>
    <rPh sb="133" eb="135">
      <t>ヨクセイ</t>
    </rPh>
    <rPh sb="143" eb="145">
      <t>シサイ</t>
    </rPh>
    <rPh sb="145" eb="147">
      <t>ザンダカ</t>
    </rPh>
    <rPh sb="147" eb="148">
      <t>オヨ</t>
    </rPh>
    <rPh sb="149" eb="152">
      <t>コウサイヒ</t>
    </rPh>
    <rPh sb="152" eb="154">
      <t>フタン</t>
    </rPh>
    <rPh sb="155" eb="157">
      <t>ゲンショウ</t>
    </rPh>
    <rPh sb="157" eb="159">
      <t>ケイコウ</t>
    </rPh>
    <rPh sb="168" eb="170">
      <t>レイワ</t>
    </rPh>
    <rPh sb="170" eb="172">
      <t>ガンネン</t>
    </rPh>
    <rPh sb="172" eb="173">
      <t>ド</t>
    </rPh>
    <rPh sb="178" eb="180">
      <t>ヘイセイ</t>
    </rPh>
    <rPh sb="182" eb="184">
      <t>ネンド</t>
    </rPh>
    <rPh sb="185" eb="188">
      <t>ショウガッコウ</t>
    </rPh>
    <rPh sb="188" eb="190">
      <t>セイビ</t>
    </rPh>
    <rPh sb="190" eb="192">
      <t>ジギョウ</t>
    </rPh>
    <rPh sb="196" eb="198">
      <t>タガク</t>
    </rPh>
    <rPh sb="199" eb="201">
      <t>シサイ</t>
    </rPh>
    <rPh sb="202" eb="204">
      <t>ガンキン</t>
    </rPh>
    <rPh sb="204" eb="206">
      <t>ショウカン</t>
    </rPh>
    <rPh sb="207" eb="208">
      <t>ハジ</t>
    </rPh>
    <rPh sb="219" eb="226">
      <t>ジッシツコウサイヒヒリツ</t>
    </rPh>
    <rPh sb="227" eb="229">
      <t>ゾウカ</t>
    </rPh>
    <rPh sb="239" eb="241">
      <t>コンゴ</t>
    </rPh>
    <rPh sb="242" eb="245">
      <t>ロウキュウカ</t>
    </rPh>
    <rPh sb="245" eb="247">
      <t>タイサク</t>
    </rPh>
    <rPh sb="251" eb="253">
      <t>シサイ</t>
    </rPh>
    <rPh sb="253" eb="255">
      <t>ハッコウ</t>
    </rPh>
    <rPh sb="256" eb="257">
      <t>スス</t>
    </rPh>
    <rPh sb="265" eb="267">
      <t>シサイ</t>
    </rPh>
    <rPh sb="267" eb="269">
      <t>ザンダカ</t>
    </rPh>
    <rPh sb="270" eb="273">
      <t>コウサイヒ</t>
    </rPh>
    <rPh sb="274" eb="276">
      <t>ゾウカ</t>
    </rPh>
    <rPh sb="277" eb="278">
      <t>テン</t>
    </rPh>
    <rPh sb="283" eb="285">
      <t>ヨソク</t>
    </rPh>
    <rPh sb="294" eb="296">
      <t>ショウライ</t>
    </rPh>
    <rPh sb="296" eb="298">
      <t>フタン</t>
    </rPh>
    <rPh sb="298" eb="300">
      <t>ヒリツ</t>
    </rPh>
    <rPh sb="301" eb="303">
      <t>ジッシツ</t>
    </rPh>
    <rPh sb="303" eb="306">
      <t>コウサイヒ</t>
    </rPh>
    <rPh sb="306" eb="308">
      <t>ヒリツ</t>
    </rPh>
    <rPh sb="309" eb="311">
      <t>アッカ</t>
    </rPh>
    <rPh sb="316" eb="317">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</si>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</sst>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c:ext xmlns:c16="http://schemas.microsoft.com/office/drawing/2014/chart" uri="{C3380CC4-5D6E-409C-BE32-E72D297353CC}">
              <c16:uniqueId val="{00000000-6BCB-436F-8DE3-3B48F3E63F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38185</c:v>
                </c:pt>
                <c:pt idx="1">
                  <c:v>23482</c:v>
                </c:pt>
                <c:pt idx="2">
                  <c:v>27992</c:v>
                </c:pt>
                <c:pt idx="3">
                  <c:v>35275</c:v>
                </c:pt>
                <c:pt idx="4">
                  <c:v>32882</c:v>
                </c:pt>
              </c:numCache>
            </c:numRef>
          </c:val>
          <c:smooth val="0"/>
          <c:extLst>
            <c:ext xmlns:c16="http://schemas.microsoft.com/office/drawing/2014/chart" uri="{C3380CC4-5D6E-409C-BE32-E72D297353CC}">
              <c16:uniqueId val="{00000001-6BCB-436F-8DE3-3B48F3E63F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2.71</c:v>
                </c:pt>
                <c:pt idx="1">
                  <c:v>2.52</c:v>
                </c:pt>
                <c:pt idx="2">
                  <c:v>2.52</c:v>
                </c:pt>
                <c:pt idx="3">
                  <c:v>0.75</c:v>
                </c:pt>
                <c:pt idx="4">
                  <c:v>0.64</c:v>
                </c:pt>
              </c:numCache>
            </c:numRef>
          </c:val>
          <c:extLst>
            <c:ext xmlns:c16="http://schemas.microsoft.com/office/drawing/2014/chart" uri="{C3380CC4-5D6E-409C-BE32-E72D297353CC}">
              <c16:uniqueId val="{00000000-8C0D-4B2B-A46B-F74A66812F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19.16</c:v>
                </c:pt>
                <c:pt idx="1">
                  <c:v>20.39</c:v>
                </c:pt>
                <c:pt idx="2">
                  <c:v>21.89</c:v>
                </c:pt>
                <c:pt idx="3">
                  <c:v>23.18</c:v>
                </c:pt>
                <c:pt idx="4">
                  <c:v>18.239999999999998</c:v>
                </c:pt>
              </c:numCache>
            </c:numRef>
          </c:val>
          <c:extLst>
            <c:ext xmlns:c16="http://schemas.microsoft.com/office/drawing/2014/chart" uri="{C3380CC4-5D6E-409C-BE32-E72D297353CC}">
              <c16:uniqueId val="{00000001-8C0D-4B2B-A46B-F74A66812F5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2.46</c:v>
                </c:pt>
                <c:pt idx="1">
                  <c:v>1.18</c:v>
                </c:pt>
                <c:pt idx="2">
                  <c:v>1.26</c:v>
                </c:pt>
                <c:pt idx="3">
                  <c:v>-0.51</c:v>
                </c:pt>
                <c:pt idx="4">
                  <c:v>-5.24</c:v>
                </c:pt>
              </c:numCache>
            </c:numRef>
          </c:val>
          <c:smooth val="0"/>
          <c:extLst>
            <c:ext xmlns:c16="http://schemas.microsoft.com/office/drawing/2014/chart" uri="{C3380CC4-5D6E-409C-BE32-E72D297353CC}">
              <c16:uniqueId val="{00000002-8C0D-4B2B-A46B-F74A66812F5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0.03</c:v>
                </c:pt>
              </c:numCache>
            </c:numRef>
          </c:val>
          <c:extLst>
            <c:ext xmlns:c16="http://schemas.microsoft.com/office/drawing/2014/chart" uri="{C3380CC4-5D6E-409C-BE32-E72D297353CC}">
              <c16:uniqueId val="{00000000-5E0D-4B52-ABCB-E50167D0FE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0D-4B52-ABCB-E50167D0FE5A}"/>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0.21</c:v>
                </c:pt>
                <c:pt idx="2">
                  <c:v>#N/A</c:v>
                </c:pt>
                <c:pt idx="3">
                  <c:v>0.22</c:v>
                </c:pt>
                <c:pt idx="4">
                  <c:v>#N/A</c:v>
                </c:pt>
                <c:pt idx="5">
                  <c:v>0.24</c:v>
                </c:pt>
                <c:pt idx="6">
                  <c:v>#N/A</c:v>
                </c:pt>
                <c:pt idx="7">
                  <c:v>0.25</c:v>
                </c:pt>
                <c:pt idx="8">
                  <c:v>#N/A</c:v>
                </c:pt>
                <c:pt idx="9">
                  <c:v>0.25</c:v>
                </c:pt>
              </c:numCache>
            </c:numRef>
          </c:val>
          <c:extLst>
            <c:ext xmlns:c16="http://schemas.microsoft.com/office/drawing/2014/chart" uri="{C3380CC4-5D6E-409C-BE32-E72D297353CC}">
              <c16:uniqueId val="{00000002-5E0D-4B52-ABCB-E50167D0FE5A}"/>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0.12</c:v>
                </c:pt>
                <c:pt idx="2">
                  <c:v>#N/A</c:v>
                </c:pt>
                <c:pt idx="3">
                  <c:v>0.4</c:v>
                </c:pt>
                <c:pt idx="4">
                  <c:v>#N/A</c:v>
                </c:pt>
                <c:pt idx="5">
                  <c:v>1.27</c:v>
                </c:pt>
                <c:pt idx="6">
                  <c:v>#N/A</c:v>
                </c:pt>
                <c:pt idx="7">
                  <c:v>0.24</c:v>
                </c:pt>
                <c:pt idx="8">
                  <c:v>#N/A</c:v>
                </c:pt>
                <c:pt idx="9">
                  <c:v>0.34</c:v>
                </c:pt>
              </c:numCache>
            </c:numRef>
          </c:val>
          <c:extLst>
            <c:ext xmlns:c16="http://schemas.microsoft.com/office/drawing/2014/chart" uri="{C3380CC4-5D6E-409C-BE32-E72D297353CC}">
              <c16:uniqueId val="{00000003-5E0D-4B52-ABCB-E50167D0FE5A}"/>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2.69</c:v>
                </c:pt>
                <c:pt idx="2">
                  <c:v>#N/A</c:v>
                </c:pt>
                <c:pt idx="3">
                  <c:v>2.5</c:v>
                </c:pt>
                <c:pt idx="4">
                  <c:v>#N/A</c:v>
                </c:pt>
                <c:pt idx="5">
                  <c:v>2.5</c:v>
                </c:pt>
                <c:pt idx="6">
                  <c:v>#N/A</c:v>
                </c:pt>
                <c:pt idx="7">
                  <c:v>0.73</c:v>
                </c:pt>
                <c:pt idx="8">
                  <c:v>#N/A</c:v>
                </c:pt>
                <c:pt idx="9">
                  <c:v>0.62</c:v>
                </c:pt>
              </c:numCache>
            </c:numRef>
          </c:val>
          <c:extLst>
            <c:ext xmlns:c16="http://schemas.microsoft.com/office/drawing/2014/chart" uri="{C3380CC4-5D6E-409C-BE32-E72D297353CC}">
              <c16:uniqueId val="{00000004-5E0D-4B52-ABCB-E50167D0FE5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0.35</c:v>
                </c:pt>
                <c:pt idx="2">
                  <c:v>#N/A</c:v>
                </c:pt>
                <c:pt idx="3">
                  <c:v>0.57999999999999996</c:v>
                </c:pt>
                <c:pt idx="4">
                  <c:v>#N/A</c:v>
                </c:pt>
                <c:pt idx="5">
                  <c:v>0.39</c:v>
                </c:pt>
                <c:pt idx="6">
                  <c:v>#N/A</c:v>
                </c:pt>
                <c:pt idx="7">
                  <c:v>0.89</c:v>
                </c:pt>
                <c:pt idx="8">
                  <c:v>#N/A</c:v>
                </c:pt>
                <c:pt idx="9">
                  <c:v>0.78</c:v>
                </c:pt>
              </c:numCache>
            </c:numRef>
          </c:val>
          <c:extLst>
            <c:ext xmlns:c16="http://schemas.microsoft.com/office/drawing/2014/chart" uri="{C3380CC4-5D6E-409C-BE32-E72D297353CC}">
              <c16:uniqueId val="{00000005-5E0D-4B52-ABCB-E50167D0FE5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1.35</c:v>
                </c:pt>
                <c:pt idx="2">
                  <c:v>#N/A</c:v>
                </c:pt>
                <c:pt idx="3">
                  <c:v>1.39</c:v>
                </c:pt>
                <c:pt idx="4">
                  <c:v>#N/A</c:v>
                </c:pt>
                <c:pt idx="5">
                  <c:v>1.44</c:v>
                </c:pt>
                <c:pt idx="6">
                  <c:v>#N/A</c:v>
                </c:pt>
                <c:pt idx="7">
                  <c:v>1.58</c:v>
                </c:pt>
                <c:pt idx="8">
                  <c:v>#N/A</c:v>
                </c:pt>
                <c:pt idx="9">
                  <c:v>2.3199999999999998</c:v>
                </c:pt>
              </c:numCache>
            </c:numRef>
          </c:val>
          <c:extLst>
            <c:ext xmlns:c16="http://schemas.microsoft.com/office/drawing/2014/chart" uri="{C3380CC4-5D6E-409C-BE32-E72D297353CC}">
              <c16:uniqueId val="{00000006-5E0D-4B52-ABCB-E50167D0FE5A}"/>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2.52</c:v>
                </c:pt>
                <c:pt idx="2">
                  <c:v>#N/A</c:v>
                </c:pt>
                <c:pt idx="3">
                  <c:v>2.63</c:v>
                </c:pt>
                <c:pt idx="4">
                  <c:v>#N/A</c:v>
                </c:pt>
                <c:pt idx="5">
                  <c:v>2.79</c:v>
                </c:pt>
                <c:pt idx="6">
                  <c:v>#N/A</c:v>
                </c:pt>
                <c:pt idx="7">
                  <c:v>2.9</c:v>
                </c:pt>
                <c:pt idx="8">
                  <c:v>#N/A</c:v>
                </c:pt>
                <c:pt idx="9">
                  <c:v>3.05</c:v>
                </c:pt>
              </c:numCache>
            </c:numRef>
          </c:val>
          <c:extLst>
            <c:ext xmlns:c16="http://schemas.microsoft.com/office/drawing/2014/chart" uri="{C3380CC4-5D6E-409C-BE32-E72D297353CC}">
              <c16:uniqueId val="{00000007-5E0D-4B52-ABCB-E50167D0FE5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2.38</c:v>
                </c:pt>
                <c:pt idx="2">
                  <c:v>#N/A</c:v>
                </c:pt>
                <c:pt idx="3">
                  <c:v>2.92</c:v>
                </c:pt>
                <c:pt idx="4">
                  <c:v>#N/A</c:v>
                </c:pt>
                <c:pt idx="5">
                  <c:v>3.37</c:v>
                </c:pt>
                <c:pt idx="6">
                  <c:v>#N/A</c:v>
                </c:pt>
                <c:pt idx="7">
                  <c:v>4.1900000000000004</c:v>
                </c:pt>
                <c:pt idx="8">
                  <c:v>#N/A</c:v>
                </c:pt>
                <c:pt idx="9">
                  <c:v>4.6900000000000004</c:v>
                </c:pt>
              </c:numCache>
            </c:numRef>
          </c:val>
          <c:extLst>
            <c:ext xmlns:c16="http://schemas.microsoft.com/office/drawing/2014/chart" uri="{C3380CC4-5D6E-409C-BE32-E72D297353CC}">
              <c16:uniqueId val="{00000008-5E0D-4B52-ABCB-E50167D0FE5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0.26</c:v>
                </c:pt>
                <c:pt idx="1">
                  <c:v>#N/A</c:v>
                </c:pt>
                <c:pt idx="2">
                  <c:v>0.02</c:v>
                </c:pt>
                <c:pt idx="3">
                  <c:v>#N/A</c:v>
                </c:pt>
                <c:pt idx="4">
                  <c:v>0.39</c:v>
                </c:pt>
                <c:pt idx="5">
                  <c:v>#N/A</c:v>
                </c:pt>
                <c:pt idx="6">
                  <c:v>0.18</c:v>
                </c:pt>
                <c:pt idx="7">
                  <c:v>#N/A</c:v>
                </c:pt>
                <c:pt idx="8">
                  <c:v>0.06</c:v>
                </c:pt>
                <c:pt idx="9">
                  <c:v>#N/A</c:v>
                </c:pt>
              </c:numCache>
            </c:numRef>
          </c:val>
          <c:extLst>
            <c:ext xmlns:c16="http://schemas.microsoft.com/office/drawing/2014/chart" uri="{C3380CC4-5D6E-409C-BE32-E72D297353CC}">
              <c16:uniqueId val="{00000009-5E0D-4B52-ABCB-E50167D0FE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20391</c:v>
                </c:pt>
                <c:pt idx="5">
                  <c:v>19956</c:v>
                </c:pt>
                <c:pt idx="8">
                  <c:v>17962</c:v>
                </c:pt>
                <c:pt idx="11">
                  <c:v>17506</c:v>
                </c:pt>
                <c:pt idx="14">
                  <c:v>16478</c:v>
                </c:pt>
              </c:numCache>
            </c:numRef>
          </c:val>
          <c:extLst>
            <c:ext xmlns:c16="http://schemas.microsoft.com/office/drawing/2014/chart" uri="{C3380CC4-5D6E-409C-BE32-E72D297353CC}">
              <c16:uniqueId val="{00000000-4385-4F4A-99C2-B89230D65C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85-4F4A-99C2-B89230D65C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1207</c:v>
                </c:pt>
                <c:pt idx="3">
                  <c:v>1135</c:v>
                </c:pt>
                <c:pt idx="6">
                  <c:v>1100</c:v>
                </c:pt>
                <c:pt idx="9">
                  <c:v>1067</c:v>
                </c:pt>
                <c:pt idx="12">
                  <c:v>1051</c:v>
                </c:pt>
              </c:numCache>
            </c:numRef>
          </c:val>
          <c:extLst>
            <c:ext xmlns:c16="http://schemas.microsoft.com/office/drawing/2014/chart" uri="{C3380CC4-5D6E-409C-BE32-E72D297353CC}">
              <c16:uniqueId val="{00000002-4385-4F4A-99C2-B89230D65C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339</c:v>
                </c:pt>
                <c:pt idx="3">
                  <c:v>123</c:v>
                </c:pt>
                <c:pt idx="6">
                  <c:v>99</c:v>
                </c:pt>
                <c:pt idx="9">
                  <c:v>101</c:v>
                </c:pt>
                <c:pt idx="12">
                  <c:v>72</c:v>
                </c:pt>
              </c:numCache>
            </c:numRef>
          </c:val>
          <c:extLst>
            <c:ext xmlns:c16="http://schemas.microsoft.com/office/drawing/2014/chart" uri="{C3380CC4-5D6E-409C-BE32-E72D297353CC}">
              <c16:uniqueId val="{00000003-4385-4F4A-99C2-B89230D65C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4025</c:v>
                </c:pt>
                <c:pt idx="3">
                  <c:v>4069</c:v>
                </c:pt>
                <c:pt idx="6">
                  <c:v>4050</c:v>
                </c:pt>
                <c:pt idx="9">
                  <c:v>4194</c:v>
                </c:pt>
                <c:pt idx="12">
                  <c:v>4165</c:v>
                </c:pt>
              </c:numCache>
            </c:numRef>
          </c:val>
          <c:extLst>
            <c:ext xmlns:c16="http://schemas.microsoft.com/office/drawing/2014/chart" uri="{C3380CC4-5D6E-409C-BE32-E72D297353CC}">
              <c16:uniqueId val="{00000004-4385-4F4A-99C2-B89230D65C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85-4F4A-99C2-B89230D65C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85-4F4A-99C2-B89230D65C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18190</c:v>
                </c:pt>
                <c:pt idx="3">
                  <c:v>17388</c:v>
                </c:pt>
                <c:pt idx="6">
                  <c:v>14812</c:v>
                </c:pt>
                <c:pt idx="9">
                  <c:v>14829</c:v>
                </c:pt>
                <c:pt idx="12">
                  <c:v>15112</c:v>
                </c:pt>
              </c:numCache>
            </c:numRef>
          </c:val>
          <c:extLst>
            <c:ext xmlns:c16="http://schemas.microsoft.com/office/drawing/2014/chart" uri="{C3380CC4-5D6E-409C-BE32-E72D297353CC}">
              <c16:uniqueId val="{00000007-4385-4F4A-99C2-B89230D65C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3370</c:v>
                </c:pt>
                <c:pt idx="2">
                  <c:v>#N/A</c:v>
                </c:pt>
                <c:pt idx="3">
                  <c:v>#N/A</c:v>
                </c:pt>
                <c:pt idx="4">
                  <c:v>2759</c:v>
                </c:pt>
                <c:pt idx="5">
                  <c:v>#N/A</c:v>
                </c:pt>
                <c:pt idx="6">
                  <c:v>#N/A</c:v>
                </c:pt>
                <c:pt idx="7">
                  <c:v>2099</c:v>
                </c:pt>
                <c:pt idx="8">
                  <c:v>#N/A</c:v>
                </c:pt>
                <c:pt idx="9">
                  <c:v>#N/A</c:v>
                </c:pt>
                <c:pt idx="10">
                  <c:v>2685</c:v>
                </c:pt>
                <c:pt idx="11">
                  <c:v>#N/A</c:v>
                </c:pt>
                <c:pt idx="12">
                  <c:v>#N/A</c:v>
                </c:pt>
                <c:pt idx="13">
                  <c:v>3922</c:v>
                </c:pt>
                <c:pt idx="14">
                  <c:v>#N/A</c:v>
                </c:pt>
              </c:numCache>
            </c:numRef>
          </c:val>
          <c:smooth val="0"/>
          <c:extLst>
            <c:ext xmlns:c16="http://schemas.microsoft.com/office/drawing/2014/chart" uri="{C3380CC4-5D6E-409C-BE32-E72D297353CC}">
              <c16:uniqueId val="{00000008-4385-4F4A-99C2-B89230D65C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127288</c:v>
                </c:pt>
                <c:pt idx="5">
                  <c:v>123688</c:v>
                </c:pt>
                <c:pt idx="8">
                  <c:v>121454</c:v>
                </c:pt>
                <c:pt idx="11">
                  <c:v>119565</c:v>
                </c:pt>
                <c:pt idx="14">
                  <c:v>117154</c:v>
                </c:pt>
              </c:numCache>
            </c:numRef>
          </c:val>
          <c:extLst>
            <c:ext xmlns:c16="http://schemas.microsoft.com/office/drawing/2014/chart" uri="{C3380CC4-5D6E-409C-BE32-E72D297353CC}">
              <c16:uniqueId val="{00000000-1518-4AD3-B33C-08F91AD506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37028</c:v>
                </c:pt>
                <c:pt idx="5">
                  <c:v>35245</c:v>
                </c:pt>
                <c:pt idx="8">
                  <c:v>39341</c:v>
                </c:pt>
                <c:pt idx="11">
                  <c:v>42988</c:v>
                </c:pt>
                <c:pt idx="14">
                  <c:v>45552</c:v>
                </c:pt>
              </c:numCache>
            </c:numRef>
          </c:val>
          <c:extLst>
            <c:ext xmlns:c16="http://schemas.microsoft.com/office/drawing/2014/chart" uri="{C3380CC4-5D6E-409C-BE32-E72D297353CC}">
              <c16:uniqueId val="{00000001-1518-4AD3-B33C-08F91AD506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31280</c:v>
                </c:pt>
                <c:pt idx="5">
                  <c:v>33598</c:v>
                </c:pt>
                <c:pt idx="8">
                  <c:v>35174</c:v>
                </c:pt>
                <c:pt idx="11">
                  <c:v>37632</c:v>
                </c:pt>
                <c:pt idx="14">
                  <c:v>32777</c:v>
                </c:pt>
              </c:numCache>
            </c:numRef>
          </c:val>
          <c:extLst>
            <c:ext xmlns:c16="http://schemas.microsoft.com/office/drawing/2014/chart" uri="{C3380CC4-5D6E-409C-BE32-E72D297353CC}">
              <c16:uniqueId val="{00000002-1518-4AD3-B33C-08F91AD506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18-4AD3-B33C-08F91AD506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18-4AD3-B33C-08F91AD506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52</c:v>
                </c:pt>
                <c:pt idx="3">
                  <c:v>43</c:v>
                </c:pt>
                <c:pt idx="6">
                  <c:v>35</c:v>
                </c:pt>
                <c:pt idx="9">
                  <c:v>27</c:v>
                </c:pt>
                <c:pt idx="12">
                  <c:v>221</c:v>
                </c:pt>
              </c:numCache>
            </c:numRef>
          </c:val>
          <c:extLst>
            <c:ext xmlns:c16="http://schemas.microsoft.com/office/drawing/2014/chart" uri="{C3380CC4-5D6E-409C-BE32-E72D297353CC}">
              <c16:uniqueId val="{00000005-1518-4AD3-B33C-08F91AD506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21861</c:v>
                </c:pt>
                <c:pt idx="3">
                  <c:v>22265</c:v>
                </c:pt>
                <c:pt idx="6">
                  <c:v>22069</c:v>
                </c:pt>
                <c:pt idx="9">
                  <c:v>21474</c:v>
                </c:pt>
                <c:pt idx="12">
                  <c:v>21167</c:v>
                </c:pt>
              </c:numCache>
            </c:numRef>
          </c:val>
          <c:extLst>
            <c:ext xmlns:c16="http://schemas.microsoft.com/office/drawing/2014/chart" uri="{C3380CC4-5D6E-409C-BE32-E72D297353CC}">
              <c16:uniqueId val="{00000006-1518-4AD3-B33C-08F91AD506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477</c:v>
                </c:pt>
                <c:pt idx="3">
                  <c:v>386</c:v>
                </c:pt>
                <c:pt idx="6">
                  <c:v>311</c:v>
                </c:pt>
                <c:pt idx="9">
                  <c:v>215</c:v>
                </c:pt>
                <c:pt idx="12">
                  <c:v>145</c:v>
                </c:pt>
              </c:numCache>
            </c:numRef>
          </c:val>
          <c:extLst>
            <c:ext xmlns:c16="http://schemas.microsoft.com/office/drawing/2014/chart" uri="{C3380CC4-5D6E-409C-BE32-E72D297353CC}">
              <c16:uniqueId val="{00000007-1518-4AD3-B33C-08F91AD506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39272</c:v>
                </c:pt>
                <c:pt idx="3">
                  <c:v>38619</c:v>
                </c:pt>
                <c:pt idx="6">
                  <c:v>37292</c:v>
                </c:pt>
                <c:pt idx="9">
                  <c:v>35808</c:v>
                </c:pt>
                <c:pt idx="12">
                  <c:v>35062</c:v>
                </c:pt>
              </c:numCache>
            </c:numRef>
          </c:val>
          <c:extLst>
            <c:ext xmlns:c16="http://schemas.microsoft.com/office/drawing/2014/chart" uri="{C3380CC4-5D6E-409C-BE32-E72D297353CC}">
              <c16:uniqueId val="{00000008-1518-4AD3-B33C-08F91AD506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9871</c:v>
                </c:pt>
                <c:pt idx="3">
                  <c:v>9140</c:v>
                </c:pt>
                <c:pt idx="6">
                  <c:v>8722</c:v>
                </c:pt>
                <c:pt idx="9">
                  <c:v>7946</c:v>
                </c:pt>
                <c:pt idx="12">
                  <c:v>6547</c:v>
                </c:pt>
              </c:numCache>
            </c:numRef>
          </c:val>
          <c:extLst>
            <c:ext xmlns:c16="http://schemas.microsoft.com/office/drawing/2014/chart" uri="{C3380CC4-5D6E-409C-BE32-E72D297353CC}">
              <c16:uniqueId val="{00000009-1518-4AD3-B33C-08F91AD506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152664</c:v>
                </c:pt>
                <c:pt idx="3">
                  <c:v>146868</c:v>
                </c:pt>
                <c:pt idx="6">
                  <c:v>143840</c:v>
                </c:pt>
                <c:pt idx="9">
                  <c:v>142163</c:v>
                </c:pt>
                <c:pt idx="12">
                  <c:v>137751</c:v>
                </c:pt>
              </c:numCache>
            </c:numRef>
          </c:val>
          <c:extLst>
            <c:ext xmlns:c16="http://schemas.microsoft.com/office/drawing/2014/chart" uri="{C3380CC4-5D6E-409C-BE32-E72D297353CC}">
              <c16:uniqueId val="{0000000A-1518-4AD3-B33C-08F91AD506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28600</c:v>
                </c:pt>
                <c:pt idx="2">
                  <c:v>#N/A</c:v>
                </c:pt>
                <c:pt idx="3">
                  <c:v>#N/A</c:v>
                </c:pt>
                <c:pt idx="4">
                  <c:v>24789</c:v>
                </c:pt>
                <c:pt idx="5">
                  <c:v>#N/A</c:v>
                </c:pt>
                <c:pt idx="6">
                  <c:v>#N/A</c:v>
                </c:pt>
                <c:pt idx="7">
                  <c:v>16299</c:v>
                </c:pt>
                <c:pt idx="8">
                  <c:v>#N/A</c:v>
                </c:pt>
                <c:pt idx="9">
                  <c:v>#N/A</c:v>
                </c:pt>
                <c:pt idx="10">
                  <c:v>7446</c:v>
                </c:pt>
                <c:pt idx="11">
                  <c:v>#N/A</c:v>
                </c:pt>
                <c:pt idx="12">
                  <c:v>#N/A</c:v>
                </c:pt>
                <c:pt idx="13">
                  <c:v>5409</c:v>
                </c:pt>
                <c:pt idx="14">
                  <c:v>#N/A</c:v>
                </c:pt>
              </c:numCache>
            </c:numRef>
          </c:val>
          <c:smooth val="0"/>
          <c:extLst>
            <c:ext xmlns:c16="http://schemas.microsoft.com/office/drawing/2014/chart" uri="{C3380CC4-5D6E-409C-BE32-E72D297353CC}">
              <c16:uniqueId val="{0000000B-1518-4AD3-B33C-08F91AD506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21267</c:v>
                </c:pt>
                <c:pt idx="1">
                  <c:v>22495</c:v>
                </c:pt>
                <c:pt idx="2">
                  <c:v>17558</c:v>
                </c:pt>
              </c:numCache>
            </c:numRef>
          </c:val>
          <c:extLst>
            <c:ext xmlns:c16="http://schemas.microsoft.com/office/drawing/2014/chart" uri="{C3380CC4-5D6E-409C-BE32-E72D297353CC}">
              <c16:uniqueId val="{00000000-B619-4B04-9882-319F11AEF8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3518</c:v>
                </c:pt>
                <c:pt idx="1">
                  <c:v>3517</c:v>
                </c:pt>
                <c:pt idx="2">
                  <c:v>3504</c:v>
                </c:pt>
              </c:numCache>
            </c:numRef>
          </c:val>
          <c:extLst>
            <c:ext xmlns:c16="http://schemas.microsoft.com/office/drawing/2014/chart" uri="{C3380CC4-5D6E-409C-BE32-E72D297353CC}">
              <c16:uniqueId val="{00000001-B619-4B04-9882-319F11AEF8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6179</c:v>
                </c:pt>
                <c:pt idx="1">
                  <c:v>6843</c:v>
                </c:pt>
                <c:pt idx="2">
                  <c:v>7272</c:v>
                </c:pt>
              </c:numCache>
            </c:numRef>
          </c:val>
          <c:extLst>
            <c:ext xmlns:c16="http://schemas.microsoft.com/office/drawing/2014/chart" uri="{C3380CC4-5D6E-409C-BE32-E72D297353CC}">
              <c16:uniqueId val="{00000002-B619-4B04-9882-319F11AEF8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{C63CF693-DEFE-4ED9-BE3D-83B483C62234}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011-4D4A-81BC-C20460733F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{AC394BE5-507E-4329-839C-951FFAEE89B7}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11-4D4A-81BC-C20460733F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{EBF12109-FFF4-4924-832E-266159BB443A}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11-4D4A-81BC-C20460733F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{6AF5DDF8-024C-4C48-9E67-7B867883A167}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11-4D4A-81BC-C20460733F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{5317FED9-7016-47C5-AA21-4606CA611939}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11-4D4A-81BC-C20460733FB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{597113C2-4F57-4DDD-A832-C35E7B4B4253}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011-4D4A-81BC-C20460733FB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{EA01EAB9-1FAD-4FE3-8437-50500D9C6B07}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011-4D4A-81BC-C20460733FB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{B5E8093E-E20F-4819-A21C-3F4662F8EFD2}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011-4D4A-81BC-C20460733FB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{194D3E19-0E76-4743-AEB0-59A78388D673}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011-4D4A-81BC-C20460733F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63.1</c:v>
                </c:pt>
                <c:pt idx="8">
                  <c:v>64.099999999999994</c:v>
                </c:pt>
                <c:pt idx="16">
                  <c:v>65.3</c:v>
                </c:pt>
                <c:pt idx="24">
                  <c:v>66.2</c:v>
                </c:pt>
                <c:pt idx="32">
                  <c:v>67</c:v>
                </c:pt>
              </c:numCache>
            </c:numRef>
          </c:xVal>
          <c:yVal>
            <c:numRef>
              <c:f>公会計指標分析・財政指標組合せ分析表!$BP$51:$DC$51</c:f>
              <c:numCache>
                <c:formatCode>#,##0.0;"▲ "#,##0.0</c:formatCode>
                <c:ptCount val="40"/>
                <c:pt idx="0">
                  <c:v>33.9</c:v>
                </c:pt>
                <c:pt idx="8">
                  <c:v>29.1</c:v>
                </c:pt>
                <c:pt idx="16">
                  <c:v>18.899999999999999</c:v>
                </c:pt>
                <c:pt idx="24">
                  <c:v>8.6</c:v>
                </c:pt>
                <c:pt idx="32">
                  <c:v>6.3</c:v>
                </c:pt>
              </c:numCache>
            </c:numRef>
          </c:yVal>
          <c:smooth val="0"/>
          <c:extLst>
            <c:ext xmlns:c16="http://schemas.microsoft.com/office/drawing/2014/chart" uri="{C3380CC4-5D6E-409C-BE32-E72D297353CC}">
              <c16:uniqueId val="{00000009-3011-4D4A-81BC-C20460733FB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{9D85F808-E6F0-4772-ADD9-757D97A36E41}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011-4D4A-81BC-C20460733FB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{9FE5F15B-455B-4F4F-83BE-589F9F8DFE50}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11-4D4A-81BC-C20460733F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{81AF7D54-DF70-41B2-9758-C92DAD2543AD}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11-4D4A-81BC-C20460733F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{AE2882BF-EDEE-4ADC-B0A8-5F2BCA88FC1F}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11-4D4A-81BC-C20460733F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{4FAE937D-DC7F-4617-AB46-EA8954405752}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11-4D4A-81BC-C20460733FB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{25840B91-322D-4AC6-A5DF-66F2A2A4F497}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011-4D4A-81BC-C20460733FB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{4E162E38-C541-4C4C-AACD-6A3587D211A3}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011-4D4A-81BC-C20460733FB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{4082C362-4E9F-42A0-BE35-0E2D5B2CF27B}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011-4D4A-81BC-C20460733FB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{220F3CE8-2CEE-455F-9E6E-62C6C8396CC6}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011-4D4A-81BC-C20460733F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59.3</c:v>
                </c:pt>
                <c:pt idx="16">
                  <c:v>60</c:v>
                </c:pt>
                <c:pt idx="24">
                  <c:v>61.1</c:v>
                </c:pt>
                <c:pt idx="32">
                  <c:v>61.7</c:v>
                </c:pt>
              </c:numCache>
            </c:numRef>
          </c:xVal>
          <c:yVal>
            <c:numRef>
              <c:f>公会計指標分析・財政指標組合せ分析表!$BP$55:$DC$55</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3011-4D4A-81BC-C20460733FB1}"/>
            </c:ext>
          </c:extLst>
        </c:ser>
        <c:dLbls>
          <c:showLegendKey val="0"/>
          <c:showVal val="1"/>
          <c:showCatName val="0"/>
          <c:showSerName val="0"/>
          <c:showPercent val="0"/>
          <c:showBubbleSize val="0"/>
        </c:dLbls>
        <c:axId val="46179840"/>
        <c:axId val="46181760"/>
      </c:scatterChart>
      <c:valAx>
        <c:axId val="46179840"/>
        <c:scaling>
          <c:orientation val="minMax"/>
          <c:max val="67.699999999999989"/>
          <c:min val="58.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{3120AEB9-B418-43D4-9D9B-02D28F5ADA8F}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C71-44DD-B22D-4E0383652D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{AA19F3CC-B4B7-4DC8-A05F-6A2DC6EE061B}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71-44DD-B22D-4E0383652D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{BC1ED1E8-4B42-417C-B89F-20357764B3CC}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71-44DD-B22D-4E0383652D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{ECF90093-3A96-461C-A3DE-5B842C2B83BF}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71-44DD-B22D-4E0383652D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{2BD5BDAC-9D94-4764-B1E5-6EA07F1BC423}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71-44DD-B22D-4E0383652D5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{944C5756-B18D-4CE6-A4AD-2CADCA219B8E}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C71-44DD-B22D-4E0383652D5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{21A97FBE-FD9E-4CB5-9A0D-C9C2D9A531B9}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C71-44DD-B22D-4E0383652D5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{1DE888B4-D560-4940-BAF0-E31695B9D11E}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C71-44DD-B22D-4E0383652D5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{7FF42E17-275A-4E32-AF7E-DE78A1181B6C}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C71-44DD-B22D-4E0383652D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3.9</c:v>
                </c:pt>
                <c:pt idx="16">
                  <c:v>3.2</c:v>
                </c:pt>
                <c:pt idx="24">
                  <c:v>2.9</c:v>
                </c:pt>
                <c:pt idx="32">
                  <c:v>3.3</c:v>
                </c:pt>
              </c:numCache>
            </c:numRef>
          </c:xVal>
          <c:yVal>
            <c:numRef>
              <c:f>公会計指標分析・財政指標組合せ分析表!$BP$73:$DC$73</c:f>
              <c:numCache>
                <c:formatCode>#,##0.0;"▲ "#,##0.0</c:formatCode>
                <c:ptCount val="40"/>
                <c:pt idx="0">
                  <c:v>33.9</c:v>
                </c:pt>
                <c:pt idx="8">
                  <c:v>29.1</c:v>
                </c:pt>
                <c:pt idx="16">
                  <c:v>18.899999999999999</c:v>
                </c:pt>
                <c:pt idx="24">
                  <c:v>8.6</c:v>
                </c:pt>
                <c:pt idx="32">
                  <c:v>6.3</c:v>
                </c:pt>
              </c:numCache>
            </c:numRef>
          </c:yVal>
          <c:smooth val="0"/>
          <c:extLst>
            <c:ext xmlns:c16="http://schemas.microsoft.com/office/drawing/2014/chart" uri="{C3380CC4-5D6E-409C-BE32-E72D297353CC}">
              <c16:uniqueId val="{00000009-AC71-44DD-B22D-4E0383652D5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{84F18DFE-DD89-4146-9667-1B79CC0CC664}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C71-44DD-B22D-4E0383652D5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{127E5671-91F4-4BCE-85A5-F6B8021D8CC6}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71-44DD-B22D-4E0383652D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{CD6151AB-1639-4D14-82EC-2027DD90AC6F}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71-44DD-B22D-4E0383652D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{AD9D3906-F742-4812-AE5E-F92C30451F38}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71-44DD-B22D-4E0383652D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{48ED175E-3464-4916-A5DC-474D6CCDB3BC}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71-44DD-B22D-4E0383652D5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{AD539A7F-8CF3-416B-A3B0-BC2C2D0A92D3}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C71-44DD-B22D-4E0383652D5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{6B63D1FE-A346-4BE1-A24D-A016D89179BC}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C71-44DD-B22D-4E0383652D5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{7B2B94AE-5C25-4776-A7CE-F0FFDFEC2BBF}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C71-44DD-B22D-4E0383652D5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{28B3F6D2-CA29-492D-8CF2-3B2ACD0A342F}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C71-44DD-B22D-4E0383652D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6.4</c:v>
                </c:pt>
                <c:pt idx="16">
                  <c:v>6.1</c:v>
                </c:pt>
                <c:pt idx="24">
                  <c:v>5.9</c:v>
                </c:pt>
                <c:pt idx="32">
                  <c:v>5.7</c:v>
                </c:pt>
              </c:numCache>
            </c:numRef>
          </c:xVal>
          <c:yVal>
            <c:numRef>
              <c:f>公会計指標分析・財政指標組合せ分析表!$BP$77:$DC$77</c:f>
              <c:numCache>
                <c:formatCode>#,##0.0;"▲ "#,##0.0</c:formatCode>
                <c:ptCount val="40"/>
                <c:pt idx="0">
                  <c:v>41.4</c:v>
                </c:pt>
                <c:pt idx="8">
                  <c:v>38.9</c:v>
                </c:pt>
                <c:pt idx="16">
                  <c:v>37.6</c:v>
                </c:pt>
                <c:pt idx="24">
                  <c:v>34</c:v>
                </c:pt>
                <c:pt idx="32">
                  <c:v>33.9</c:v>
                </c:pt>
              </c:numCache>
            </c:numRef>
          </c:yVal>
          <c:smooth val="0"/>
          <c:extLst>
            <c:ext xmlns:c16="http://schemas.microsoft.com/office/drawing/2014/chart" uri="{C3380CC4-5D6E-409C-BE32-E72D297353CC}">
              <c16:uniqueId val="{00000013-AC71-44DD-B22D-4E0383652D5D}"/>
            </c:ext>
          </c:extLst>
        </c:ser>
        <c:dLbls>
          <c:showLegendKey val="0"/>
          <c:showVal val="1"/>
          <c:showCatName val="0"/>
          <c:showSerName val="0"/>
          <c:showPercent val="0"/>
          <c:showBubbleSize val="0"/>
        </c:dLbls>
        <c:axId val="84219776"/>
        <c:axId val="84234240"/>
      </c:scatterChart>
      <c:valAx>
        <c:axId val="84219776"/>
        <c:scaling>
          <c:orientation val="minMax"/>
          <c:max val="7.1"/>
          <c:min val="2.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実質公債費比率の分子の額は増加傾向にある。主な要因としては、都市計画事業公債費の減などにより充当財源が減少したことや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年度に借り入れた小学校整備に係る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教育債の償還が始まったこと、臨時財政対策債</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償還額が増加したことなどがあげられる。今後は公共施設の老朽化対策などの投資的経費の増大によって多額の市債発行が見込まれており、公債費が増加傾向で推移することが予測され、それに伴い実質公債費比率が悪化することが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満期一括償還地方債の借入は行っておりません。</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将来負担比率の分子の額は減少傾向である。これは、震災復興事業に係る市債の償還が進んでいる一方で、投資的事業が十分に行えていなかったことで、市債発行額が抑制されていたことにより、地方債現在高が減となっているためである。また、債務負担行為に基づく支出予定額の残高や、下水道事業・病院事業などの公営企業債等繰入見込額が減となっていることも要因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今後の推移については、公共施設の老朽化対策などによる投資的経費の増大によって、多額の市債発行が見込まれるため、地方債残高は増加に転じることも想定される。それに伴い、将来負担比率も現状より悪化することも考えられる。</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兵庫県西宮市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・西宮市公共施設保全積立基金に公共施設の計画的な修繕・改修事業に充てるために</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億円、</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西宮市財政基金に平成</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年度決算における一般会計の実質収支額の</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億円を</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積立てた一方で、一般会計の財源不足に充当するために西宮市財政基金から</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億円を</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取崩したことなどにより、基金全体としては</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億円の減少となった。</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・西宮市公共施設保全積立基金や西宮市財政基金を活用して、学校施設をはじめとした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公共施設の老朽化対策に取り組んでいくため、減少していくと予測している。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・西宮市公共施設保全積立基金：公共施設の修繕又は改修</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・西宮市墓地整備基金：墓地の整備、修繕又は改修</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・西宮市公共施設保全積立基金：公共施設の計画的な修繕・改修のための財源確保と、事業費の年度間の平準化を</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図るため、条例に基づき年</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億円を積立てていることによる増加。</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・西宮市学校給食費基金：各年度における収支差額を積立てたことによる増加。</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・西宮市公共施設保全積立基金：公共施設の計画的な修繕・改修のための財源確保と、事業費の年度間の平準化を</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図るため、前年度決算剰余金の</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％又は</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億円のうち、高いほうの金額を毎年積立て、取崩については運用基準に</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基づき充当を行っていく。</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・西宮市墓地整備基金：令和</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年度に予定する白水峡公園墓地における合葬式墓地の整備のため、令和</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　に</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億円を取崩予定。</a:t>
          </a:r>
          <a:endParaRPr lang="ja-JP" altLang="ja-JP" sz="16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年度決算における一般会計の実質収支額の</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億円を積立てた一方で、</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一般会計の財源不足に充当するために</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億円を取崩したことによる減少。</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・今後は公共施設の老朽化対策や、社会保障関連経費の伸び、新型コロナウイルス感染症など</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不測の事態による社会情勢の変化により、多額の収支不足が見込まれていることから</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基金残高の減少を予測しているが、財政の健全化を損ねないよう基金残高の維持に努めていく。</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・県への令和元年度上半期分における災害援護資金の償還のために基金を取崩したことに</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よる減少。</a:t>
          </a:r>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・県への災害援護資金の満期償還に備えて、一定の基金残高を維持するよう努めていく。</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484,357
477,221
99.96
175,699,538
174,383,943
617,175
96,281,582
136,232,758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有形固定資産減価償却率は類似団体と同様年々増加傾向にあるものの、数値は類似団体平均より高い水準となっている。平成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年度に策定した西宮市公共施設等総合管理計画において、建築系公共施設の施設総量（延床面積）を令和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％以上削減するという目標を掲げており、老朽化した施設の集約化・複合化や更新・除却を進めている。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75777</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363210"/>
          <a:ext cx="1270" cy="131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150724</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894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147108</xdr:rowOff>
    </xdr:from>
    <xdr:to>
      <xdr:col>23</xdr:col>
      <xdr:colOff>136525</xdr:colOff>
      <xdr:row>32</xdr:row>
      <xdr:rowOff>77258</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125535</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21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118322</xdr:rowOff>
    </xdr:from>
    <xdr:to>
      <xdr:col>19</xdr:col>
      <xdr:colOff>187325</xdr:colOff>
      <xdr:row>32</xdr:row>
      <xdr:rowOff>48472</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169122</xdr:rowOff>
    </xdr:from>
    <xdr:to>
      <xdr:col>23</xdr:col>
      <xdr:colOff>85725</xdr:colOff>
      <xdr:row>32</xdr:row>
      <xdr:rowOff>26458</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255597"/>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85937</xdr:rowOff>
    </xdr:from>
    <xdr:to>
      <xdr:col>15</xdr:col>
      <xdr:colOff>187325</xdr:colOff>
      <xdr:row>32</xdr:row>
      <xdr:rowOff>16087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1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136737</xdr:rowOff>
    </xdr:from>
    <xdr:to>
      <xdr:col>19</xdr:col>
      <xdr:colOff>136525</xdr:colOff>
      <xdr:row>31</xdr:row>
      <xdr:rowOff>169122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22321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42757</xdr:rowOff>
    </xdr:from>
    <xdr:to>
      <xdr:col>11</xdr:col>
      <xdr:colOff>187325</xdr:colOff>
      <xdr:row>31</xdr:row>
      <xdr:rowOff>144357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93557</xdr:rowOff>
    </xdr:from>
    <xdr:to>
      <xdr:col>15</xdr:col>
      <xdr:colOff>136525</xdr:colOff>
      <xdr:row>31</xdr:row>
      <xdr:rowOff>136737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18003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6773</xdr:rowOff>
    </xdr:from>
    <xdr:to>
      <xdr:col>7</xdr:col>
      <xdr:colOff>187325</xdr:colOff>
      <xdr:row>31</xdr:row>
      <xdr:rowOff>108373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57573</xdr:rowOff>
    </xdr:from>
    <xdr:to>
      <xdr:col>11</xdr:col>
      <xdr:colOff>136525</xdr:colOff>
      <xdr:row>31</xdr:row>
      <xdr:rowOff>93557</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144048"/>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39599</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29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7214</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135484</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99500</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債務償還比率は類似団体よりも低い水準となっているものの、平成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年度を除き年々悪化している。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その悪化している理由は、分子である将来負担額は震災復興事業にかかる市債の償還が順次終了し減少しているものの、分母である充当可能財源が減少していることが挙げられる。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また令和元年度が悪化した理由としては、扶助費や人件費などの経常的な経費に要する一般財源が増となったことなどが挙げられる。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今後は、公共施設の老朽化対策などに伴う多額の市債発行により、数値の悪化が懸念される。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23792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48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27619</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799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23792</xdr:rowOff>
    </xdr:from>
    <xdr:to>
      <xdr:col>76</xdr:col>
      <xdr:colOff>111125</xdr:colOff>
      <xdr:row>35</xdr:row>
      <xdr:rowOff>23792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79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121267</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6036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142840</xdr:rowOff>
    </xdr:from>
    <xdr:to>
      <xdr:col>76</xdr:col>
      <xdr:colOff>73025</xdr:colOff>
      <xdr:row>31</xdr:row>
      <xdr:rowOff>72990</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132285</xdr:rowOff>
    </xdr:from>
    <xdr:to>
      <xdr:col>68</xdr:col>
      <xdr:colOff>123825</xdr:colOff>
      <xdr:row>31</xdr:row>
      <xdr:rowOff>62435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133844</xdr:rowOff>
    </xdr:from>
    <xdr:to>
      <xdr:col>64</xdr:col>
      <xdr:colOff>123825</xdr:colOff>
      <xdr:row>31</xdr:row>
      <xdr:rowOff>63994</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67275</xdr:rowOff>
    </xdr:from>
    <xdr:to>
      <xdr:col>60</xdr:col>
      <xdr:colOff>123825</xdr:colOff>
      <xdr:row>30</xdr:row>
      <xdr:rowOff>168875</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598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120890</xdr:rowOff>
    </xdr:from>
    <xdr:to>
      <xdr:col>76</xdr:col>
      <xdr:colOff>73025</xdr:colOff>
      <xdr:row>31</xdr:row>
      <xdr:rowOff>51040</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03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143767</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88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19537</xdr:rowOff>
    </xdr:from>
    <xdr:to>
      <xdr:col>72</xdr:col>
      <xdr:colOff>123825</xdr:colOff>
      <xdr:row>30</xdr:row>
      <xdr:rowOff>121137</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93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70337</xdr:rowOff>
    </xdr:from>
    <xdr:to>
      <xdr:col>76</xdr:col>
      <xdr:colOff>22225</xdr:colOff>
      <xdr:row>31</xdr:row>
      <xdr:rowOff>240</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084300" y="5985362"/>
          <a:ext cx="711200" cy="10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106856</xdr:rowOff>
    </xdr:from>
    <xdr:to>
      <xdr:col>68</xdr:col>
      <xdr:colOff>123825</xdr:colOff>
      <xdr:row>31</xdr:row>
      <xdr:rowOff>37006</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02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70337</xdr:rowOff>
    </xdr:from>
    <xdr:to>
      <xdr:col>72</xdr:col>
      <xdr:colOff>73025</xdr:colOff>
      <xdr:row>30</xdr:row>
      <xdr:rowOff>157656</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5985362"/>
          <a:ext cx="762000" cy="8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72792</xdr:rowOff>
    </xdr:from>
    <xdr:to>
      <xdr:col>64</xdr:col>
      <xdr:colOff>123825</xdr:colOff>
      <xdr:row>31</xdr:row>
      <xdr:rowOff>2942</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598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123592</xdr:rowOff>
    </xdr:from>
    <xdr:to>
      <xdr:col>68</xdr:col>
      <xdr:colOff>73025</xdr:colOff>
      <xdr:row>30</xdr:row>
      <xdr:rowOff>157656</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2560300" y="6038617"/>
          <a:ext cx="762000" cy="3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25654</xdr:rowOff>
    </xdr:from>
    <xdr:to>
      <xdr:col>60</xdr:col>
      <xdr:colOff>123825</xdr:colOff>
      <xdr:row>30</xdr:row>
      <xdr:rowOff>127254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59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76454</xdr:rowOff>
    </xdr:from>
    <xdr:to>
      <xdr:col>64</xdr:col>
      <xdr:colOff>73025</xdr:colOff>
      <xdr:row>30</xdr:row>
      <xdr:rowOff>123592</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1798300" y="5991479"/>
          <a:ext cx="762000" cy="4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53562</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55121</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614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160002</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60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137664</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570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53533</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579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19469</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576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143781</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571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484,357
477,221
99.96
175,699,538
174,383,943
617,175
96,281,582
136,232,758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169545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3217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121937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82550</xdr:rowOff>
    </xdr:from>
    <xdr:to>
      <xdr:col>15</xdr:col>
      <xdr:colOff>101600</xdr:colOff>
      <xdr:row>38</xdr:row>
      <xdr:rowOff>12700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97790</xdr:rowOff>
    </xdr:from>
    <xdr:to>
      <xdr:col>24</xdr:col>
      <xdr:colOff>114300</xdr:colOff>
      <xdr:row>38</xdr:row>
      <xdr:rowOff>27940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120667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76835</xdr:rowOff>
    </xdr:from>
    <xdr:to>
      <xdr:col>20</xdr:col>
      <xdr:colOff>38100</xdr:colOff>
      <xdr:row>38</xdr:row>
      <xdr:rowOff>6985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127635</xdr:rowOff>
    </xdr:from>
    <xdr:to>
      <xdr:col>24</xdr:col>
      <xdr:colOff>63500</xdr:colOff>
      <xdr:row>37</xdr:row>
      <xdr:rowOff>148590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7128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23495</xdr:rowOff>
    </xdr:from>
    <xdr:to>
      <xdr:col>15</xdr:col>
      <xdr:colOff>101600</xdr:colOff>
      <xdr:row>37</xdr:row>
      <xdr:rowOff>125095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74295</xdr:rowOff>
    </xdr:from>
    <xdr:to>
      <xdr:col>19</xdr:col>
      <xdr:colOff>177800</xdr:colOff>
      <xdr:row>37</xdr:row>
      <xdr:rowOff>127635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179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168275</xdr:rowOff>
    </xdr:from>
    <xdr:to>
      <xdr:col>10</xdr:col>
      <xdr:colOff>165100</xdr:colOff>
      <xdr:row>37</xdr:row>
      <xdr:rowOff>98425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47625</xdr:rowOff>
    </xdr:from>
    <xdr:to>
      <xdr:col>15</xdr:col>
      <xdr:colOff>50800</xdr:colOff>
      <xdr:row>37</xdr:row>
      <xdr:rowOff>74295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912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154940</xdr:rowOff>
    </xdr:from>
    <xdr:to>
      <xdr:col>6</xdr:col>
      <xdr:colOff>38100</xdr:colOff>
      <xdr:row>37</xdr:row>
      <xdr:rowOff>85090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34290</xdr:rowOff>
    </xdr:from>
    <xdr:to>
      <xdr:col>10</xdr:col>
      <xdr:colOff>114300</xdr:colOff>
      <xdr:row>37</xdr:row>
      <xdr:rowOff>47625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3779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47642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23512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141622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114952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101617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151501</xdr:rowOff>
    </xdr:from>
    <xdr:to>
      <xdr:col>54</xdr:col>
      <xdr:colOff>189865</xdr:colOff>
      <xdr:row>41</xdr:row>
      <xdr:rowOff>121052</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809351"/>
          <a:ext cx="0" cy="1341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124879</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5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121052</xdr:rowOff>
    </xdr:from>
    <xdr:to>
      <xdr:col>55</xdr:col>
      <xdr:colOff>88900</xdr:colOff>
      <xdr:row>41</xdr:row>
      <xdr:rowOff>121052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50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98178</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58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151501</xdr:rowOff>
    </xdr:from>
    <xdr:to>
      <xdr:col>55</xdr:col>
      <xdr:colOff>88900</xdr:colOff>
      <xdr:row>33</xdr:row>
      <xdr:rowOff>151501</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809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129293</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815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106416</xdr:rowOff>
    </xdr:from>
    <xdr:to>
      <xdr:col>55</xdr:col>
      <xdr:colOff>50800</xdr:colOff>
      <xdr:row>41</xdr:row>
      <xdr:rowOff>36566</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9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108724</xdr:rowOff>
    </xdr:from>
    <xdr:to>
      <xdr:col>50</xdr:col>
      <xdr:colOff>165100</xdr:colOff>
      <xdr:row>41</xdr:row>
      <xdr:rowOff>38874</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9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119606</xdr:rowOff>
    </xdr:from>
    <xdr:to>
      <xdr:col>46</xdr:col>
      <xdr:colOff>38100</xdr:colOff>
      <xdr:row>41</xdr:row>
      <xdr:rowOff>49756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127424</xdr:rowOff>
    </xdr:from>
    <xdr:to>
      <xdr:col>41</xdr:col>
      <xdr:colOff>101600</xdr:colOff>
      <xdr:row>41</xdr:row>
      <xdr:rowOff>57574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122441</xdr:rowOff>
    </xdr:from>
    <xdr:to>
      <xdr:col>36</xdr:col>
      <xdr:colOff>165100</xdr:colOff>
      <xdr:row>41</xdr:row>
      <xdr:rowOff>52591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36807</xdr:rowOff>
    </xdr:from>
    <xdr:to>
      <xdr:col>55</xdr:col>
      <xdr:colOff>50800</xdr:colOff>
      <xdr:row>41</xdr:row>
      <xdr:rowOff>138407</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0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123184</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98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37219</xdr:rowOff>
    </xdr:from>
    <xdr:to>
      <xdr:col>50</xdr:col>
      <xdr:colOff>165100</xdr:colOff>
      <xdr:row>41</xdr:row>
      <xdr:rowOff>138819</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06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87607</xdr:rowOff>
    </xdr:from>
    <xdr:to>
      <xdr:col>55</xdr:col>
      <xdr:colOff>0</xdr:colOff>
      <xdr:row>41</xdr:row>
      <xdr:rowOff>88019</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7117057"/>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37447</xdr:rowOff>
    </xdr:from>
    <xdr:to>
      <xdr:col>46</xdr:col>
      <xdr:colOff>38100</xdr:colOff>
      <xdr:row>41</xdr:row>
      <xdr:rowOff>139047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06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88019</xdr:rowOff>
    </xdr:from>
    <xdr:to>
      <xdr:col>50</xdr:col>
      <xdr:colOff>114300</xdr:colOff>
      <xdr:row>41</xdr:row>
      <xdr:rowOff>88247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711746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37607</xdr:rowOff>
    </xdr:from>
    <xdr:to>
      <xdr:col>41</xdr:col>
      <xdr:colOff>101600</xdr:colOff>
      <xdr:row>41</xdr:row>
      <xdr:rowOff>139207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06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88247</xdr:rowOff>
    </xdr:from>
    <xdr:to>
      <xdr:col>45</xdr:col>
      <xdr:colOff>177800</xdr:colOff>
      <xdr:row>41</xdr:row>
      <xdr:rowOff>88407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7117697"/>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37585</xdr:rowOff>
    </xdr:from>
    <xdr:to>
      <xdr:col>36</xdr:col>
      <xdr:colOff>165100</xdr:colOff>
      <xdr:row>41</xdr:row>
      <xdr:rowOff>139185</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706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88385</xdr:rowOff>
    </xdr:from>
    <xdr:to>
      <xdr:col>41</xdr:col>
      <xdr:colOff>50800</xdr:colOff>
      <xdr:row>41</xdr:row>
      <xdr:rowOff>88407</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6972300" y="7117835"/>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55401</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91727" y="67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66283</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5154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74101</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626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69118</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37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129946</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91727" y="715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130174</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515427" y="715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130334</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626427" y="715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130312</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37427" y="715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66947</xdr:rowOff>
    </xdr:from>
    <xdr:to>
      <xdr:col>24</xdr:col>
      <xdr:colOff>62865</xdr:colOff>
      <xdr:row>63</xdr:row>
      <xdr:rowOff>70213</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668147"/>
          <a:ext cx="0" cy="12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13624</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44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66947</xdr:rowOff>
    </xdr:from>
    <xdr:to>
      <xdr:col>24</xdr:col>
      <xdr:colOff>152400</xdr:colOff>
      <xdr:row>56</xdr:row>
      <xdr:rowOff>66947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66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229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50437</xdr:rowOff>
    </xdr:from>
    <xdr:to>
      <xdr:col>15</xdr:col>
      <xdr:colOff>101600</xdr:colOff>
      <xdr:row>60</xdr:row>
      <xdr:rowOff>152037</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163104</xdr:rowOff>
    </xdr:from>
    <xdr:to>
      <xdr:col>6</xdr:col>
      <xdr:colOff>38100</xdr:colOff>
      <xdr:row>60</xdr:row>
      <xdr:rowOff>93254</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22333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29210</xdr:rowOff>
    </xdr:from>
    <xdr:to>
      <xdr:col>20</xdr:col>
      <xdr:colOff>38100</xdr:colOff>
      <xdr:row>61</xdr:row>
      <xdr:rowOff>130810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94706</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53846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xdr:rowOff>
    </xdr:from>
    <xdr:to>
      <xdr:col>15</xdr:col>
      <xdr:colOff>101600</xdr:colOff>
      <xdr:row>61</xdr:row>
      <xdr:rowOff>117747</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66947</xdr:rowOff>
    </xdr:from>
    <xdr:to>
      <xdr:col>19</xdr:col>
      <xdr:colOff>177800</xdr:colOff>
      <xdr:row>61</xdr:row>
      <xdr:rowOff>80010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5253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xdr:rowOff>
    </xdr:from>
    <xdr:to>
      <xdr:col>10</xdr:col>
      <xdr:colOff>165100</xdr:colOff>
      <xdr:row>61</xdr:row>
      <xdr:rowOff>104684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53884</xdr:rowOff>
    </xdr:from>
    <xdr:to>
      <xdr:col>15</xdr:col>
      <xdr:colOff>50800</xdr:colOff>
      <xdr:row>61</xdr:row>
      <xdr:rowOff>66947</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5123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161472</xdr:rowOff>
    </xdr:from>
    <xdr:to>
      <xdr:col>6</xdr:col>
      <xdr:colOff>38100</xdr:colOff>
      <xdr:row>61</xdr:row>
      <xdr:rowOff>91622</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40822</xdr:rowOff>
    </xdr:from>
    <xdr:to>
      <xdr:col>10</xdr:col>
      <xdr:colOff>114300</xdr:colOff>
      <xdr:row>61</xdr:row>
      <xdr:rowOff>53884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4992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168564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109781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121937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95811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82749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29086</xdr:rowOff>
    </xdr:from>
    <xdr:to>
      <xdr:col>54</xdr:col>
      <xdr:colOff>189865</xdr:colOff>
      <xdr:row>64</xdr:row>
      <xdr:rowOff>72371</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630286"/>
          <a:ext cx="0" cy="141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76198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4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72371</xdr:rowOff>
    </xdr:from>
    <xdr:to>
      <xdr:col>55</xdr:col>
      <xdr:colOff>88900</xdr:colOff>
      <xdr:row>64</xdr:row>
      <xdr:rowOff>72371</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147213</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40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29086</xdr:rowOff>
    </xdr:from>
    <xdr:to>
      <xdr:col>55</xdr:col>
      <xdr:colOff>88900</xdr:colOff>
      <xdr:row>56</xdr:row>
      <xdr:rowOff>29086</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63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17934</xdr:rowOff>
    </xdr:from>
    <xdr:ext cx="534377"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476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166507</xdr:rowOff>
    </xdr:from>
    <xdr:to>
      <xdr:col>55</xdr:col>
      <xdr:colOff>50800</xdr:colOff>
      <xdr:row>62</xdr:row>
      <xdr:rowOff>96657</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62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5302</xdr:rowOff>
    </xdr:from>
    <xdr:to>
      <xdr:col>50</xdr:col>
      <xdr:colOff>165100</xdr:colOff>
      <xdr:row>62</xdr:row>
      <xdr:rowOff>106902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23388</xdr:rowOff>
    </xdr:from>
    <xdr:to>
      <xdr:col>46</xdr:col>
      <xdr:colOff>38100</xdr:colOff>
      <xdr:row>62</xdr:row>
      <xdr:rowOff>124988</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14111</xdr:rowOff>
    </xdr:from>
    <xdr:to>
      <xdr:col>41</xdr:col>
      <xdr:colOff>101600</xdr:colOff>
      <xdr:row>62</xdr:row>
      <xdr:rowOff>115711</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170828</xdr:rowOff>
    </xdr:from>
    <xdr:to>
      <xdr:col>36</xdr:col>
      <xdr:colOff>165100</xdr:colOff>
      <xdr:row>62</xdr:row>
      <xdr:rowOff>100978</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62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155054</xdr:rowOff>
    </xdr:from>
    <xdr:to>
      <xdr:col>55</xdr:col>
      <xdr:colOff>50800</xdr:colOff>
      <xdr:row>63</xdr:row>
      <xdr:rowOff>85204</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78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133481</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7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158197</xdr:rowOff>
    </xdr:from>
    <xdr:to>
      <xdr:col>50</xdr:col>
      <xdr:colOff>165100</xdr:colOff>
      <xdr:row>63</xdr:row>
      <xdr:rowOff>88347</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78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34404</xdr:rowOff>
    </xdr:from>
    <xdr:to>
      <xdr:col>55</xdr:col>
      <xdr:colOff>0</xdr:colOff>
      <xdr:row>63</xdr:row>
      <xdr:rowOff>37547</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0835754"/>
          <a:ext cx="8382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160118</xdr:rowOff>
    </xdr:from>
    <xdr:to>
      <xdr:col>46</xdr:col>
      <xdr:colOff>38100</xdr:colOff>
      <xdr:row>63</xdr:row>
      <xdr:rowOff>90268</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7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37547</xdr:rowOff>
    </xdr:from>
    <xdr:to>
      <xdr:col>50</xdr:col>
      <xdr:colOff>114300</xdr:colOff>
      <xdr:row>63</xdr:row>
      <xdr:rowOff>39468</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838897"/>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162015</xdr:rowOff>
    </xdr:from>
    <xdr:to>
      <xdr:col>41</xdr:col>
      <xdr:colOff>101600</xdr:colOff>
      <xdr:row>63</xdr:row>
      <xdr:rowOff>92165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79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39468</xdr:rowOff>
    </xdr:from>
    <xdr:to>
      <xdr:col>45</xdr:col>
      <xdr:colOff>177800</xdr:colOff>
      <xdr:row>63</xdr:row>
      <xdr:rowOff>41365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840818"/>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170588</xdr:rowOff>
    </xdr:from>
    <xdr:to>
      <xdr:col>36</xdr:col>
      <xdr:colOff>165100</xdr:colOff>
      <xdr:row>63</xdr:row>
      <xdr:rowOff>100738</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80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41365</xdr:rowOff>
    </xdr:from>
    <xdr:to>
      <xdr:col>41</xdr:col>
      <xdr:colOff>50800</xdr:colOff>
      <xdr:row>63</xdr:row>
      <xdr:rowOff>49938</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0842715"/>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123429</xdr:rowOff>
    </xdr:from>
    <xdr:ext cx="534377"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594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141515</xdr:rowOff>
    </xdr:from>
    <xdr:ext cx="534377"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83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132238</xdr:rowOff>
    </xdr:from>
    <xdr:ext cx="534377"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94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117505</xdr:rowOff>
    </xdr:from>
    <xdr:ext cx="534377"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705111" y="104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79474</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088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81395</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08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83292</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94111" y="1088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91865</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705111" y="1089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144780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2588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10177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06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160038</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139700</xdr:rowOff>
    </xdr:from>
    <xdr:to>
      <xdr:col>20</xdr:col>
      <xdr:colOff>38100</xdr:colOff>
      <xdr:row>83</xdr:row>
      <xdr:rowOff>69850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19050</xdr:rowOff>
    </xdr:from>
    <xdr:to>
      <xdr:col>24</xdr:col>
      <xdr:colOff>63500</xdr:colOff>
      <xdr:row>83</xdr:row>
      <xdr:rowOff>60961</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42494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97789</xdr:rowOff>
    </xdr:from>
    <xdr:to>
      <xdr:col>15</xdr:col>
      <xdr:colOff>101600</xdr:colOff>
      <xdr:row>83</xdr:row>
      <xdr:rowOff>27939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148589</xdr:rowOff>
    </xdr:from>
    <xdr:to>
      <xdr:col>19</xdr:col>
      <xdr:colOff>177800</xdr:colOff>
      <xdr:row>83</xdr:row>
      <xdr:rowOff>19050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908300" y="142074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25400</xdr:rowOff>
    </xdr:from>
    <xdr:to>
      <xdr:col>10</xdr:col>
      <xdr:colOff>165100</xdr:colOff>
      <xdr:row>82</xdr:row>
      <xdr:rowOff>127000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76200</xdr:rowOff>
    </xdr:from>
    <xdr:to>
      <xdr:col>15</xdr:col>
      <xdr:colOff>50800</xdr:colOff>
      <xdr:row>82</xdr:row>
      <xdr:rowOff>148589</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41351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162561</xdr:rowOff>
    </xdr:from>
    <xdr:to>
      <xdr:col>6</xdr:col>
      <xdr:colOff>38100</xdr:colOff>
      <xdr:row>82</xdr:row>
      <xdr:rowOff>92711</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41911</xdr:rowOff>
    </xdr:from>
    <xdr:to>
      <xdr:col>10</xdr:col>
      <xdr:colOff>114300</xdr:colOff>
      <xdr:row>82</xdr:row>
      <xdr:rowOff>76200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130300" y="141008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78757</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133366</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99077</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60977</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19066</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143527</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109238</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35052</xdr:rowOff>
    </xdr:from>
    <xdr:to>
      <xdr:col>54</xdr:col>
      <xdr:colOff>189865</xdr:colOff>
      <xdr:row>86</xdr:row>
      <xdr:rowOff>110489</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153179</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35052</xdr:rowOff>
    </xdr:from>
    <xdr:to>
      <xdr:col>55</xdr:col>
      <xdr:colOff>88900</xdr:colOff>
      <xdr:row>79</xdr:row>
      <xdr:rowOff>35052</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22877</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42926</xdr:rowOff>
    </xdr:from>
    <xdr:to>
      <xdr:col>50</xdr:col>
      <xdr:colOff>165100</xdr:colOff>
      <xdr:row>83</xdr:row>
      <xdr:rowOff>144526</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7113</xdr:rowOff>
    </xdr:from>
    <xdr:to>
      <xdr:col>46</xdr:col>
      <xdr:colOff>38100</xdr:colOff>
      <xdr:row>83</xdr:row>
      <xdr:rowOff>108713</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68072</xdr:rowOff>
    </xdr:from>
    <xdr:to>
      <xdr:col>36</xdr:col>
      <xdr:colOff>165100</xdr:colOff>
      <xdr:row>83</xdr:row>
      <xdr:rowOff>169672</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151892</xdr:rowOff>
    </xdr:from>
    <xdr:to>
      <xdr:col>55</xdr:col>
      <xdr:colOff>50800</xdr:colOff>
      <xdr:row>81</xdr:row>
      <xdr:rowOff>82042</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3319</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371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149606</xdr:rowOff>
    </xdr:from>
    <xdr:to>
      <xdr:col>50</xdr:col>
      <xdr:colOff>165100</xdr:colOff>
      <xdr:row>81</xdr:row>
      <xdr:rowOff>79756</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3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28956</xdr:rowOff>
    </xdr:from>
    <xdr:to>
      <xdr:col>55</xdr:col>
      <xdr:colOff>0</xdr:colOff>
      <xdr:row>81</xdr:row>
      <xdr:rowOff>31242</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9639300" y="139164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139700</xdr:rowOff>
    </xdr:from>
    <xdr:to>
      <xdr:col>46</xdr:col>
      <xdr:colOff>38100</xdr:colOff>
      <xdr:row>81</xdr:row>
      <xdr:rowOff>69850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19050</xdr:rowOff>
    </xdr:from>
    <xdr:to>
      <xdr:col>50</xdr:col>
      <xdr:colOff>114300</xdr:colOff>
      <xdr:row>81</xdr:row>
      <xdr:rowOff>28956</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8750300" y="1390650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141224</xdr:rowOff>
    </xdr:from>
    <xdr:to>
      <xdr:col>41</xdr:col>
      <xdr:colOff>101600</xdr:colOff>
      <xdr:row>81</xdr:row>
      <xdr:rowOff>71374</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38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19050</xdr:rowOff>
    </xdr:from>
    <xdr:to>
      <xdr:col>45</xdr:col>
      <xdr:colOff>177800</xdr:colOff>
      <xdr:row>81</xdr:row>
      <xdr:rowOff>20574</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7861300" y="1390650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153415</xdr:rowOff>
    </xdr:from>
    <xdr:to>
      <xdr:col>36</xdr:col>
      <xdr:colOff>165100</xdr:colOff>
      <xdr:row>81</xdr:row>
      <xdr:rowOff>83565</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38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20574</xdr:rowOff>
    </xdr:from>
    <xdr:to>
      <xdr:col>41</xdr:col>
      <xdr:colOff>50800</xdr:colOff>
      <xdr:row>81</xdr:row>
      <xdr:rowOff>32765</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3908024"/>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135653</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99840</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160799</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39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96283</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364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86377</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87901</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363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100092</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364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E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66675</xdr:rowOff>
    </xdr:from>
    <xdr:to>
      <xdr:col>85</xdr:col>
      <xdr:colOff>126364</xdr:colOff>
      <xdr:row>40</xdr:row>
      <xdr:rowOff>152400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flipV="1">
          <a:off x="16318864" y="58959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156227</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E00-0000A2010000}"/>
            </a:ext>
          </a:extLst>
        </xdr:cNvPr>
        <xdr:cNvSpPr txBox="1"/>
      </xdr:nvSpPr>
      <xdr:spPr>
        <a:xfrm>
          <a:off x="163576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152400</xdr:rowOff>
    </xdr:from>
    <xdr:to>
      <xdr:col>86</xdr:col>
      <xdr:colOff>25400</xdr:colOff>
      <xdr:row>40</xdr:row>
      <xdr:rowOff>152400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6230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13352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E00-0000A4010000}"/>
            </a:ext>
          </a:extLst>
        </xdr:cNvPr>
        <xdr:cNvSpPr txBox="1"/>
      </xdr:nvSpPr>
      <xdr:spPr>
        <a:xfrm>
          <a:off x="16357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66675</xdr:rowOff>
    </xdr:from>
    <xdr:to>
      <xdr:col>86</xdr:col>
      <xdr:colOff>25400</xdr:colOff>
      <xdr:row>34</xdr:row>
      <xdr:rowOff>66675</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6230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36847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E00-0000A6010000}"/>
            </a:ext>
          </a:extLst>
        </xdr:cNvPr>
        <xdr:cNvSpPr txBox="1"/>
      </xdr:nvSpPr>
      <xdr:spPr>
        <a:xfrm>
          <a:off x="16357600" y="620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6268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71120</xdr:rowOff>
    </xdr:from>
    <xdr:to>
      <xdr:col>72</xdr:col>
      <xdr:colOff>38100</xdr:colOff>
      <xdr:row>38</xdr:row>
      <xdr:rowOff>1270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3652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122555</xdr:rowOff>
    </xdr:from>
    <xdr:to>
      <xdr:col>67</xdr:col>
      <xdr:colOff>101600</xdr:colOff>
      <xdr:row>38</xdr:row>
      <xdr:rowOff>52705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2763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105410</xdr:rowOff>
    </xdr:from>
    <xdr:to>
      <xdr:col>85</xdr:col>
      <xdr:colOff>177800</xdr:colOff>
      <xdr:row>39</xdr:row>
      <xdr:rowOff>35560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6268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83837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E00-0000B2010000}"/>
            </a:ext>
          </a:extLst>
        </xdr:cNvPr>
        <xdr:cNvSpPr txBox="1"/>
      </xdr:nvSpPr>
      <xdr:spPr>
        <a:xfrm>
          <a:off x="1635760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74930</xdr:rowOff>
    </xdr:from>
    <xdr:to>
      <xdr:col>81</xdr:col>
      <xdr:colOff>101600</xdr:colOff>
      <xdr:row>39</xdr:row>
      <xdr:rowOff>5080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5430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125730</xdr:rowOff>
    </xdr:from>
    <xdr:to>
      <xdr:col>85</xdr:col>
      <xdr:colOff>127000</xdr:colOff>
      <xdr:row>38</xdr:row>
      <xdr:rowOff>156210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5481300" y="66408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34925</xdr:rowOff>
    </xdr:from>
    <xdr:to>
      <xdr:col>76</xdr:col>
      <xdr:colOff>165100</xdr:colOff>
      <xdr:row>38</xdr:row>
      <xdr:rowOff>136525</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4541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85725</xdr:rowOff>
    </xdr:from>
    <xdr:to>
      <xdr:col>81</xdr:col>
      <xdr:colOff>50800</xdr:colOff>
      <xdr:row>38</xdr:row>
      <xdr:rowOff>125730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4592300" y="66008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135890</xdr:rowOff>
    </xdr:from>
    <xdr:to>
      <xdr:col>72</xdr:col>
      <xdr:colOff>38100</xdr:colOff>
      <xdr:row>39</xdr:row>
      <xdr:rowOff>66040</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365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85725</xdr:rowOff>
    </xdr:from>
    <xdr:to>
      <xdr:col>76</xdr:col>
      <xdr:colOff>114300</xdr:colOff>
      <xdr:row>39</xdr:row>
      <xdr:rowOff>15240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flipV="1">
          <a:off x="13703300" y="660082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92075</xdr:rowOff>
    </xdr:from>
    <xdr:to>
      <xdr:col>67</xdr:col>
      <xdr:colOff>101600</xdr:colOff>
      <xdr:row>39</xdr:row>
      <xdr:rowOff>22225</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2763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142875</xdr:rowOff>
    </xdr:from>
    <xdr:to>
      <xdr:col>71</xdr:col>
      <xdr:colOff>177800</xdr:colOff>
      <xdr:row>39</xdr:row>
      <xdr:rowOff>15240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2814300" y="66579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17797</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500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611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167657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127652</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57167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13352</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E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163830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22160864" y="576834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E00-0000DB010000}"/>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E00-0000DD010000}"/>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133367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E00-0000DF010000}"/>
            </a:ext>
          </a:extLst>
        </xdr:cNvPr>
        <xdr:cNvSpPr txBox="1"/>
      </xdr:nvSpPr>
      <xdr:spPr>
        <a:xfrm>
          <a:off x="2219960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2110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22110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78757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E00-0000EB010000}"/>
            </a:ext>
          </a:extLst>
        </xdr:cNvPr>
        <xdr:cNvSpPr txBox="1"/>
      </xdr:nvSpPr>
      <xdr:spPr>
        <a:xfrm>
          <a:off x="22199600"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48260</xdr:rowOff>
    </xdr:from>
    <xdr:to>
      <xdr:col>112</xdr:col>
      <xdr:colOff>38100</xdr:colOff>
      <xdr:row>38</xdr:row>
      <xdr:rowOff>149860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127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99060</xdr:rowOff>
    </xdr:from>
    <xdr:to>
      <xdr:col>116</xdr:col>
      <xdr:colOff>63500</xdr:colOff>
      <xdr:row>38</xdr:row>
      <xdr:rowOff>106680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21323300" y="6614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48260</xdr:rowOff>
    </xdr:from>
    <xdr:to>
      <xdr:col>107</xdr:col>
      <xdr:colOff>101600</xdr:colOff>
      <xdr:row>38</xdr:row>
      <xdr:rowOff>149860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0383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99060</xdr:rowOff>
    </xdr:from>
    <xdr:to>
      <xdr:col>111</xdr:col>
      <xdr:colOff>177800</xdr:colOff>
      <xdr:row>38</xdr:row>
      <xdr:rowOff>99060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20434300" y="6614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9494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99060</xdr:rowOff>
    </xdr:from>
    <xdr:to>
      <xdr:col>107</xdr:col>
      <xdr:colOff>50800</xdr:colOff>
      <xdr:row>38</xdr:row>
      <xdr:rowOff>144780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19545300" y="6614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93980</xdr:rowOff>
    </xdr:from>
    <xdr:to>
      <xdr:col>98</xdr:col>
      <xdr:colOff>38100</xdr:colOff>
      <xdr:row>39</xdr:row>
      <xdr:rowOff>24130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8605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144780</xdr:rowOff>
    </xdr:from>
    <xdr:to>
      <xdr:col>102</xdr:col>
      <xdr:colOff>114300</xdr:colOff>
      <xdr:row>38</xdr:row>
      <xdr:rowOff>144780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8656300" y="665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76217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1075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15257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0199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114317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9310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421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166387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10757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166387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0199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9310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E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38100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flipV="1">
          <a:off x="16318864" y="95021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E00-000015020000}"/>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E00-000017020000}"/>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132097</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E00-000019020000}"/>
            </a:ext>
          </a:extLst>
        </xdr:cNvPr>
        <xdr:cNvSpPr txBox="1"/>
      </xdr:nvSpPr>
      <xdr:spPr>
        <a:xfrm>
          <a:off x="16357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109220</xdr:rowOff>
    </xdr:from>
    <xdr:to>
      <xdr:col>85</xdr:col>
      <xdr:colOff>177800</xdr:colOff>
      <xdr:row>61</xdr:row>
      <xdr:rowOff>39370</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6268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120650</xdr:rowOff>
    </xdr:from>
    <xdr:to>
      <xdr:col>81</xdr:col>
      <xdr:colOff>101600</xdr:colOff>
      <xdr:row>61</xdr:row>
      <xdr:rowOff>50800</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543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4541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105410</xdr:rowOff>
    </xdr:from>
    <xdr:to>
      <xdr:col>72</xdr:col>
      <xdr:colOff>38100</xdr:colOff>
      <xdr:row>61</xdr:row>
      <xdr:rowOff>35560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3652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132080</xdr:rowOff>
    </xdr:from>
    <xdr:to>
      <xdr:col>67</xdr:col>
      <xdr:colOff>101600</xdr:colOff>
      <xdr:row>61</xdr:row>
      <xdr:rowOff>62230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276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93980</xdr:rowOff>
    </xdr:from>
    <xdr:to>
      <xdr:col>85</xdr:col>
      <xdr:colOff>177800</xdr:colOff>
      <xdr:row>62</xdr:row>
      <xdr:rowOff>24130</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62687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72407</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E00-000025020000}"/>
            </a:ext>
          </a:extLst>
        </xdr:cNvPr>
        <xdr:cNvSpPr txBox="1"/>
      </xdr:nvSpPr>
      <xdr:spPr>
        <a:xfrm>
          <a:off x="16357600"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93980</xdr:rowOff>
    </xdr:from>
    <xdr:to>
      <xdr:col>81</xdr:col>
      <xdr:colOff>101600</xdr:colOff>
      <xdr:row>62</xdr:row>
      <xdr:rowOff>24130</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5430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144780</xdr:rowOff>
    </xdr:from>
    <xdr:to>
      <xdr:col>85</xdr:col>
      <xdr:colOff>127000</xdr:colOff>
      <xdr:row>61</xdr:row>
      <xdr:rowOff>144780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5481300" y="10603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48260</xdr:rowOff>
    </xdr:from>
    <xdr:to>
      <xdr:col>76</xdr:col>
      <xdr:colOff>165100</xdr:colOff>
      <xdr:row>61</xdr:row>
      <xdr:rowOff>149860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4541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99060</xdr:rowOff>
    </xdr:from>
    <xdr:to>
      <xdr:col>81</xdr:col>
      <xdr:colOff>50800</xdr:colOff>
      <xdr:row>61</xdr:row>
      <xdr:rowOff>144780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4592300" y="105575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158750</xdr:rowOff>
    </xdr:from>
    <xdr:to>
      <xdr:col>72</xdr:col>
      <xdr:colOff>38100</xdr:colOff>
      <xdr:row>61</xdr:row>
      <xdr:rowOff>88900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3652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38100</xdr:rowOff>
    </xdr:from>
    <xdr:to>
      <xdr:col>76</xdr:col>
      <xdr:colOff>114300</xdr:colOff>
      <xdr:row>61</xdr:row>
      <xdr:rowOff>99060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3703300" y="104965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151130</xdr:rowOff>
    </xdr:from>
    <xdr:to>
      <xdr:col>67</xdr:col>
      <xdr:colOff>101600</xdr:colOff>
      <xdr:row>61</xdr:row>
      <xdr:rowOff>81280</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2763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30480</xdr:rowOff>
    </xdr:from>
    <xdr:to>
      <xdr:col>71</xdr:col>
      <xdr:colOff>177800</xdr:colOff>
      <xdr:row>61</xdr:row>
      <xdr:rowOff>38100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814300" y="10488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67327</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E00-00002E020000}"/>
            </a:ext>
          </a:extLst>
        </xdr:cNvPr>
        <xdr:cNvSpPr txBox="1"/>
      </xdr:nvSpPr>
      <xdr:spPr>
        <a:xfrm>
          <a:off x="15266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48277</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E00-00002F020000}"/>
            </a:ext>
          </a:extLst>
        </xdr:cNvPr>
        <xdr:cNvSpPr txBox="1"/>
      </xdr:nvSpPr>
      <xdr:spPr>
        <a:xfrm>
          <a:off x="143897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52087</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E00-000030020000}"/>
            </a:ext>
          </a:extLst>
        </xdr:cNvPr>
        <xdr:cNvSpPr txBox="1"/>
      </xdr:nvSpPr>
      <xdr:spPr>
        <a:xfrm>
          <a:off x="13500744"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78757</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E00-000031020000}"/>
            </a:ext>
          </a:extLst>
        </xdr:cNvPr>
        <xdr:cNvSpPr txBox="1"/>
      </xdr:nvSpPr>
      <xdr:spPr>
        <a:xfrm>
          <a:off x="12611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15257</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E00-000032020000}"/>
            </a:ext>
          </a:extLst>
        </xdr:cNvPr>
        <xdr:cNvSpPr txBox="1"/>
      </xdr:nvSpPr>
      <xdr:spPr>
        <a:xfrm>
          <a:off x="152660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140987</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E00-000033020000}"/>
            </a:ext>
          </a:extLst>
        </xdr:cNvPr>
        <xdr:cNvSpPr txBox="1"/>
      </xdr:nvSpPr>
      <xdr:spPr>
        <a:xfrm>
          <a:off x="143897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80027</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E00-000034020000}"/>
            </a:ext>
          </a:extLst>
        </xdr:cNvPr>
        <xdr:cNvSpPr txBox="1"/>
      </xdr:nvSpPr>
      <xdr:spPr>
        <a:xfrm>
          <a:off x="13500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72407</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E00-000035020000}"/>
            </a:ext>
          </a:extLst>
        </xdr:cNvPr>
        <xdr:cNvSpPr txBox="1"/>
      </xdr:nvSpPr>
      <xdr:spPr>
        <a:xfrm>
          <a:off x="12611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E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158387</xdr:rowOff>
    </xdr:from>
    <xdr:to>
      <xdr:col>116</xdr:col>
      <xdr:colOff>62864</xdr:colOff>
      <xdr:row>63</xdr:row>
      <xdr:rowOff>89807</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2160864" y="958813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E00-000051020000}"/>
            </a:ext>
          </a:extLst>
        </xdr:cNvPr>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105064</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E00-000053020000}"/>
            </a:ext>
          </a:extLst>
        </xdr:cNvPr>
        <xdr:cNvSpPr txBox="1"/>
      </xdr:nvSpPr>
      <xdr:spPr>
        <a:xfrm>
          <a:off x="22199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158387</xdr:rowOff>
    </xdr:from>
    <xdr:to>
      <xdr:col>116</xdr:col>
      <xdr:colOff>152400</xdr:colOff>
      <xdr:row>55</xdr:row>
      <xdr:rowOff>158387</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2072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107604</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E00-000055020000}"/>
            </a:ext>
          </a:extLst>
        </xdr:cNvPr>
        <xdr:cNvSpPr txBox="1"/>
      </xdr:nvSpPr>
      <xdr:spPr>
        <a:xfrm>
          <a:off x="22199600" y="1005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84727</xdr:rowOff>
    </xdr:from>
    <xdr:to>
      <xdr:col>116</xdr:col>
      <xdr:colOff>114300</xdr:colOff>
      <xdr:row>60</xdr:row>
      <xdr:rowOff>14877</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21107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102688</xdr:rowOff>
    </xdr:from>
    <xdr:to>
      <xdr:col>112</xdr:col>
      <xdr:colOff>38100</xdr:colOff>
      <xdr:row>60</xdr:row>
      <xdr:rowOff>32838</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1272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164737</xdr:rowOff>
    </xdr:from>
    <xdr:to>
      <xdr:col>107</xdr:col>
      <xdr:colOff>101600</xdr:colOff>
      <xdr:row>59</xdr:row>
      <xdr:rowOff>94887</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038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9494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27577</xdr:rowOff>
    </xdr:from>
    <xdr:to>
      <xdr:col>98</xdr:col>
      <xdr:colOff>38100</xdr:colOff>
      <xdr:row>60</xdr:row>
      <xdr:rowOff>129177</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8605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45538</xdr:rowOff>
    </xdr:from>
    <xdr:to>
      <xdr:col>116</xdr:col>
      <xdr:colOff>114300</xdr:colOff>
      <xdr:row>61</xdr:row>
      <xdr:rowOff>147138</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21107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23965</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E00-000061020000}"/>
            </a:ext>
          </a:extLst>
        </xdr:cNvPr>
        <xdr:cNvSpPr txBox="1"/>
      </xdr:nvSpPr>
      <xdr:spPr>
        <a:xfrm>
          <a:off x="22199600" y="1048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58601</xdr:rowOff>
    </xdr:from>
    <xdr:to>
      <xdr:col>112</xdr:col>
      <xdr:colOff>38100</xdr:colOff>
      <xdr:row>61</xdr:row>
      <xdr:rowOff>160201</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1272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96338</xdr:rowOff>
    </xdr:from>
    <xdr:to>
      <xdr:col>116</xdr:col>
      <xdr:colOff>63500</xdr:colOff>
      <xdr:row>61</xdr:row>
      <xdr:rowOff>109401</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1323300" y="1055478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11249</xdr:rowOff>
    </xdr:from>
    <xdr:to>
      <xdr:col>107</xdr:col>
      <xdr:colOff>101600</xdr:colOff>
      <xdr:row>61</xdr:row>
      <xdr:rowOff>112849</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20383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62049</xdr:rowOff>
    </xdr:from>
    <xdr:to>
      <xdr:col>111</xdr:col>
      <xdr:colOff>177800</xdr:colOff>
      <xdr:row>61</xdr:row>
      <xdr:rowOff>109401</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20434300" y="1052049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14515</xdr:rowOff>
    </xdr:from>
    <xdr:to>
      <xdr:col>102</xdr:col>
      <xdr:colOff>165100</xdr:colOff>
      <xdr:row>61</xdr:row>
      <xdr:rowOff>116115</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9494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62049</xdr:rowOff>
    </xdr:from>
    <xdr:to>
      <xdr:col>107</xdr:col>
      <xdr:colOff>50800</xdr:colOff>
      <xdr:row>61</xdr:row>
      <xdr:rowOff>65315</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19545300" y="1052049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164737</xdr:rowOff>
    </xdr:from>
    <xdr:to>
      <xdr:col>98</xdr:col>
      <xdr:colOff>38100</xdr:colOff>
      <xdr:row>61</xdr:row>
      <xdr:rowOff>94887</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8605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44087</xdr:rowOff>
    </xdr:from>
    <xdr:to>
      <xdr:col>102</xdr:col>
      <xdr:colOff>114300</xdr:colOff>
      <xdr:row>61</xdr:row>
      <xdr:rowOff>65315</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8656300" y="1050253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49365</xdr:rowOff>
    </xdr:from>
    <xdr:ext cx="469744" cy="259045"/>
    <xdr:sp macro="" textlink="">
      <xdr:nvSpPr>
        <xdr:cNvPr id="618" name="n_1aveValue【学校施設】&#10;一人当たり面積">
          <a:extLst>
            <a:ext uri="{FF2B5EF4-FFF2-40B4-BE49-F238E27FC236}">
              <a16:creationId xmlns:a16="http://schemas.microsoft.com/office/drawing/2014/main" id="{00000000-0008-0000-0E00-00006A020000}"/>
            </a:ext>
          </a:extLst>
        </xdr:cNvPr>
        <xdr:cNvSpPr txBox="1"/>
      </xdr:nvSpPr>
      <xdr:spPr>
        <a:xfrm>
          <a:off x="210757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111414</xdr:rowOff>
    </xdr:from>
    <xdr:ext cx="469744" cy="259045"/>
    <xdr:sp macro="" textlink="">
      <xdr:nvSpPr>
        <xdr:cNvPr id="619" name="n_2aveValue【学校施設】&#10;一人当たり面積">
          <a:extLst>
            <a:ext uri="{FF2B5EF4-FFF2-40B4-BE49-F238E27FC236}">
              <a16:creationId xmlns:a16="http://schemas.microsoft.com/office/drawing/2014/main" id="{00000000-0008-0000-0E00-00006B020000}"/>
            </a:ext>
          </a:extLst>
        </xdr:cNvPr>
        <xdr:cNvSpPr txBox="1"/>
      </xdr:nvSpPr>
      <xdr:spPr>
        <a:xfrm>
          <a:off x="20199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620" name="n_3aveValue【学校施設】&#10;一人当たり面積">
          <a:extLst>
            <a:ext uri="{FF2B5EF4-FFF2-40B4-BE49-F238E27FC236}">
              <a16:creationId xmlns:a16="http://schemas.microsoft.com/office/drawing/2014/main" id="{00000000-0008-0000-0E00-00006C020000}"/>
            </a:ext>
          </a:extLst>
        </xdr:cNvPr>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145704</xdr:rowOff>
    </xdr:from>
    <xdr:ext cx="469744" cy="259045"/>
    <xdr:sp macro="" textlink="">
      <xdr:nvSpPr>
        <xdr:cNvPr id="621" name="n_4aveValue【学校施設】&#10;一人当たり面積">
          <a:extLst>
            <a:ext uri="{FF2B5EF4-FFF2-40B4-BE49-F238E27FC236}">
              <a16:creationId xmlns:a16="http://schemas.microsoft.com/office/drawing/2014/main" id="{00000000-0008-0000-0E00-00006D020000}"/>
            </a:ext>
          </a:extLst>
        </xdr:cNvPr>
        <xdr:cNvSpPr txBox="1"/>
      </xdr:nvSpPr>
      <xdr:spPr>
        <a:xfrm>
          <a:off x="18421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151328</xdr:rowOff>
    </xdr:from>
    <xdr:ext cx="469744" cy="259045"/>
    <xdr:sp macro="" textlink="">
      <xdr:nvSpPr>
        <xdr:cNvPr id="622" name="n_1mainValue【学校施設】&#10;一人当たり面積">
          <a:extLst>
            <a:ext uri="{FF2B5EF4-FFF2-40B4-BE49-F238E27FC236}">
              <a16:creationId xmlns:a16="http://schemas.microsoft.com/office/drawing/2014/main" id="{00000000-0008-0000-0E00-00006E020000}"/>
            </a:ext>
          </a:extLst>
        </xdr:cNvPr>
        <xdr:cNvSpPr txBox="1"/>
      </xdr:nvSpPr>
      <xdr:spPr>
        <a:xfrm>
          <a:off x="21075727" y="1060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103976</xdr:rowOff>
    </xdr:from>
    <xdr:ext cx="469744" cy="259045"/>
    <xdr:sp macro="" textlink="">
      <xdr:nvSpPr>
        <xdr:cNvPr id="623" name="n_2mainValue【学校施設】&#10;一人当たり面積">
          <a:extLst>
            <a:ext uri="{FF2B5EF4-FFF2-40B4-BE49-F238E27FC236}">
              <a16:creationId xmlns:a16="http://schemas.microsoft.com/office/drawing/2014/main" id="{00000000-0008-0000-0E00-00006F020000}"/>
            </a:ext>
          </a:extLst>
        </xdr:cNvPr>
        <xdr:cNvSpPr txBox="1"/>
      </xdr:nvSpPr>
      <xdr:spPr>
        <a:xfrm>
          <a:off x="20199427" y="1056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107242</xdr:rowOff>
    </xdr:from>
    <xdr:ext cx="469744" cy="259045"/>
    <xdr:sp macro="" textlink="">
      <xdr:nvSpPr>
        <xdr:cNvPr id="624" name="n_3mainValue【学校施設】&#10;一人当たり面積">
          <a:extLst>
            <a:ext uri="{FF2B5EF4-FFF2-40B4-BE49-F238E27FC236}">
              <a16:creationId xmlns:a16="http://schemas.microsoft.com/office/drawing/2014/main" id="{00000000-0008-0000-0E00-000070020000}"/>
            </a:ext>
          </a:extLst>
        </xdr:cNvPr>
        <xdr:cNvSpPr txBox="1"/>
      </xdr:nvSpPr>
      <xdr:spPr>
        <a:xfrm>
          <a:off x="193104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86014</xdr:rowOff>
    </xdr:from>
    <xdr:ext cx="469744" cy="259045"/>
    <xdr:sp macro="" textlink="">
      <xdr:nvSpPr>
        <xdr:cNvPr id="625" name="n_4mainValue【学校施設】&#10;一人当たり面積">
          <a:extLst>
            <a:ext uri="{FF2B5EF4-FFF2-40B4-BE49-F238E27FC236}">
              <a16:creationId xmlns:a16="http://schemas.microsoft.com/office/drawing/2014/main" id="{00000000-0008-0000-0E00-000071020000}"/>
            </a:ext>
          </a:extLst>
        </xdr:cNvPr>
        <xdr:cNvSpPr txBox="1"/>
      </xdr:nvSpPr>
      <xdr:spPr>
        <a:xfrm>
          <a:off x="18421427" y="1054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0000000-0008-0000-0E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158114</xdr:rowOff>
    </xdr:from>
    <xdr:to>
      <xdr:col>85</xdr:col>
      <xdr:colOff>126364</xdr:colOff>
      <xdr:row>86</xdr:row>
      <xdr:rowOff>59055</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6318864" y="1335976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651" name="【児童館】&#10;有形固定資産減価償却率最小値テキスト">
          <a:extLst>
            <a:ext uri="{FF2B5EF4-FFF2-40B4-BE49-F238E27FC236}">
              <a16:creationId xmlns:a16="http://schemas.microsoft.com/office/drawing/2014/main" id="{00000000-0008-0000-0E00-00008B020000}"/>
            </a:ext>
          </a:extLst>
        </xdr:cNvPr>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104791</xdr:rowOff>
    </xdr:from>
    <xdr:ext cx="405111" cy="259045"/>
    <xdr:sp macro="" textlink="">
      <xdr:nvSpPr>
        <xdr:cNvPr id="653" name="【児童館】&#10;有形固定資産減価償却率最大値テキスト">
          <a:extLst>
            <a:ext uri="{FF2B5EF4-FFF2-40B4-BE49-F238E27FC236}">
              <a16:creationId xmlns:a16="http://schemas.microsoft.com/office/drawing/2014/main" id="{00000000-0008-0000-0E00-00008D020000}"/>
            </a:ext>
          </a:extLst>
        </xdr:cNvPr>
        <xdr:cNvSpPr txBox="1"/>
      </xdr:nvSpPr>
      <xdr:spPr>
        <a:xfrm>
          <a:off x="16357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158114</xdr:rowOff>
    </xdr:from>
    <xdr:to>
      <xdr:col>86</xdr:col>
      <xdr:colOff>25400</xdr:colOff>
      <xdr:row>77</xdr:row>
      <xdr:rowOff>158114</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230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123841</xdr:rowOff>
    </xdr:from>
    <xdr:ext cx="405111" cy="259045"/>
    <xdr:sp macro="" textlink="">
      <xdr:nvSpPr>
        <xdr:cNvPr id="655" name="【児童館】&#10;有形固定資産減価償却率平均値テキスト">
          <a:extLst>
            <a:ext uri="{FF2B5EF4-FFF2-40B4-BE49-F238E27FC236}">
              <a16:creationId xmlns:a16="http://schemas.microsoft.com/office/drawing/2014/main" id="{00000000-0008-0000-0E00-00008F020000}"/>
            </a:ext>
          </a:extLst>
        </xdr:cNvPr>
        <xdr:cNvSpPr txBox="1"/>
      </xdr:nvSpPr>
      <xdr:spPr>
        <a:xfrm>
          <a:off x="16357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88264</xdr:rowOff>
    </xdr:from>
    <xdr:to>
      <xdr:col>67</xdr:col>
      <xdr:colOff>101600</xdr:colOff>
      <xdr:row>82</xdr:row>
      <xdr:rowOff>18414</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2763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67311</xdr:rowOff>
    </xdr:from>
    <xdr:to>
      <xdr:col>85</xdr:col>
      <xdr:colOff>177800</xdr:colOff>
      <xdr:row>81</xdr:row>
      <xdr:rowOff>168911</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62687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90188</xdr:rowOff>
    </xdr:from>
    <xdr:ext cx="405111" cy="259045"/>
    <xdr:sp macro="" textlink="">
      <xdr:nvSpPr>
        <xdr:cNvPr id="667" name="【児童館】&#10;有形固定資産減価償却率該当値テキスト">
          <a:extLst>
            <a:ext uri="{FF2B5EF4-FFF2-40B4-BE49-F238E27FC236}">
              <a16:creationId xmlns:a16="http://schemas.microsoft.com/office/drawing/2014/main" id="{00000000-0008-0000-0E00-00009B020000}"/>
            </a:ext>
          </a:extLst>
        </xdr:cNvPr>
        <xdr:cNvSpPr txBox="1"/>
      </xdr:nvSpPr>
      <xdr:spPr>
        <a:xfrm>
          <a:off x="16357600"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44450</xdr:rowOff>
    </xdr:from>
    <xdr:to>
      <xdr:col>81</xdr:col>
      <xdr:colOff>101600</xdr:colOff>
      <xdr:row>81</xdr:row>
      <xdr:rowOff>146050</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5430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95250</xdr:rowOff>
    </xdr:from>
    <xdr:to>
      <xdr:col>85</xdr:col>
      <xdr:colOff>127000</xdr:colOff>
      <xdr:row>81</xdr:row>
      <xdr:rowOff>118111</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5481300" y="139827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636</xdr:rowOff>
    </xdr:from>
    <xdr:to>
      <xdr:col>76</xdr:col>
      <xdr:colOff>165100</xdr:colOff>
      <xdr:row>81</xdr:row>
      <xdr:rowOff>102236</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4541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51436</xdr:rowOff>
    </xdr:from>
    <xdr:to>
      <xdr:col>81</xdr:col>
      <xdr:colOff>50800</xdr:colOff>
      <xdr:row>81</xdr:row>
      <xdr:rowOff>95250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4592300" y="139388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133986</xdr:rowOff>
    </xdr:from>
    <xdr:to>
      <xdr:col>72</xdr:col>
      <xdr:colOff>38100</xdr:colOff>
      <xdr:row>81</xdr:row>
      <xdr:rowOff>64136</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3652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13336</xdr:rowOff>
    </xdr:from>
    <xdr:to>
      <xdr:col>76</xdr:col>
      <xdr:colOff>114300</xdr:colOff>
      <xdr:row>81</xdr:row>
      <xdr:rowOff>51436</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3703300" y="139007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90170</xdr:rowOff>
    </xdr:from>
    <xdr:to>
      <xdr:col>67</xdr:col>
      <xdr:colOff>101600</xdr:colOff>
      <xdr:row>81</xdr:row>
      <xdr:rowOff>20320</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2763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140970</xdr:rowOff>
    </xdr:from>
    <xdr:to>
      <xdr:col>71</xdr:col>
      <xdr:colOff>177800</xdr:colOff>
      <xdr:row>81</xdr:row>
      <xdr:rowOff>13336</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2814300" y="138569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72407</xdr:rowOff>
    </xdr:from>
    <xdr:ext cx="405111" cy="259045"/>
    <xdr:sp macro="" textlink="">
      <xdr:nvSpPr>
        <xdr:cNvPr id="676" name="n_1aveValue【児童館】&#10;有形固定資産減価償却率">
          <a:extLst>
            <a:ext uri="{FF2B5EF4-FFF2-40B4-BE49-F238E27FC236}">
              <a16:creationId xmlns:a16="http://schemas.microsoft.com/office/drawing/2014/main" id="{00000000-0008-0000-0E00-0000A4020000}"/>
            </a:ext>
          </a:extLst>
        </xdr:cNvPr>
        <xdr:cNvSpPr txBox="1"/>
      </xdr:nvSpPr>
      <xdr:spPr>
        <a:xfrm>
          <a:off x="15266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45738</xdr:rowOff>
    </xdr:from>
    <xdr:ext cx="405111" cy="259045"/>
    <xdr:sp macro="" textlink="">
      <xdr:nvSpPr>
        <xdr:cNvPr id="677" name="n_2aveValue【児童館】&#10;有形固定資産減価償却率">
          <a:extLst>
            <a:ext uri="{FF2B5EF4-FFF2-40B4-BE49-F238E27FC236}">
              <a16:creationId xmlns:a16="http://schemas.microsoft.com/office/drawing/2014/main" id="{00000000-0008-0000-0E00-0000A5020000}"/>
            </a:ext>
          </a:extLst>
        </xdr:cNvPr>
        <xdr:cNvSpPr txBox="1"/>
      </xdr:nvSpPr>
      <xdr:spPr>
        <a:xfrm>
          <a:off x="14389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678" name="n_3aveValue【児童館】&#10;有形固定資産減価償却率">
          <a:extLst>
            <a:ext uri="{FF2B5EF4-FFF2-40B4-BE49-F238E27FC236}">
              <a16:creationId xmlns:a16="http://schemas.microsoft.com/office/drawing/2014/main" id="{00000000-0008-0000-0E00-0000A6020000}"/>
            </a:ext>
          </a:extLst>
        </xdr:cNvPr>
        <xdr:cNvSpPr txBox="1"/>
      </xdr:nvSpPr>
      <xdr:spPr>
        <a:xfrm>
          <a:off x="13500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9541</xdr:rowOff>
    </xdr:from>
    <xdr:ext cx="405111" cy="259045"/>
    <xdr:sp macro="" textlink="">
      <xdr:nvSpPr>
        <xdr:cNvPr id="679" name="n_4aveValue【児童館】&#10;有形固定資産減価償却率">
          <a:extLst>
            <a:ext uri="{FF2B5EF4-FFF2-40B4-BE49-F238E27FC236}">
              <a16:creationId xmlns:a16="http://schemas.microsoft.com/office/drawing/2014/main" id="{00000000-0008-0000-0E00-0000A7020000}"/>
            </a:ext>
          </a:extLst>
        </xdr:cNvPr>
        <xdr:cNvSpPr txBox="1"/>
      </xdr:nvSpPr>
      <xdr:spPr>
        <a:xfrm>
          <a:off x="12611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162577</xdr:rowOff>
    </xdr:from>
    <xdr:ext cx="405111" cy="259045"/>
    <xdr:sp macro="" textlink="">
      <xdr:nvSpPr>
        <xdr:cNvPr id="680" name="n_1mainValue【児童館】&#10;有形固定資産減価償却率">
          <a:extLst>
            <a:ext uri="{FF2B5EF4-FFF2-40B4-BE49-F238E27FC236}">
              <a16:creationId xmlns:a16="http://schemas.microsoft.com/office/drawing/2014/main" id="{00000000-0008-0000-0E00-0000A8020000}"/>
            </a:ext>
          </a:extLst>
        </xdr:cNvPr>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118763</xdr:rowOff>
    </xdr:from>
    <xdr:ext cx="405111" cy="259045"/>
    <xdr:sp macro="" textlink="">
      <xdr:nvSpPr>
        <xdr:cNvPr id="681" name="n_2mainValue【児童館】&#10;有形固定資産減価償却率">
          <a:extLst>
            <a:ext uri="{FF2B5EF4-FFF2-40B4-BE49-F238E27FC236}">
              <a16:creationId xmlns:a16="http://schemas.microsoft.com/office/drawing/2014/main" id="{00000000-0008-0000-0E00-0000A9020000}"/>
            </a:ext>
          </a:extLst>
        </xdr:cNvPr>
        <xdr:cNvSpPr txBox="1"/>
      </xdr:nvSpPr>
      <xdr:spPr>
        <a:xfrm>
          <a:off x="14389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80663</xdr:rowOff>
    </xdr:from>
    <xdr:ext cx="405111" cy="259045"/>
    <xdr:sp macro="" textlink="">
      <xdr:nvSpPr>
        <xdr:cNvPr id="682" name="n_3mainValue【児童館】&#10;有形固定資産減価償却率">
          <a:extLst>
            <a:ext uri="{FF2B5EF4-FFF2-40B4-BE49-F238E27FC236}">
              <a16:creationId xmlns:a16="http://schemas.microsoft.com/office/drawing/2014/main" id="{00000000-0008-0000-0E00-0000AA020000}"/>
            </a:ext>
          </a:extLst>
        </xdr:cNvPr>
        <xdr:cNvSpPr txBox="1"/>
      </xdr:nvSpPr>
      <xdr:spPr>
        <a:xfrm>
          <a:off x="13500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36847</xdr:rowOff>
    </xdr:from>
    <xdr:ext cx="405111" cy="259045"/>
    <xdr:sp macro="" textlink="">
      <xdr:nvSpPr>
        <xdr:cNvPr id="683" name="n_4mainValue【児童館】&#10;有形固定資産減価償却率">
          <a:extLst>
            <a:ext uri="{FF2B5EF4-FFF2-40B4-BE49-F238E27FC236}">
              <a16:creationId xmlns:a16="http://schemas.microsoft.com/office/drawing/2014/main" id="{00000000-0008-0000-0E00-0000AB020000}"/>
            </a:ext>
          </a:extLst>
        </xdr:cNvPr>
        <xdr:cNvSpPr txBox="1"/>
      </xdr:nvSpPr>
      <xdr:spPr>
        <a:xfrm>
          <a:off x="12611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00000000-0008-0000-0E00-0000C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127254</xdr:rowOff>
    </xdr:from>
    <xdr:to>
      <xdr:col>116</xdr:col>
      <xdr:colOff>62864</xdr:colOff>
      <xdr:row>86</xdr:row>
      <xdr:rowOff>28956</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22160864" y="13328904"/>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706" name="【児童館】&#10;一人当たり面積最小値テキスト">
          <a:extLst>
            <a:ext uri="{FF2B5EF4-FFF2-40B4-BE49-F238E27FC236}">
              <a16:creationId xmlns:a16="http://schemas.microsoft.com/office/drawing/2014/main" id="{00000000-0008-0000-0E00-0000C2020000}"/>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73931</xdr:rowOff>
    </xdr:from>
    <xdr:ext cx="469744" cy="259045"/>
    <xdr:sp macro="" textlink="">
      <xdr:nvSpPr>
        <xdr:cNvPr id="708" name="【児童館】&#10;一人当たり面積最大値テキスト">
          <a:extLst>
            <a:ext uri="{FF2B5EF4-FFF2-40B4-BE49-F238E27FC236}">
              <a16:creationId xmlns:a16="http://schemas.microsoft.com/office/drawing/2014/main" id="{00000000-0008-0000-0E00-0000C4020000}"/>
            </a:ext>
          </a:extLst>
        </xdr:cNvPr>
        <xdr:cNvSpPr txBox="1"/>
      </xdr:nvSpPr>
      <xdr:spPr>
        <a:xfrm>
          <a:off x="22199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127254</xdr:rowOff>
    </xdr:from>
    <xdr:to>
      <xdr:col>116</xdr:col>
      <xdr:colOff>152400</xdr:colOff>
      <xdr:row>77</xdr:row>
      <xdr:rowOff>127254</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22072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10" name="【児童館】&#10;一人当たり面積平均値テキスト">
          <a:extLst>
            <a:ext uri="{FF2B5EF4-FFF2-40B4-BE49-F238E27FC236}">
              <a16:creationId xmlns:a16="http://schemas.microsoft.com/office/drawing/2014/main" id="{00000000-0008-0000-0E00-0000C6020000}"/>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39878</xdr:rowOff>
    </xdr:from>
    <xdr:to>
      <xdr:col>112</xdr:col>
      <xdr:colOff>38100</xdr:colOff>
      <xdr:row>85</xdr:row>
      <xdr:rowOff>141478</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1272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30735</xdr:rowOff>
    </xdr:from>
    <xdr:to>
      <xdr:col>107</xdr:col>
      <xdr:colOff>101600</xdr:colOff>
      <xdr:row>85</xdr:row>
      <xdr:rowOff>132335</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0383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9494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39878</xdr:rowOff>
    </xdr:from>
    <xdr:to>
      <xdr:col>98</xdr:col>
      <xdr:colOff>38100</xdr:colOff>
      <xdr:row>85</xdr:row>
      <xdr:rowOff>141478</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8605500" y="146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122174</xdr:rowOff>
    </xdr:from>
    <xdr:to>
      <xdr:col>116</xdr:col>
      <xdr:colOff>114300</xdr:colOff>
      <xdr:row>86</xdr:row>
      <xdr:rowOff>52324</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221107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37101</xdr:rowOff>
    </xdr:from>
    <xdr:ext cx="469744" cy="259045"/>
    <xdr:sp macro="" textlink="">
      <xdr:nvSpPr>
        <xdr:cNvPr id="722" name="【児童館】&#10;一人当たり面積該当値テキスト">
          <a:extLst>
            <a:ext uri="{FF2B5EF4-FFF2-40B4-BE49-F238E27FC236}">
              <a16:creationId xmlns:a16="http://schemas.microsoft.com/office/drawing/2014/main" id="{00000000-0008-0000-0E00-0000D2020000}"/>
            </a:ext>
          </a:extLst>
        </xdr:cNvPr>
        <xdr:cNvSpPr txBox="1"/>
      </xdr:nvSpPr>
      <xdr:spPr>
        <a:xfrm>
          <a:off x="22199600" y="1461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1524</xdr:rowOff>
    </xdr:from>
    <xdr:to>
      <xdr:col>116</xdr:col>
      <xdr:colOff>63500</xdr:colOff>
      <xdr:row>86</xdr:row>
      <xdr:rowOff>1524</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21323300" y="14746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20434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9545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8605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8656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158005</xdr:rowOff>
    </xdr:from>
    <xdr:ext cx="469744" cy="259045"/>
    <xdr:sp macro="" textlink="">
      <xdr:nvSpPr>
        <xdr:cNvPr id="731" name="n_1aveValue【児童館】&#10;一人当たり面積">
          <a:extLst>
            <a:ext uri="{FF2B5EF4-FFF2-40B4-BE49-F238E27FC236}">
              <a16:creationId xmlns:a16="http://schemas.microsoft.com/office/drawing/2014/main" id="{00000000-0008-0000-0E00-0000DB020000}"/>
            </a:ext>
          </a:extLst>
        </xdr:cNvPr>
        <xdr:cNvSpPr txBox="1"/>
      </xdr:nvSpPr>
      <xdr:spPr>
        <a:xfrm>
          <a:off x="210757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148862</xdr:rowOff>
    </xdr:from>
    <xdr:ext cx="469744" cy="259045"/>
    <xdr:sp macro="" textlink="">
      <xdr:nvSpPr>
        <xdr:cNvPr id="732" name="n_2aveValue【児童館】&#10;一人当たり面積">
          <a:extLst>
            <a:ext uri="{FF2B5EF4-FFF2-40B4-BE49-F238E27FC236}">
              <a16:creationId xmlns:a16="http://schemas.microsoft.com/office/drawing/2014/main" id="{00000000-0008-0000-0E00-0000DC020000}"/>
            </a:ext>
          </a:extLst>
        </xdr:cNvPr>
        <xdr:cNvSpPr txBox="1"/>
      </xdr:nvSpPr>
      <xdr:spPr>
        <a:xfrm>
          <a:off x="20199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167149</xdr:rowOff>
    </xdr:from>
    <xdr:ext cx="469744" cy="259045"/>
    <xdr:sp macro="" textlink="">
      <xdr:nvSpPr>
        <xdr:cNvPr id="733" name="n_3aveValue【児童館】&#10;一人当たり面積">
          <a:extLst>
            <a:ext uri="{FF2B5EF4-FFF2-40B4-BE49-F238E27FC236}">
              <a16:creationId xmlns:a16="http://schemas.microsoft.com/office/drawing/2014/main" id="{00000000-0008-0000-0E00-0000DD020000}"/>
            </a:ext>
          </a:extLst>
        </xdr:cNvPr>
        <xdr:cNvSpPr txBox="1"/>
      </xdr:nvSpPr>
      <xdr:spPr>
        <a:xfrm>
          <a:off x="19310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158005</xdr:rowOff>
    </xdr:from>
    <xdr:ext cx="469744" cy="259045"/>
    <xdr:sp macro="" textlink="">
      <xdr:nvSpPr>
        <xdr:cNvPr id="734" name="n_4aveValue【児童館】&#10;一人当たり面積">
          <a:extLst>
            <a:ext uri="{FF2B5EF4-FFF2-40B4-BE49-F238E27FC236}">
              <a16:creationId xmlns:a16="http://schemas.microsoft.com/office/drawing/2014/main" id="{00000000-0008-0000-0E00-0000DE020000}"/>
            </a:ext>
          </a:extLst>
        </xdr:cNvPr>
        <xdr:cNvSpPr txBox="1"/>
      </xdr:nvSpPr>
      <xdr:spPr>
        <a:xfrm>
          <a:off x="18421427" y="143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735" name="n_1mainValue【児童館】&#10;一人当たり面積">
          <a:extLst>
            <a:ext uri="{FF2B5EF4-FFF2-40B4-BE49-F238E27FC236}">
              <a16:creationId xmlns:a16="http://schemas.microsoft.com/office/drawing/2014/main" id="{00000000-0008-0000-0E00-0000DF020000}"/>
            </a:ext>
          </a:extLst>
        </xdr:cNvPr>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736" name="n_2mainValue【児童館】&#10;一人当たり面積">
          <a:extLst>
            <a:ext uri="{FF2B5EF4-FFF2-40B4-BE49-F238E27FC236}">
              <a16:creationId xmlns:a16="http://schemas.microsoft.com/office/drawing/2014/main" id="{00000000-0008-0000-0E00-0000E0020000}"/>
            </a:ext>
          </a:extLst>
        </xdr:cNvPr>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737" name="n_3mainValue【児童館】&#10;一人当たり面積">
          <a:extLst>
            <a:ext uri="{FF2B5EF4-FFF2-40B4-BE49-F238E27FC236}">
              <a16:creationId xmlns:a16="http://schemas.microsoft.com/office/drawing/2014/main" id="{00000000-0008-0000-0E00-0000E1020000}"/>
            </a:ext>
          </a:extLst>
        </xdr:cNvPr>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738" name="n_4mainValue【児童館】&#10;一人当たり面積">
          <a:extLst>
            <a:ext uri="{FF2B5EF4-FFF2-40B4-BE49-F238E27FC236}">
              <a16:creationId xmlns:a16="http://schemas.microsoft.com/office/drawing/2014/main" id="{00000000-0008-0000-0E00-0000E2020000}"/>
            </a:ext>
          </a:extLst>
        </xdr:cNvPr>
        <xdr:cNvSpPr txBox="1"/>
      </xdr:nvSpPr>
      <xdr:spPr>
        <a:xfrm>
          <a:off x="18421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00000000-0008-0000-0E00-0000F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25908</xdr:rowOff>
    </xdr:from>
    <xdr:to>
      <xdr:col>85</xdr:col>
      <xdr:colOff>126364</xdr:colOff>
      <xdr:row>107</xdr:row>
      <xdr:rowOff>156211</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flipV="1">
          <a:off x="16318864" y="17170908"/>
          <a:ext cx="0" cy="133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762" name="【公民館】&#10;有形固定資産減価償却率最小値テキスト">
          <a:extLst>
            <a:ext uri="{FF2B5EF4-FFF2-40B4-BE49-F238E27FC236}">
              <a16:creationId xmlns:a16="http://schemas.microsoft.com/office/drawing/2014/main" id="{00000000-0008-0000-0E00-0000FA020000}"/>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144035</xdr:rowOff>
    </xdr:from>
    <xdr:ext cx="405111" cy="259045"/>
    <xdr:sp macro="" textlink="">
      <xdr:nvSpPr>
        <xdr:cNvPr id="764" name="【公民館】&#10;有形固定資産減価償却率最大値テキスト">
          <a:extLst>
            <a:ext uri="{FF2B5EF4-FFF2-40B4-BE49-F238E27FC236}">
              <a16:creationId xmlns:a16="http://schemas.microsoft.com/office/drawing/2014/main" id="{00000000-0008-0000-0E00-0000FC020000}"/>
            </a:ext>
          </a:extLst>
        </xdr:cNvPr>
        <xdr:cNvSpPr txBox="1"/>
      </xdr:nvSpPr>
      <xdr:spPr>
        <a:xfrm>
          <a:off x="16357600" y="1694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25908</xdr:rowOff>
    </xdr:from>
    <xdr:to>
      <xdr:col>86</xdr:col>
      <xdr:colOff>25400</xdr:colOff>
      <xdr:row>100</xdr:row>
      <xdr:rowOff>25908</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6230600" y="1717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61992</xdr:rowOff>
    </xdr:from>
    <xdr:ext cx="405111" cy="259045"/>
    <xdr:sp macro="" textlink="">
      <xdr:nvSpPr>
        <xdr:cNvPr id="766" name="【公民館】&#10;有形固定資産減価償却率平均値テキスト">
          <a:extLst>
            <a:ext uri="{FF2B5EF4-FFF2-40B4-BE49-F238E27FC236}">
              <a16:creationId xmlns:a16="http://schemas.microsoft.com/office/drawing/2014/main" id="{00000000-0008-0000-0E00-0000FE020000}"/>
            </a:ext>
          </a:extLst>
        </xdr:cNvPr>
        <xdr:cNvSpPr txBox="1"/>
      </xdr:nvSpPr>
      <xdr:spPr>
        <a:xfrm>
          <a:off x="16357600" y="1737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39115</xdr:rowOff>
    </xdr:from>
    <xdr:to>
      <xdr:col>85</xdr:col>
      <xdr:colOff>177800</xdr:colOff>
      <xdr:row>102</xdr:row>
      <xdr:rowOff>140715</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6268700" y="1752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27687</xdr:rowOff>
    </xdr:from>
    <xdr:to>
      <xdr:col>81</xdr:col>
      <xdr:colOff>101600</xdr:colOff>
      <xdr:row>102</xdr:row>
      <xdr:rowOff>129287</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5430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169418</xdr:rowOff>
    </xdr:from>
    <xdr:to>
      <xdr:col>76</xdr:col>
      <xdr:colOff>165100</xdr:colOff>
      <xdr:row>102</xdr:row>
      <xdr:rowOff>99568</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45415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157987</xdr:rowOff>
    </xdr:from>
    <xdr:to>
      <xdr:col>72</xdr:col>
      <xdr:colOff>38100</xdr:colOff>
      <xdr:row>102</xdr:row>
      <xdr:rowOff>88137</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3652500" y="1747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155702</xdr:rowOff>
    </xdr:from>
    <xdr:to>
      <xdr:col>67</xdr:col>
      <xdr:colOff>101600</xdr:colOff>
      <xdr:row>102</xdr:row>
      <xdr:rowOff>85852</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27635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125985</xdr:rowOff>
    </xdr:from>
    <xdr:to>
      <xdr:col>85</xdr:col>
      <xdr:colOff>177800</xdr:colOff>
      <xdr:row>103</xdr:row>
      <xdr:rowOff>56135</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6268700" y="176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104412</xdr:rowOff>
    </xdr:from>
    <xdr:ext cx="405111" cy="259045"/>
    <xdr:sp macro="" textlink="">
      <xdr:nvSpPr>
        <xdr:cNvPr id="778" name="【公民館】&#10;有形固定資産減価償却率該当値テキスト">
          <a:extLst>
            <a:ext uri="{FF2B5EF4-FFF2-40B4-BE49-F238E27FC236}">
              <a16:creationId xmlns:a16="http://schemas.microsoft.com/office/drawing/2014/main" id="{00000000-0008-0000-0E00-00000A030000}"/>
            </a:ext>
          </a:extLst>
        </xdr:cNvPr>
        <xdr:cNvSpPr txBox="1"/>
      </xdr:nvSpPr>
      <xdr:spPr>
        <a:xfrm>
          <a:off x="16357600" y="1759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103124</xdr:rowOff>
    </xdr:from>
    <xdr:to>
      <xdr:col>81</xdr:col>
      <xdr:colOff>101600</xdr:colOff>
      <xdr:row>103</xdr:row>
      <xdr:rowOff>33274</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5430500" y="175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153924</xdr:rowOff>
    </xdr:from>
    <xdr:to>
      <xdr:col>85</xdr:col>
      <xdr:colOff>127000</xdr:colOff>
      <xdr:row>103</xdr:row>
      <xdr:rowOff>5335</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5481300" y="1764182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73406</xdr:rowOff>
    </xdr:from>
    <xdr:to>
      <xdr:col>76</xdr:col>
      <xdr:colOff>165100</xdr:colOff>
      <xdr:row>103</xdr:row>
      <xdr:rowOff>3556</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4541500" y="1756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124206</xdr:rowOff>
    </xdr:from>
    <xdr:to>
      <xdr:col>81</xdr:col>
      <xdr:colOff>50800</xdr:colOff>
      <xdr:row>102</xdr:row>
      <xdr:rowOff>153924</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4592300" y="1761210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48261</xdr:rowOff>
    </xdr:from>
    <xdr:to>
      <xdr:col>72</xdr:col>
      <xdr:colOff>38100</xdr:colOff>
      <xdr:row>102</xdr:row>
      <xdr:rowOff>149861</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3652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99061</xdr:rowOff>
    </xdr:from>
    <xdr:to>
      <xdr:col>76</xdr:col>
      <xdr:colOff>114300</xdr:colOff>
      <xdr:row>102</xdr:row>
      <xdr:rowOff>124206</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3703300" y="17586961"/>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7113</xdr:rowOff>
    </xdr:from>
    <xdr:to>
      <xdr:col>67</xdr:col>
      <xdr:colOff>101600</xdr:colOff>
      <xdr:row>102</xdr:row>
      <xdr:rowOff>108713</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2763500" y="174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57913</xdr:rowOff>
    </xdr:from>
    <xdr:to>
      <xdr:col>71</xdr:col>
      <xdr:colOff>177800</xdr:colOff>
      <xdr:row>102</xdr:row>
      <xdr:rowOff>99061</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2814300" y="175458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145814</xdr:rowOff>
    </xdr:from>
    <xdr:ext cx="405111" cy="259045"/>
    <xdr:sp macro="" textlink="">
      <xdr:nvSpPr>
        <xdr:cNvPr id="787" name="n_1aveValue【公民館】&#10;有形固定資産減価償却率">
          <a:extLst>
            <a:ext uri="{FF2B5EF4-FFF2-40B4-BE49-F238E27FC236}">
              <a16:creationId xmlns:a16="http://schemas.microsoft.com/office/drawing/2014/main" id="{00000000-0008-0000-0E00-000013030000}"/>
            </a:ext>
          </a:extLst>
        </xdr:cNvPr>
        <xdr:cNvSpPr txBox="1"/>
      </xdr:nvSpPr>
      <xdr:spPr>
        <a:xfrm>
          <a:off x="15266044" y="1729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116095</xdr:rowOff>
    </xdr:from>
    <xdr:ext cx="405111" cy="259045"/>
    <xdr:sp macro="" textlink="">
      <xdr:nvSpPr>
        <xdr:cNvPr id="788" name="n_2aveValue【公民館】&#10;有形固定資産減価償却率">
          <a:extLst>
            <a:ext uri="{FF2B5EF4-FFF2-40B4-BE49-F238E27FC236}">
              <a16:creationId xmlns:a16="http://schemas.microsoft.com/office/drawing/2014/main" id="{00000000-0008-0000-0E00-000014030000}"/>
            </a:ext>
          </a:extLst>
        </xdr:cNvPr>
        <xdr:cNvSpPr txBox="1"/>
      </xdr:nvSpPr>
      <xdr:spPr>
        <a:xfrm>
          <a:off x="14389744" y="172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104664</xdr:rowOff>
    </xdr:from>
    <xdr:ext cx="405111" cy="259045"/>
    <xdr:sp macro="" textlink="">
      <xdr:nvSpPr>
        <xdr:cNvPr id="789" name="n_3aveValue【公民館】&#10;有形固定資産減価償却率">
          <a:extLst>
            <a:ext uri="{FF2B5EF4-FFF2-40B4-BE49-F238E27FC236}">
              <a16:creationId xmlns:a16="http://schemas.microsoft.com/office/drawing/2014/main" id="{00000000-0008-0000-0E00-000015030000}"/>
            </a:ext>
          </a:extLst>
        </xdr:cNvPr>
        <xdr:cNvSpPr txBox="1"/>
      </xdr:nvSpPr>
      <xdr:spPr>
        <a:xfrm>
          <a:off x="13500744" y="1724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102379</xdr:rowOff>
    </xdr:from>
    <xdr:ext cx="405111" cy="259045"/>
    <xdr:sp macro="" textlink="">
      <xdr:nvSpPr>
        <xdr:cNvPr id="790" name="n_4aveValue【公民館】&#10;有形固定資産減価償却率">
          <a:extLst>
            <a:ext uri="{FF2B5EF4-FFF2-40B4-BE49-F238E27FC236}">
              <a16:creationId xmlns:a16="http://schemas.microsoft.com/office/drawing/2014/main" id="{00000000-0008-0000-0E00-000016030000}"/>
            </a:ext>
          </a:extLst>
        </xdr:cNvPr>
        <xdr:cNvSpPr txBox="1"/>
      </xdr:nvSpPr>
      <xdr:spPr>
        <a:xfrm>
          <a:off x="12611744" y="1724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24401</xdr:rowOff>
    </xdr:from>
    <xdr:ext cx="405111" cy="259045"/>
    <xdr:sp macro="" textlink="">
      <xdr:nvSpPr>
        <xdr:cNvPr id="791" name="n_1mainValue【公民館】&#10;有形固定資産減価償却率">
          <a:extLst>
            <a:ext uri="{FF2B5EF4-FFF2-40B4-BE49-F238E27FC236}">
              <a16:creationId xmlns:a16="http://schemas.microsoft.com/office/drawing/2014/main" id="{00000000-0008-0000-0E00-000017030000}"/>
            </a:ext>
          </a:extLst>
        </xdr:cNvPr>
        <xdr:cNvSpPr txBox="1"/>
      </xdr:nvSpPr>
      <xdr:spPr>
        <a:xfrm>
          <a:off x="15266044" y="1768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166133</xdr:rowOff>
    </xdr:from>
    <xdr:ext cx="405111" cy="259045"/>
    <xdr:sp macro="" textlink="">
      <xdr:nvSpPr>
        <xdr:cNvPr id="792" name="n_2mainValue【公民館】&#10;有形固定資産減価償却率">
          <a:extLst>
            <a:ext uri="{FF2B5EF4-FFF2-40B4-BE49-F238E27FC236}">
              <a16:creationId xmlns:a16="http://schemas.microsoft.com/office/drawing/2014/main" id="{00000000-0008-0000-0E00-000018030000}"/>
            </a:ext>
          </a:extLst>
        </xdr:cNvPr>
        <xdr:cNvSpPr txBox="1"/>
      </xdr:nvSpPr>
      <xdr:spPr>
        <a:xfrm>
          <a:off x="14389744" y="1765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140988</xdr:rowOff>
    </xdr:from>
    <xdr:ext cx="405111" cy="259045"/>
    <xdr:sp macro="" textlink="">
      <xdr:nvSpPr>
        <xdr:cNvPr id="793" name="n_3mainValue【公民館】&#10;有形固定資産減価償却率">
          <a:extLst>
            <a:ext uri="{FF2B5EF4-FFF2-40B4-BE49-F238E27FC236}">
              <a16:creationId xmlns:a16="http://schemas.microsoft.com/office/drawing/2014/main" id="{00000000-0008-0000-0E00-000019030000}"/>
            </a:ext>
          </a:extLst>
        </xdr:cNvPr>
        <xdr:cNvSpPr txBox="1"/>
      </xdr:nvSpPr>
      <xdr:spPr>
        <a:xfrm>
          <a:off x="13500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99840</xdr:rowOff>
    </xdr:from>
    <xdr:ext cx="405111" cy="259045"/>
    <xdr:sp macro="" textlink="">
      <xdr:nvSpPr>
        <xdr:cNvPr id="794" name="n_4mainValue【公民館】&#10;有形固定資産減価償却率">
          <a:extLst>
            <a:ext uri="{FF2B5EF4-FFF2-40B4-BE49-F238E27FC236}">
              <a16:creationId xmlns:a16="http://schemas.microsoft.com/office/drawing/2014/main" id="{00000000-0008-0000-0E00-00001A030000}"/>
            </a:ext>
          </a:extLst>
        </xdr:cNvPr>
        <xdr:cNvSpPr txBox="1"/>
      </xdr:nvSpPr>
      <xdr:spPr>
        <a:xfrm>
          <a:off x="12611744" y="1758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00000000-0008-0000-0E00-00003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114300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flipV="1">
          <a:off x="22160864" y="172135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9" name="【公民館】&#10;一人当たり面積最小値テキスト">
          <a:extLst>
            <a:ext uri="{FF2B5EF4-FFF2-40B4-BE49-F238E27FC236}">
              <a16:creationId xmlns:a16="http://schemas.microsoft.com/office/drawing/2014/main" id="{00000000-0008-0000-0E00-00003303000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00000000-0008-0000-0E00-000035030000}"/>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823" name="【公民館】&#10;一人当たり面積平均値テキスト">
          <a:extLst>
            <a:ext uri="{FF2B5EF4-FFF2-40B4-BE49-F238E27FC236}">
              <a16:creationId xmlns:a16="http://schemas.microsoft.com/office/drawing/2014/main" id="{00000000-0008-0000-0E00-000037030000}"/>
            </a:ext>
          </a:extLst>
        </xdr:cNvPr>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63500</xdr:rowOff>
    </xdr:from>
    <xdr:to>
      <xdr:col>116</xdr:col>
      <xdr:colOff>114300</xdr:colOff>
      <xdr:row>106</xdr:row>
      <xdr:rowOff>165100</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22110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41927</xdr:rowOff>
    </xdr:from>
    <xdr:ext cx="469744" cy="259045"/>
    <xdr:sp macro="" textlink="">
      <xdr:nvSpPr>
        <xdr:cNvPr id="835" name="【公民館】&#10;一人当たり面積該当値テキスト">
          <a:extLst>
            <a:ext uri="{FF2B5EF4-FFF2-40B4-BE49-F238E27FC236}">
              <a16:creationId xmlns:a16="http://schemas.microsoft.com/office/drawing/2014/main" id="{00000000-0008-0000-0E00-000043030000}"/>
            </a:ext>
          </a:extLst>
        </xdr:cNvPr>
        <xdr:cNvSpPr txBox="1"/>
      </xdr:nvSpPr>
      <xdr:spPr>
        <a:xfrm>
          <a:off x="2219960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63500</xdr:rowOff>
    </xdr:from>
    <xdr:to>
      <xdr:col>112</xdr:col>
      <xdr:colOff>38100</xdr:colOff>
      <xdr:row>106</xdr:row>
      <xdr:rowOff>165100</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21272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114300</xdr:rowOff>
    </xdr:from>
    <xdr:to>
      <xdr:col>116</xdr:col>
      <xdr:colOff>63500</xdr:colOff>
      <xdr:row>106</xdr:row>
      <xdr:rowOff>114300</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a:off x="21323300" y="1828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63500</xdr:rowOff>
    </xdr:from>
    <xdr:to>
      <xdr:col>107</xdr:col>
      <xdr:colOff>101600</xdr:colOff>
      <xdr:row>106</xdr:row>
      <xdr:rowOff>165100</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20383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114300</xdr:rowOff>
    </xdr:from>
    <xdr:to>
      <xdr:col>111</xdr:col>
      <xdr:colOff>177800</xdr:colOff>
      <xdr:row>106</xdr:row>
      <xdr:rowOff>114300</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a:off x="20434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86361</xdr:rowOff>
    </xdr:from>
    <xdr:to>
      <xdr:col>102</xdr:col>
      <xdr:colOff>165100</xdr:colOff>
      <xdr:row>107</xdr:row>
      <xdr:rowOff>16511</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19494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114300</xdr:rowOff>
    </xdr:from>
    <xdr:to>
      <xdr:col>107</xdr:col>
      <xdr:colOff>50800</xdr:colOff>
      <xdr:row>106</xdr:row>
      <xdr:rowOff>137161</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flipV="1">
          <a:off x="19545300" y="182880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86361</xdr:rowOff>
    </xdr:from>
    <xdr:to>
      <xdr:col>98</xdr:col>
      <xdr:colOff>38100</xdr:colOff>
      <xdr:row>107</xdr:row>
      <xdr:rowOff>16511</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18605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137161</xdr:rowOff>
    </xdr:from>
    <xdr:to>
      <xdr:col>102</xdr:col>
      <xdr:colOff>114300</xdr:colOff>
      <xdr:row>106</xdr:row>
      <xdr:rowOff>137161</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18656300" y="1831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844" name="n_1aveValue【公民館】&#10;一人当たり面積">
          <a:extLst>
            <a:ext uri="{FF2B5EF4-FFF2-40B4-BE49-F238E27FC236}">
              <a16:creationId xmlns:a16="http://schemas.microsoft.com/office/drawing/2014/main" id="{00000000-0008-0000-0E00-00004C030000}"/>
            </a:ext>
          </a:extLst>
        </xdr:cNvPr>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45" name="n_2aveValue【公民館】&#10;一人当たり面積">
          <a:extLst>
            <a:ext uri="{FF2B5EF4-FFF2-40B4-BE49-F238E27FC236}">
              <a16:creationId xmlns:a16="http://schemas.microsoft.com/office/drawing/2014/main" id="{00000000-0008-0000-0E00-00004D030000}"/>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846" name="n_3aveValue【公民館】&#10;一人当たり面積">
          <a:extLst>
            <a:ext uri="{FF2B5EF4-FFF2-40B4-BE49-F238E27FC236}">
              <a16:creationId xmlns:a16="http://schemas.microsoft.com/office/drawing/2014/main" id="{00000000-0008-0000-0E00-00004E030000}"/>
            </a:ext>
          </a:extLst>
        </xdr:cNvPr>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847" name="n_4aveValue【公民館】&#10;一人当たり面積">
          <a:extLst>
            <a:ext uri="{FF2B5EF4-FFF2-40B4-BE49-F238E27FC236}">
              <a16:creationId xmlns:a16="http://schemas.microsoft.com/office/drawing/2014/main" id="{00000000-0008-0000-0E00-00004F030000}"/>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156227</xdr:rowOff>
    </xdr:from>
    <xdr:ext cx="469744" cy="259045"/>
    <xdr:sp macro="" textlink="">
      <xdr:nvSpPr>
        <xdr:cNvPr id="848" name="n_1mainValue【公民館】&#10;一人当たり面積">
          <a:extLst>
            <a:ext uri="{FF2B5EF4-FFF2-40B4-BE49-F238E27FC236}">
              <a16:creationId xmlns:a16="http://schemas.microsoft.com/office/drawing/2014/main" id="{00000000-0008-0000-0E00-000050030000}"/>
            </a:ext>
          </a:extLst>
        </xdr:cNvPr>
        <xdr:cNvSpPr txBox="1"/>
      </xdr:nvSpPr>
      <xdr:spPr>
        <a:xfrm>
          <a:off x="21075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156227</xdr:rowOff>
    </xdr:from>
    <xdr:ext cx="469744" cy="259045"/>
    <xdr:sp macro="" textlink="">
      <xdr:nvSpPr>
        <xdr:cNvPr id="849" name="n_2mainValue【公民館】&#10;一人当たり面積">
          <a:extLst>
            <a:ext uri="{FF2B5EF4-FFF2-40B4-BE49-F238E27FC236}">
              <a16:creationId xmlns:a16="http://schemas.microsoft.com/office/drawing/2014/main" id="{00000000-0008-0000-0E00-000051030000}"/>
            </a:ext>
          </a:extLst>
        </xdr:cNvPr>
        <xdr:cNvSpPr txBox="1"/>
      </xdr:nvSpPr>
      <xdr:spPr>
        <a:xfrm>
          <a:off x="20199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7638</xdr:rowOff>
    </xdr:from>
    <xdr:ext cx="469744" cy="259045"/>
    <xdr:sp macro="" textlink="">
      <xdr:nvSpPr>
        <xdr:cNvPr id="850" name="n_3mainValue【公民館】&#10;一人当たり面積">
          <a:extLst>
            <a:ext uri="{FF2B5EF4-FFF2-40B4-BE49-F238E27FC236}">
              <a16:creationId xmlns:a16="http://schemas.microsoft.com/office/drawing/2014/main" id="{00000000-0008-0000-0E00-000052030000}"/>
            </a:ext>
          </a:extLst>
        </xdr:cNvPr>
        <xdr:cNvSpPr txBox="1"/>
      </xdr:nvSpPr>
      <xdr:spPr>
        <a:xfrm>
          <a:off x="19310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7638</xdr:rowOff>
    </xdr:from>
    <xdr:ext cx="469744" cy="259045"/>
    <xdr:sp macro="" textlink="">
      <xdr:nvSpPr>
        <xdr:cNvPr id="851" name="n_4mainValue【公民館】&#10;一人当たり面積">
          <a:extLst>
            <a:ext uri="{FF2B5EF4-FFF2-40B4-BE49-F238E27FC236}">
              <a16:creationId xmlns:a16="http://schemas.microsoft.com/office/drawing/2014/main" id="{00000000-0008-0000-0E00-000053030000}"/>
            </a:ext>
          </a:extLst>
        </xdr:cNvPr>
        <xdr:cNvSpPr txBox="1"/>
      </xdr:nvSpPr>
      <xdr:spPr>
        <a:xfrm>
          <a:off x="18421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00000000-0008-0000-0E00-00005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上回っているが、類似団体との比較又は各施設類型ごとの比較において特に有形固定資産減価償却率が高くなっている施設は、庁舎、体育館・プール、一般廃棄物処理施設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また公営住宅においては、一人当たり面積が類似団体平均を大きく上回っている。これは平成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阪神・淡路大震災後に多くの公営住宅が建設されたことが要因となっているが、西宮市営住宅整備・管理計画に基づき、老朽化した団地の建替・廃止統合等によって適正な管理戸数としていくことと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484,357
477,221
99.96
175,699,538
174,383,943
617,175
96,281,582
136,232,758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7447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18885</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150784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9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141333</xdr:rowOff>
    </xdr:from>
    <xdr:to>
      <xdr:col>20</xdr:col>
      <xdr:colOff>38100</xdr:colOff>
      <xdr:row>38</xdr:row>
      <xdr:rowOff>71482</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20683</xdr:rowOff>
    </xdr:from>
    <xdr:to>
      <xdr:col>24</xdr:col>
      <xdr:colOff>63500</xdr:colOff>
      <xdr:row>38</xdr:row>
      <xdr:rowOff>51707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53578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113574</xdr:rowOff>
    </xdr:from>
    <xdr:to>
      <xdr:col>15</xdr:col>
      <xdr:colOff>101600</xdr:colOff>
      <xdr:row>38</xdr:row>
      <xdr:rowOff>43724</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164374</xdr:rowOff>
    </xdr:from>
    <xdr:to>
      <xdr:col>19</xdr:col>
      <xdr:colOff>177800</xdr:colOff>
      <xdr:row>38</xdr:row>
      <xdr:rowOff>20683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50802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84183</xdr:rowOff>
    </xdr:from>
    <xdr:to>
      <xdr:col>10</xdr:col>
      <xdr:colOff>165100</xdr:colOff>
      <xdr:row>38</xdr:row>
      <xdr:rowOff>14332</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134983</xdr:rowOff>
    </xdr:from>
    <xdr:to>
      <xdr:col>15</xdr:col>
      <xdr:colOff>50800</xdr:colOff>
      <xdr:row>37</xdr:row>
      <xdr:rowOff>164374</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47863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51526</xdr:rowOff>
    </xdr:from>
    <xdr:to>
      <xdr:col>6</xdr:col>
      <xdr:colOff>38100</xdr:colOff>
      <xdr:row>37</xdr:row>
      <xdr:rowOff>153126</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102326</xdr:rowOff>
    </xdr:from>
    <xdr:to>
      <xdr:col>10</xdr:col>
      <xdr:colOff>114300</xdr:colOff>
      <xdr:row>37</xdr:row>
      <xdr:rowOff>134983</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44597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94541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62610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34851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5460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144253</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40</xdr:row>
      <xdr:rowOff>167640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369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36847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13970</xdr:rowOff>
    </xdr:from>
    <xdr:to>
      <xdr:col>50</xdr:col>
      <xdr:colOff>165100</xdr:colOff>
      <xdr:row>37</xdr:row>
      <xdr:rowOff>115570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64770</xdr:rowOff>
    </xdr:from>
    <xdr:to>
      <xdr:col>55</xdr:col>
      <xdr:colOff>0</xdr:colOff>
      <xdr:row>37</xdr:row>
      <xdr:rowOff>64770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9639300" y="6408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xdr:rowOff>
    </xdr:from>
    <xdr:to>
      <xdr:col>46</xdr:col>
      <xdr:colOff>38100</xdr:colOff>
      <xdr:row>37</xdr:row>
      <xdr:rowOff>115570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64770</xdr:rowOff>
    </xdr:from>
    <xdr:to>
      <xdr:col>50</xdr:col>
      <xdr:colOff>114300</xdr:colOff>
      <xdr:row>37</xdr:row>
      <xdr:rowOff>64770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13970</xdr:rowOff>
    </xdr:from>
    <xdr:to>
      <xdr:col>41</xdr:col>
      <xdr:colOff>101600</xdr:colOff>
      <xdr:row>37</xdr:row>
      <xdr:rowOff>115570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64770</xdr:rowOff>
    </xdr:from>
    <xdr:to>
      <xdr:col>45</xdr:col>
      <xdr:colOff>177800</xdr:colOff>
      <xdr:row>37</xdr:row>
      <xdr:rowOff>64770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13970</xdr:rowOff>
    </xdr:from>
    <xdr:to>
      <xdr:col>36</xdr:col>
      <xdr:colOff>165100</xdr:colOff>
      <xdr:row>37</xdr:row>
      <xdr:rowOff>115570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64770</xdr:rowOff>
    </xdr:from>
    <xdr:to>
      <xdr:col>41</xdr:col>
      <xdr:colOff>50800</xdr:colOff>
      <xdr:row>37</xdr:row>
      <xdr:rowOff>64770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140987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132097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132097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132097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132097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63</xdr:row>
      <xdr:rowOff>57150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6316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162577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993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139700</xdr:rowOff>
    </xdr:from>
    <xdr:to>
      <xdr:col>20</xdr:col>
      <xdr:colOff>38100</xdr:colOff>
      <xdr:row>59</xdr:row>
      <xdr:rowOff>69850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101600</xdr:rowOff>
    </xdr:from>
    <xdr:to>
      <xdr:col>15</xdr:col>
      <xdr:colOff>101600</xdr:colOff>
      <xdr:row>59</xdr:row>
      <xdr:rowOff>31750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141605</xdr:rowOff>
    </xdr:from>
    <xdr:to>
      <xdr:col>6</xdr:col>
      <xdr:colOff>38100</xdr:colOff>
      <xdr:row>59</xdr:row>
      <xdr:rowOff>71755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78740</xdr:rowOff>
    </xdr:from>
    <xdr:to>
      <xdr:col>24</xdr:col>
      <xdr:colOff>114300</xdr:colOff>
      <xdr:row>62</xdr:row>
      <xdr:rowOff>8890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57167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63500</xdr:rowOff>
    </xdr:from>
    <xdr:to>
      <xdr:col>20</xdr:col>
      <xdr:colOff>38100</xdr:colOff>
      <xdr:row>61</xdr:row>
      <xdr:rowOff>165100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114300</xdr:rowOff>
    </xdr:from>
    <xdr:to>
      <xdr:col>24</xdr:col>
      <xdr:colOff>63500</xdr:colOff>
      <xdr:row>61</xdr:row>
      <xdr:rowOff>129540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5727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114300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538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45720</xdr:rowOff>
    </xdr:from>
    <xdr:to>
      <xdr:col>15</xdr:col>
      <xdr:colOff>50800</xdr:colOff>
      <xdr:row>61</xdr:row>
      <xdr:rowOff>80010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5041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130175</xdr:rowOff>
    </xdr:from>
    <xdr:to>
      <xdr:col>6</xdr:col>
      <xdr:colOff>38100</xdr:colOff>
      <xdr:row>61</xdr:row>
      <xdr:rowOff>60325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9525</xdr:rowOff>
    </xdr:from>
    <xdr:to>
      <xdr:col>10</xdr:col>
      <xdr:colOff>114300</xdr:colOff>
      <xdr:row>61</xdr:row>
      <xdr:rowOff>45720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4679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86377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48277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50182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156227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121937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51452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F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155448</xdr:rowOff>
    </xdr:from>
    <xdr:to>
      <xdr:col>54</xdr:col>
      <xdr:colOff>189865</xdr:colOff>
      <xdr:row>63</xdr:row>
      <xdr:rowOff>157734</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flipV="1">
          <a:off x="10476865" y="975664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F00-0000E3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102125</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F00-0000E5000000}"/>
            </a:ext>
          </a:extLst>
        </xdr:cNvPr>
        <xdr:cNvSpPr txBox="1"/>
      </xdr:nvSpPr>
      <xdr:spPr>
        <a:xfrm>
          <a:off x="105156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155448</xdr:rowOff>
    </xdr:from>
    <xdr:to>
      <xdr:col>55</xdr:col>
      <xdr:colOff>88900</xdr:colOff>
      <xdr:row>56</xdr:row>
      <xdr:rowOff>155448</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F00-0000E7000000}"/>
            </a:ext>
          </a:extLst>
        </xdr:cNvPr>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8699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61214</xdr:rowOff>
    </xdr:from>
    <xdr:to>
      <xdr:col>41</xdr:col>
      <xdr:colOff>101600</xdr:colOff>
      <xdr:row>62</xdr:row>
      <xdr:rowOff>162814</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7810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95504</xdr:rowOff>
    </xdr:from>
    <xdr:to>
      <xdr:col>36</xdr:col>
      <xdr:colOff>165100</xdr:colOff>
      <xdr:row>63</xdr:row>
      <xdr:rowOff>25654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6921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1778</xdr:rowOff>
    </xdr:from>
    <xdr:to>
      <xdr:col>55</xdr:col>
      <xdr:colOff>50800</xdr:colOff>
      <xdr:row>63</xdr:row>
      <xdr:rowOff>103378</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104267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88155</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F00-0000F3000000}"/>
            </a:ext>
          </a:extLst>
        </xdr:cNvPr>
        <xdr:cNvSpPr txBox="1"/>
      </xdr:nvSpPr>
      <xdr:spPr>
        <a:xfrm>
          <a:off x="10515600" y="1071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1778</xdr:rowOff>
    </xdr:from>
    <xdr:to>
      <xdr:col>50</xdr:col>
      <xdr:colOff>165100</xdr:colOff>
      <xdr:row>63</xdr:row>
      <xdr:rowOff>103378</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588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52578</xdr:rowOff>
    </xdr:from>
    <xdr:to>
      <xdr:col>55</xdr:col>
      <xdr:colOff>0</xdr:colOff>
      <xdr:row>63</xdr:row>
      <xdr:rowOff>52578</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9639300" y="10853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1778</xdr:rowOff>
    </xdr:from>
    <xdr:to>
      <xdr:col>46</xdr:col>
      <xdr:colOff>38100</xdr:colOff>
      <xdr:row>63</xdr:row>
      <xdr:rowOff>103378</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699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52578</xdr:rowOff>
    </xdr:from>
    <xdr:to>
      <xdr:col>50</xdr:col>
      <xdr:colOff>114300</xdr:colOff>
      <xdr:row>63</xdr:row>
      <xdr:rowOff>52578</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8750300" y="1085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1778</xdr:rowOff>
    </xdr:from>
    <xdr:to>
      <xdr:col>41</xdr:col>
      <xdr:colOff>101600</xdr:colOff>
      <xdr:row>63</xdr:row>
      <xdr:rowOff>103378</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810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52578</xdr:rowOff>
    </xdr:from>
    <xdr:to>
      <xdr:col>45</xdr:col>
      <xdr:colOff>177800</xdr:colOff>
      <xdr:row>63</xdr:row>
      <xdr:rowOff>52578</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7861300" y="1085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1778</xdr:rowOff>
    </xdr:from>
    <xdr:to>
      <xdr:col>36</xdr:col>
      <xdr:colOff>165100</xdr:colOff>
      <xdr:row>63</xdr:row>
      <xdr:rowOff>103378</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921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52578</xdr:rowOff>
    </xdr:from>
    <xdr:to>
      <xdr:col>41</xdr:col>
      <xdr:colOff>50800</xdr:colOff>
      <xdr:row>63</xdr:row>
      <xdr:rowOff>52578</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6972300" y="1085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F00-0000FC000000}"/>
            </a:ext>
          </a:extLst>
        </xdr:cNvPr>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117619</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F00-0000FD000000}"/>
            </a:ext>
          </a:extLst>
        </xdr:cNvPr>
        <xdr:cNvSpPr txBox="1"/>
      </xdr:nvSpPr>
      <xdr:spPr>
        <a:xfrm>
          <a:off x="8515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7891</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F00-0000FE000000}"/>
            </a:ext>
          </a:extLst>
        </xdr:cNvPr>
        <xdr:cNvSpPr txBox="1"/>
      </xdr:nvSpPr>
      <xdr:spPr>
        <a:xfrm>
          <a:off x="7626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42181</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F00-0000FF000000}"/>
            </a:ext>
          </a:extLst>
        </xdr:cNvPr>
        <xdr:cNvSpPr txBox="1"/>
      </xdr:nvSpPr>
      <xdr:spPr>
        <a:xfrm>
          <a:off x="6737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94505</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F00-000000010000}"/>
            </a:ext>
          </a:extLst>
        </xdr:cNvPr>
        <xdr:cNvSpPr txBox="1"/>
      </xdr:nvSpPr>
      <xdr:spPr>
        <a:xfrm>
          <a:off x="93917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94505</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F00-000001010000}"/>
            </a:ext>
          </a:extLst>
        </xdr:cNvPr>
        <xdr:cNvSpPr txBox="1"/>
      </xdr:nvSpPr>
      <xdr:spPr>
        <a:xfrm>
          <a:off x="8515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94505</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F00-000002010000}"/>
            </a:ext>
          </a:extLst>
        </xdr:cNvPr>
        <xdr:cNvSpPr txBox="1"/>
      </xdr:nvSpPr>
      <xdr:spPr>
        <a:xfrm>
          <a:off x="7626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94505</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F00-000003010000}"/>
            </a:ext>
          </a:extLst>
        </xdr:cNvPr>
        <xdr:cNvSpPr txBox="1"/>
      </xdr:nvSpPr>
      <xdr:spPr>
        <a:xfrm>
          <a:off x="6737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00000000-0008-0000-0F00-00001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84</xdr:row>
      <xdr:rowOff>106680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flipV="1">
          <a:off x="4634865" y="1331747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110507</xdr:rowOff>
    </xdr:from>
    <xdr:ext cx="405111" cy="259045"/>
    <xdr:sp macro="" textlink="">
      <xdr:nvSpPr>
        <xdr:cNvPr id="283" name="【福祉施設】&#10;有形固定資産減価償却率最小値テキスト">
          <a:extLst>
            <a:ext uri="{FF2B5EF4-FFF2-40B4-BE49-F238E27FC236}">
              <a16:creationId xmlns:a16="http://schemas.microsoft.com/office/drawing/2014/main" id="{00000000-0008-0000-0F00-00001B010000}"/>
            </a:ext>
          </a:extLst>
        </xdr:cNvPr>
        <xdr:cNvSpPr txBox="1"/>
      </xdr:nvSpPr>
      <xdr:spPr>
        <a:xfrm>
          <a:off x="4673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106680</xdr:rowOff>
    </xdr:from>
    <xdr:to>
      <xdr:col>24</xdr:col>
      <xdr:colOff>152400</xdr:colOff>
      <xdr:row>84</xdr:row>
      <xdr:rowOff>106680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4546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00000000-0008-0000-0F00-00001D010000}"/>
            </a:ext>
          </a:extLst>
        </xdr:cNvPr>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133621</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00000000-0008-0000-0F00-00001F010000}"/>
            </a:ext>
          </a:extLst>
        </xdr:cNvPr>
        <xdr:cNvSpPr txBox="1"/>
      </xdr:nvSpPr>
      <xdr:spPr>
        <a:xfrm>
          <a:off x="4673600" y="1350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45847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90170</xdr:rowOff>
    </xdr:from>
    <xdr:to>
      <xdr:col>20</xdr:col>
      <xdr:colOff>38100</xdr:colOff>
      <xdr:row>80</xdr:row>
      <xdr:rowOff>20320</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3746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51308</xdr:rowOff>
    </xdr:from>
    <xdr:to>
      <xdr:col>15</xdr:col>
      <xdr:colOff>101600</xdr:colOff>
      <xdr:row>79</xdr:row>
      <xdr:rowOff>152908</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2857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968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28448</xdr:rowOff>
    </xdr:from>
    <xdr:to>
      <xdr:col>6</xdr:col>
      <xdr:colOff>38100</xdr:colOff>
      <xdr:row>79</xdr:row>
      <xdr:rowOff>130048</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1079500" y="1357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158750</xdr:rowOff>
    </xdr:from>
    <xdr:to>
      <xdr:col>24</xdr:col>
      <xdr:colOff>114300</xdr:colOff>
      <xdr:row>80</xdr:row>
      <xdr:rowOff>88900</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4584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137177</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00000000-0008-0000-0F00-00002B010000}"/>
            </a:ext>
          </a:extLst>
        </xdr:cNvPr>
        <xdr:cNvSpPr txBox="1"/>
      </xdr:nvSpPr>
      <xdr:spPr>
        <a:xfrm>
          <a:off x="4673600" y="1368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149606</xdr:rowOff>
    </xdr:from>
    <xdr:to>
      <xdr:col>20</xdr:col>
      <xdr:colOff>38100</xdr:colOff>
      <xdr:row>80</xdr:row>
      <xdr:rowOff>79756</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3746500" y="136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28956</xdr:rowOff>
    </xdr:from>
    <xdr:to>
      <xdr:col>24</xdr:col>
      <xdr:colOff>63500</xdr:colOff>
      <xdr:row>80</xdr:row>
      <xdr:rowOff>38100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3797300" y="137449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101600</xdr:rowOff>
    </xdr:from>
    <xdr:to>
      <xdr:col>15</xdr:col>
      <xdr:colOff>101600</xdr:colOff>
      <xdr:row>80</xdr:row>
      <xdr:rowOff>31750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2857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152400</xdr:rowOff>
    </xdr:from>
    <xdr:to>
      <xdr:col>19</xdr:col>
      <xdr:colOff>177800</xdr:colOff>
      <xdr:row>80</xdr:row>
      <xdr:rowOff>28956</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2908300" y="136969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51308</xdr:rowOff>
    </xdr:from>
    <xdr:to>
      <xdr:col>10</xdr:col>
      <xdr:colOff>165100</xdr:colOff>
      <xdr:row>79</xdr:row>
      <xdr:rowOff>152908</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19685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102108</xdr:rowOff>
    </xdr:from>
    <xdr:to>
      <xdr:col>15</xdr:col>
      <xdr:colOff>50800</xdr:colOff>
      <xdr:row>79</xdr:row>
      <xdr:rowOff>152400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019300" y="1364665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28448</xdr:rowOff>
    </xdr:from>
    <xdr:to>
      <xdr:col>6</xdr:col>
      <xdr:colOff>38100</xdr:colOff>
      <xdr:row>79</xdr:row>
      <xdr:rowOff>130048</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079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79248</xdr:rowOff>
    </xdr:from>
    <xdr:to>
      <xdr:col>10</xdr:col>
      <xdr:colOff>114300</xdr:colOff>
      <xdr:row>79</xdr:row>
      <xdr:rowOff>102108</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130300" y="1362379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36847</xdr:rowOff>
    </xdr:from>
    <xdr:ext cx="405111" cy="259045"/>
    <xdr:sp macro="" textlink="">
      <xdr:nvSpPr>
        <xdr:cNvPr id="308" name="n_1aveValue【福祉施設】&#10;有形固定資産減価償却率">
          <a:extLst>
            <a:ext uri="{FF2B5EF4-FFF2-40B4-BE49-F238E27FC236}">
              <a16:creationId xmlns:a16="http://schemas.microsoft.com/office/drawing/2014/main" id="{00000000-0008-0000-0F00-000034010000}"/>
            </a:ext>
          </a:extLst>
        </xdr:cNvPr>
        <xdr:cNvSpPr txBox="1"/>
      </xdr:nvSpPr>
      <xdr:spPr>
        <a:xfrm>
          <a:off x="3582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169435</xdr:rowOff>
    </xdr:from>
    <xdr:ext cx="405111" cy="259045"/>
    <xdr:sp macro="" textlink="">
      <xdr:nvSpPr>
        <xdr:cNvPr id="309" name="n_2aveValue【福祉施設】&#10;有形固定資産減価償却率">
          <a:extLst>
            <a:ext uri="{FF2B5EF4-FFF2-40B4-BE49-F238E27FC236}">
              <a16:creationId xmlns:a16="http://schemas.microsoft.com/office/drawing/2014/main" id="{00000000-0008-0000-0F00-000035010000}"/>
            </a:ext>
          </a:extLst>
        </xdr:cNvPr>
        <xdr:cNvSpPr txBox="1"/>
      </xdr:nvSpPr>
      <xdr:spPr>
        <a:xfrm>
          <a:off x="2705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310" name="n_3aveValue【福祉施設】&#10;有形固定資産減価償却率">
          <a:extLst>
            <a:ext uri="{FF2B5EF4-FFF2-40B4-BE49-F238E27FC236}">
              <a16:creationId xmlns:a16="http://schemas.microsoft.com/office/drawing/2014/main" id="{00000000-0008-0000-0F00-000036010000}"/>
            </a:ext>
          </a:extLst>
        </xdr:cNvPr>
        <xdr:cNvSpPr txBox="1"/>
      </xdr:nvSpPr>
      <xdr:spPr>
        <a:xfrm>
          <a:off x="1816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121175</xdr:rowOff>
    </xdr:from>
    <xdr:ext cx="405111" cy="259045"/>
    <xdr:sp macro="" textlink="">
      <xdr:nvSpPr>
        <xdr:cNvPr id="311" name="n_4aveValue【福祉施設】&#10;有形固定資産減価償却率">
          <a:extLst>
            <a:ext uri="{FF2B5EF4-FFF2-40B4-BE49-F238E27FC236}">
              <a16:creationId xmlns:a16="http://schemas.microsoft.com/office/drawing/2014/main" id="{00000000-0008-0000-0F00-000037010000}"/>
            </a:ext>
          </a:extLst>
        </xdr:cNvPr>
        <xdr:cNvSpPr txBox="1"/>
      </xdr:nvSpPr>
      <xdr:spPr>
        <a:xfrm>
          <a:off x="927744" y="13665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70883</xdr:rowOff>
    </xdr:from>
    <xdr:ext cx="405111" cy="259045"/>
    <xdr:sp macro="" textlink="">
      <xdr:nvSpPr>
        <xdr:cNvPr id="312" name="n_1main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78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22877</xdr:rowOff>
    </xdr:from>
    <xdr:ext cx="405111" cy="259045"/>
    <xdr:sp macro="" textlink="">
      <xdr:nvSpPr>
        <xdr:cNvPr id="313" name="n_2main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73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144035</xdr:rowOff>
    </xdr:from>
    <xdr:ext cx="405111" cy="259045"/>
    <xdr:sp macro="" textlink="">
      <xdr:nvSpPr>
        <xdr:cNvPr id="314" name="n_3main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315" name="n_4main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155121</xdr:rowOff>
    </xdr:from>
    <xdr:to>
      <xdr:col>54</xdr:col>
      <xdr:colOff>189865</xdr:colOff>
      <xdr:row>86</xdr:row>
      <xdr:rowOff>125186</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56771"/>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101798</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13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155121</xdr:rowOff>
    </xdr:from>
    <xdr:to>
      <xdr:col>55</xdr:col>
      <xdr:colOff>88900</xdr:colOff>
      <xdr:row>77</xdr:row>
      <xdr:rowOff>155121</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5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66420</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29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89098</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66221</xdr:rowOff>
    </xdr:from>
    <xdr:to>
      <xdr:col>50</xdr:col>
      <xdr:colOff>165100</xdr:colOff>
      <xdr:row>83</xdr:row>
      <xdr:rowOff>167821</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29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117021</xdr:rowOff>
    </xdr:from>
    <xdr:to>
      <xdr:col>55</xdr:col>
      <xdr:colOff>0</xdr:colOff>
      <xdr:row>83</xdr:row>
      <xdr:rowOff>117021</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9639300" y="143473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29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117021</xdr:rowOff>
    </xdr:from>
    <xdr:to>
      <xdr:col>50</xdr:col>
      <xdr:colOff>114300</xdr:colOff>
      <xdr:row>83</xdr:row>
      <xdr:rowOff>117021</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8750300" y="14347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66221</xdr:rowOff>
    </xdr:from>
    <xdr:to>
      <xdr:col>41</xdr:col>
      <xdr:colOff>101600</xdr:colOff>
      <xdr:row>83</xdr:row>
      <xdr:rowOff>167821</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29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117021</xdr:rowOff>
    </xdr:from>
    <xdr:to>
      <xdr:col>45</xdr:col>
      <xdr:colOff>177800</xdr:colOff>
      <xdr:row>83</xdr:row>
      <xdr:rowOff>117021</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7861300" y="14347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33564</xdr:rowOff>
    </xdr:from>
    <xdr:to>
      <xdr:col>36</xdr:col>
      <xdr:colOff>165100</xdr:colOff>
      <xdr:row>83</xdr:row>
      <xdr:rowOff>135164</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84364</xdr:rowOff>
    </xdr:from>
    <xdr:to>
      <xdr:col>41</xdr:col>
      <xdr:colOff>50800</xdr:colOff>
      <xdr:row>83</xdr:row>
      <xdr:rowOff>117021</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6972300" y="14314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20156</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52813</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4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12898</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151691</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28161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49909</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709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27032</xdr:rowOff>
    </xdr:from>
    <xdr:to>
      <xdr:col>24</xdr:col>
      <xdr:colOff>114300</xdr:colOff>
      <xdr:row>104</xdr:row>
      <xdr:rowOff>128632</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64588</xdr:rowOff>
    </xdr:from>
    <xdr:to>
      <xdr:col>20</xdr:col>
      <xdr:colOff>38100</xdr:colOff>
      <xdr:row>104</xdr:row>
      <xdr:rowOff>166188</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27032</xdr:rowOff>
    </xdr:from>
    <xdr:to>
      <xdr:col>15</xdr:col>
      <xdr:colOff>101600</xdr:colOff>
      <xdr:row>104</xdr:row>
      <xdr:rowOff>128632</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61323</xdr:rowOff>
    </xdr:from>
    <xdr:to>
      <xdr:col>6</xdr:col>
      <xdr:colOff>38100</xdr:colOff>
      <xdr:row>104</xdr:row>
      <xdr:rowOff>162923</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100512</xdr:rowOff>
    </xdr:from>
    <xdr:to>
      <xdr:col>24</xdr:col>
      <xdr:colOff>114300</xdr:colOff>
      <xdr:row>106</xdr:row>
      <xdr:rowOff>30662</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78939</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138068</xdr:rowOff>
    </xdr:from>
    <xdr:to>
      <xdr:col>20</xdr:col>
      <xdr:colOff>38100</xdr:colOff>
      <xdr:row>106</xdr:row>
      <xdr:rowOff>68218</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151312</xdr:rowOff>
    </xdr:from>
    <xdr:to>
      <xdr:col>24</xdr:col>
      <xdr:colOff>63500</xdr:colOff>
      <xdr:row>106</xdr:row>
      <xdr:rowOff>17418</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3797300" y="1815356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125005</xdr:rowOff>
    </xdr:from>
    <xdr:to>
      <xdr:col>15</xdr:col>
      <xdr:colOff>101600</xdr:colOff>
      <xdr:row>106</xdr:row>
      <xdr:rowOff>55155</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4355</xdr:rowOff>
    </xdr:from>
    <xdr:to>
      <xdr:col>19</xdr:col>
      <xdr:colOff>177800</xdr:colOff>
      <xdr:row>106</xdr:row>
      <xdr:rowOff>17418</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817805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102144</xdr:rowOff>
    </xdr:from>
    <xdr:to>
      <xdr:col>10</xdr:col>
      <xdr:colOff>165100</xdr:colOff>
      <xdr:row>106</xdr:row>
      <xdr:rowOff>32294</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152944</xdr:rowOff>
    </xdr:from>
    <xdr:to>
      <xdr:col>15</xdr:col>
      <xdr:colOff>50800</xdr:colOff>
      <xdr:row>106</xdr:row>
      <xdr:rowOff>4355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815519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85816</xdr:rowOff>
    </xdr:from>
    <xdr:to>
      <xdr:col>6</xdr:col>
      <xdr:colOff>38100</xdr:colOff>
      <xdr:row>106</xdr:row>
      <xdr:rowOff>15966</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136616</xdr:rowOff>
    </xdr:from>
    <xdr:to>
      <xdr:col>10</xdr:col>
      <xdr:colOff>114300</xdr:colOff>
      <xdr:row>105</xdr:row>
      <xdr:rowOff>152944</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81388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11265</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145159</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8000</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59345</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46282</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23421</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7093</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00000000-0008-0000-0F00-0000C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4" name="【市民会館】&#10;一人当たり面積最小値テキスト">
          <a:extLst>
            <a:ext uri="{FF2B5EF4-FFF2-40B4-BE49-F238E27FC236}">
              <a16:creationId xmlns:a16="http://schemas.microsoft.com/office/drawing/2014/main" id="{00000000-0008-0000-0F00-0000C6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6" name="【市民会館】&#10;一人当たり面積最大値テキスト">
          <a:extLst>
            <a:ext uri="{FF2B5EF4-FFF2-40B4-BE49-F238E27FC236}">
              <a16:creationId xmlns:a16="http://schemas.microsoft.com/office/drawing/2014/main" id="{00000000-0008-0000-0F00-0000C8010000}"/>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58" name="【市民会館】&#10;一人当たり面積平均値テキスト">
          <a:extLst>
            <a:ext uri="{FF2B5EF4-FFF2-40B4-BE49-F238E27FC236}">
              <a16:creationId xmlns:a16="http://schemas.microsoft.com/office/drawing/2014/main" id="{00000000-0008-0000-0F00-0000CA010000}"/>
            </a:ext>
          </a:extLst>
        </xdr:cNvPr>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76836</xdr:rowOff>
    </xdr:from>
    <xdr:to>
      <xdr:col>55</xdr:col>
      <xdr:colOff>50800</xdr:colOff>
      <xdr:row>107</xdr:row>
      <xdr:rowOff>6986</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104267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55263</xdr:rowOff>
    </xdr:from>
    <xdr:ext cx="469744" cy="259045"/>
    <xdr:sp macro="" textlink="">
      <xdr:nvSpPr>
        <xdr:cNvPr id="470" name="【市民会館】&#10;一人当たり面積該当値テキスト">
          <a:extLst>
            <a:ext uri="{FF2B5EF4-FFF2-40B4-BE49-F238E27FC236}">
              <a16:creationId xmlns:a16="http://schemas.microsoft.com/office/drawing/2014/main" id="{00000000-0008-0000-0F00-0000D6010000}"/>
            </a:ext>
          </a:extLst>
        </xdr:cNvPr>
        <xdr:cNvSpPr txBox="1"/>
      </xdr:nvSpPr>
      <xdr:spPr>
        <a:xfrm>
          <a:off x="10515600" y="182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76836</xdr:rowOff>
    </xdr:from>
    <xdr:to>
      <xdr:col>50</xdr:col>
      <xdr:colOff>165100</xdr:colOff>
      <xdr:row>107</xdr:row>
      <xdr:rowOff>6986</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9588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127636</xdr:rowOff>
    </xdr:from>
    <xdr:to>
      <xdr:col>55</xdr:col>
      <xdr:colOff>0</xdr:colOff>
      <xdr:row>106</xdr:row>
      <xdr:rowOff>127636</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9639300" y="18301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76836</xdr:rowOff>
    </xdr:from>
    <xdr:to>
      <xdr:col>46</xdr:col>
      <xdr:colOff>38100</xdr:colOff>
      <xdr:row>107</xdr:row>
      <xdr:rowOff>6986</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8699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127636</xdr:rowOff>
    </xdr:from>
    <xdr:to>
      <xdr:col>50</xdr:col>
      <xdr:colOff>114300</xdr:colOff>
      <xdr:row>106</xdr:row>
      <xdr:rowOff>127636</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8750300" y="1830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76836</xdr:rowOff>
    </xdr:from>
    <xdr:to>
      <xdr:col>41</xdr:col>
      <xdr:colOff>101600</xdr:colOff>
      <xdr:row>107</xdr:row>
      <xdr:rowOff>6986</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7810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127636</xdr:rowOff>
    </xdr:from>
    <xdr:to>
      <xdr:col>45</xdr:col>
      <xdr:colOff>177800</xdr:colOff>
      <xdr:row>106</xdr:row>
      <xdr:rowOff>127636</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7861300" y="1830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76836</xdr:rowOff>
    </xdr:from>
    <xdr:to>
      <xdr:col>36</xdr:col>
      <xdr:colOff>165100</xdr:colOff>
      <xdr:row>107</xdr:row>
      <xdr:rowOff>6986</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6921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127636</xdr:rowOff>
    </xdr:from>
    <xdr:to>
      <xdr:col>41</xdr:col>
      <xdr:colOff>50800</xdr:colOff>
      <xdr:row>106</xdr:row>
      <xdr:rowOff>127636</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6972300" y="1830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79" name="n_1aveValue【市民会館】&#10;一人当たり面積">
          <a:extLst>
            <a:ext uri="{FF2B5EF4-FFF2-40B4-BE49-F238E27FC236}">
              <a16:creationId xmlns:a16="http://schemas.microsoft.com/office/drawing/2014/main" id="{00000000-0008-0000-0F00-0000DF010000}"/>
            </a:ext>
          </a:extLst>
        </xdr:cNvPr>
        <xdr:cNvSpPr txBox="1"/>
      </xdr:nvSpPr>
      <xdr:spPr>
        <a:xfrm>
          <a:off x="9391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80" name="n_2aveValue【市民会館】&#10;一人当たり面積">
          <a:extLst>
            <a:ext uri="{FF2B5EF4-FFF2-40B4-BE49-F238E27FC236}">
              <a16:creationId xmlns:a16="http://schemas.microsoft.com/office/drawing/2014/main" id="{00000000-0008-0000-0F00-0000E0010000}"/>
            </a:ext>
          </a:extLst>
        </xdr:cNvPr>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81" name="n_3aveValue【市民会館】&#10;一人当たり面積">
          <a:extLst>
            <a:ext uri="{FF2B5EF4-FFF2-40B4-BE49-F238E27FC236}">
              <a16:creationId xmlns:a16="http://schemas.microsoft.com/office/drawing/2014/main" id="{00000000-0008-0000-0F00-0000E1010000}"/>
            </a:ext>
          </a:extLst>
        </xdr:cNvPr>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82" name="n_4aveValue【市民会館】&#10;一人当たり面積">
          <a:extLst>
            <a:ext uri="{FF2B5EF4-FFF2-40B4-BE49-F238E27FC236}">
              <a16:creationId xmlns:a16="http://schemas.microsoft.com/office/drawing/2014/main" id="{00000000-0008-0000-0F00-0000E2010000}"/>
            </a:ext>
          </a:extLst>
        </xdr:cNvPr>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169563</xdr:rowOff>
    </xdr:from>
    <xdr:ext cx="469744" cy="259045"/>
    <xdr:sp macro="" textlink="">
      <xdr:nvSpPr>
        <xdr:cNvPr id="483" name="n_1mainValue【市民会館】&#10;一人当たり面積">
          <a:extLst>
            <a:ext uri="{FF2B5EF4-FFF2-40B4-BE49-F238E27FC236}">
              <a16:creationId xmlns:a16="http://schemas.microsoft.com/office/drawing/2014/main" id="{00000000-0008-0000-0F00-0000E3010000}"/>
            </a:ext>
          </a:extLst>
        </xdr:cNvPr>
        <xdr:cNvSpPr txBox="1"/>
      </xdr:nvSpPr>
      <xdr:spPr>
        <a:xfrm>
          <a:off x="93917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169563</xdr:rowOff>
    </xdr:from>
    <xdr:ext cx="469744" cy="259045"/>
    <xdr:sp macro="" textlink="">
      <xdr:nvSpPr>
        <xdr:cNvPr id="484" name="n_2mainValue【市民会館】&#10;一人当たり面積">
          <a:extLst>
            <a:ext uri="{FF2B5EF4-FFF2-40B4-BE49-F238E27FC236}">
              <a16:creationId xmlns:a16="http://schemas.microsoft.com/office/drawing/2014/main" id="{00000000-0008-0000-0F00-0000E4010000}"/>
            </a:ext>
          </a:extLst>
        </xdr:cNvPr>
        <xdr:cNvSpPr txBox="1"/>
      </xdr:nvSpPr>
      <xdr:spPr>
        <a:xfrm>
          <a:off x="8515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169563</xdr:rowOff>
    </xdr:from>
    <xdr:ext cx="469744" cy="259045"/>
    <xdr:sp macro="" textlink="">
      <xdr:nvSpPr>
        <xdr:cNvPr id="485" name="n_3mainValue【市民会館】&#10;一人当たり面積">
          <a:extLst>
            <a:ext uri="{FF2B5EF4-FFF2-40B4-BE49-F238E27FC236}">
              <a16:creationId xmlns:a16="http://schemas.microsoft.com/office/drawing/2014/main" id="{00000000-0008-0000-0F00-0000E5010000}"/>
            </a:ext>
          </a:extLst>
        </xdr:cNvPr>
        <xdr:cNvSpPr txBox="1"/>
      </xdr:nvSpPr>
      <xdr:spPr>
        <a:xfrm>
          <a:off x="7626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169563</xdr:rowOff>
    </xdr:from>
    <xdr:ext cx="469744" cy="259045"/>
    <xdr:sp macro="" textlink="">
      <xdr:nvSpPr>
        <xdr:cNvPr id="486" name="n_4mainValue【市民会館】&#10;一人当たり面積">
          <a:extLst>
            <a:ext uri="{FF2B5EF4-FFF2-40B4-BE49-F238E27FC236}">
              <a16:creationId xmlns:a16="http://schemas.microsoft.com/office/drawing/2014/main" id="{00000000-0008-0000-0F00-0000E6010000}"/>
            </a:ext>
          </a:extLst>
        </xdr:cNvPr>
        <xdr:cNvSpPr txBox="1"/>
      </xdr:nvSpPr>
      <xdr:spPr>
        <a:xfrm>
          <a:off x="6737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F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41</xdr:row>
      <xdr:rowOff>152944</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6318864" y="5885906"/>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F00-000001020000}"/>
            </a:ext>
          </a:extLst>
        </xdr:cNvPr>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F00-000003020000}"/>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F00-000005020000}"/>
            </a:ext>
          </a:extLst>
        </xdr:cNvPr>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53159</xdr:rowOff>
    </xdr:from>
    <xdr:to>
      <xdr:col>81</xdr:col>
      <xdr:colOff>101600</xdr:colOff>
      <xdr:row>38</xdr:row>
      <xdr:rowOff>154759</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5430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72753</xdr:rowOff>
    </xdr:from>
    <xdr:to>
      <xdr:col>76</xdr:col>
      <xdr:colOff>165100</xdr:colOff>
      <xdr:row>39</xdr:row>
      <xdr:rowOff>2903</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4541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5806</xdr:rowOff>
    </xdr:from>
    <xdr:to>
      <xdr:col>72</xdr:col>
      <xdr:colOff>38100</xdr:colOff>
      <xdr:row>38</xdr:row>
      <xdr:rowOff>107406</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3652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2763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131535</xdr:rowOff>
    </xdr:from>
    <xdr:to>
      <xdr:col>85</xdr:col>
      <xdr:colOff>177800</xdr:colOff>
      <xdr:row>40</xdr:row>
      <xdr:rowOff>61685</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62687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109962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F00-000011020000}"/>
            </a:ext>
          </a:extLst>
        </xdr:cNvPr>
        <xdr:cNvSpPr txBox="1"/>
      </xdr:nvSpPr>
      <xdr:spPr>
        <a:xfrm>
          <a:off x="16357600"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93980</xdr:rowOff>
    </xdr:from>
    <xdr:to>
      <xdr:col>81</xdr:col>
      <xdr:colOff>101600</xdr:colOff>
      <xdr:row>40</xdr:row>
      <xdr:rowOff>24130</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5430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144780</xdr:rowOff>
    </xdr:from>
    <xdr:to>
      <xdr:col>85</xdr:col>
      <xdr:colOff>127000</xdr:colOff>
      <xdr:row>40</xdr:row>
      <xdr:rowOff>10885</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5481300" y="6831330"/>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58057</xdr:rowOff>
    </xdr:from>
    <xdr:to>
      <xdr:col>76</xdr:col>
      <xdr:colOff>165100</xdr:colOff>
      <xdr:row>39</xdr:row>
      <xdr:rowOff>159657</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4541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108857</xdr:rowOff>
    </xdr:from>
    <xdr:to>
      <xdr:col>81</xdr:col>
      <xdr:colOff>50800</xdr:colOff>
      <xdr:row>39</xdr:row>
      <xdr:rowOff>144780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4592300" y="67954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41728</xdr:rowOff>
    </xdr:from>
    <xdr:to>
      <xdr:col>72</xdr:col>
      <xdr:colOff>38100</xdr:colOff>
      <xdr:row>39</xdr:row>
      <xdr:rowOff>143328</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3652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92528</xdr:rowOff>
    </xdr:from>
    <xdr:to>
      <xdr:col>76</xdr:col>
      <xdr:colOff>114300</xdr:colOff>
      <xdr:row>39</xdr:row>
      <xdr:rowOff>108857</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3703300" y="677907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907</xdr:rowOff>
    </xdr:from>
    <xdr:to>
      <xdr:col>67</xdr:col>
      <xdr:colOff>101600</xdr:colOff>
      <xdr:row>39</xdr:row>
      <xdr:rowOff>102507</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2763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51707</xdr:rowOff>
    </xdr:from>
    <xdr:to>
      <xdr:col>71</xdr:col>
      <xdr:colOff>177800</xdr:colOff>
      <xdr:row>39</xdr:row>
      <xdr:rowOff>92528</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814300" y="673825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171285</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52660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19430</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4389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123933</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3500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8000</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2611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15257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150784</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134455</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93634</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F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105263</xdr:rowOff>
    </xdr:from>
    <xdr:to>
      <xdr:col>116</xdr:col>
      <xdr:colOff>62864</xdr:colOff>
      <xdr:row>42</xdr:row>
      <xdr:rowOff>17755</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22160864" y="5763113"/>
          <a:ext cx="0" cy="1455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21582</xdr:rowOff>
    </xdr:from>
    <xdr:ext cx="469744"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F00-00003A020000}"/>
            </a:ext>
          </a:extLst>
        </xdr:cNvPr>
        <xdr:cNvSpPr txBox="1"/>
      </xdr:nvSpPr>
      <xdr:spPr>
        <a:xfrm>
          <a:off x="22199600" y="722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17755</xdr:rowOff>
    </xdr:from>
    <xdr:to>
      <xdr:col>116</xdr:col>
      <xdr:colOff>152400</xdr:colOff>
      <xdr:row>42</xdr:row>
      <xdr:rowOff>17755</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22072600" y="7218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51940</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F00-00003C020000}"/>
            </a:ext>
          </a:extLst>
        </xdr:cNvPr>
        <xdr:cNvSpPr txBox="1"/>
      </xdr:nvSpPr>
      <xdr:spPr>
        <a:xfrm>
          <a:off x="22199600" y="553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105263</xdr:rowOff>
    </xdr:from>
    <xdr:to>
      <xdr:col>116</xdr:col>
      <xdr:colOff>152400</xdr:colOff>
      <xdr:row>33</xdr:row>
      <xdr:rowOff>105263</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576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130662</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F00-00003E020000}"/>
            </a:ext>
          </a:extLst>
        </xdr:cNvPr>
        <xdr:cNvSpPr txBox="1"/>
      </xdr:nvSpPr>
      <xdr:spPr>
        <a:xfrm>
          <a:off x="22199600" y="664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152235</xdr:rowOff>
    </xdr:from>
    <xdr:to>
      <xdr:col>116</xdr:col>
      <xdr:colOff>114300</xdr:colOff>
      <xdr:row>39</xdr:row>
      <xdr:rowOff>82385</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21107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7516</xdr:rowOff>
    </xdr:from>
    <xdr:to>
      <xdr:col>112</xdr:col>
      <xdr:colOff>38100</xdr:colOff>
      <xdr:row>39</xdr:row>
      <xdr:rowOff>109116</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1272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4056</xdr:rowOff>
    </xdr:from>
    <xdr:to>
      <xdr:col>107</xdr:col>
      <xdr:colOff>101600</xdr:colOff>
      <xdr:row>39</xdr:row>
      <xdr:rowOff>105656</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0383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43086</xdr:rowOff>
    </xdr:from>
    <xdr:to>
      <xdr:col>102</xdr:col>
      <xdr:colOff>165100</xdr:colOff>
      <xdr:row>39</xdr:row>
      <xdr:rowOff>144686</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9494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2228</xdr:rowOff>
    </xdr:from>
    <xdr:to>
      <xdr:col>98</xdr:col>
      <xdr:colOff>38100</xdr:colOff>
      <xdr:row>39</xdr:row>
      <xdr:rowOff>103828</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61359</xdr:rowOff>
    </xdr:from>
    <xdr:to>
      <xdr:col>116</xdr:col>
      <xdr:colOff>114300</xdr:colOff>
      <xdr:row>36</xdr:row>
      <xdr:rowOff>162959</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22110700" y="623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84236</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F00-00004A020000}"/>
            </a:ext>
          </a:extLst>
        </xdr:cNvPr>
        <xdr:cNvSpPr txBox="1"/>
      </xdr:nvSpPr>
      <xdr:spPr>
        <a:xfrm>
          <a:off x="22199600" y="608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62997</xdr:rowOff>
    </xdr:from>
    <xdr:to>
      <xdr:col>112</xdr:col>
      <xdr:colOff>38100</xdr:colOff>
      <xdr:row>36</xdr:row>
      <xdr:rowOff>164597</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1272500" y="623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112159</xdr:rowOff>
    </xdr:from>
    <xdr:to>
      <xdr:col>116</xdr:col>
      <xdr:colOff>63500</xdr:colOff>
      <xdr:row>36</xdr:row>
      <xdr:rowOff>113797</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21323300" y="6284359"/>
          <a:ext cx="8382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63066</xdr:rowOff>
    </xdr:from>
    <xdr:to>
      <xdr:col>107</xdr:col>
      <xdr:colOff>101600</xdr:colOff>
      <xdr:row>36</xdr:row>
      <xdr:rowOff>164666</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0383500" y="62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113797</xdr:rowOff>
    </xdr:from>
    <xdr:to>
      <xdr:col>111</xdr:col>
      <xdr:colOff>177800</xdr:colOff>
      <xdr:row>36</xdr:row>
      <xdr:rowOff>113866</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0434300" y="6285997"/>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79875</xdr:rowOff>
    </xdr:from>
    <xdr:to>
      <xdr:col>102</xdr:col>
      <xdr:colOff>165100</xdr:colOff>
      <xdr:row>37</xdr:row>
      <xdr:rowOff>10025</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9494500" y="62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113866</xdr:rowOff>
    </xdr:from>
    <xdr:to>
      <xdr:col>107</xdr:col>
      <xdr:colOff>50800</xdr:colOff>
      <xdr:row>36</xdr:row>
      <xdr:rowOff>130675</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9545300" y="6286066"/>
          <a:ext cx="889000" cy="1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145308</xdr:rowOff>
    </xdr:from>
    <xdr:to>
      <xdr:col>98</xdr:col>
      <xdr:colOff>38100</xdr:colOff>
      <xdr:row>37</xdr:row>
      <xdr:rowOff>75458</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8605500" y="631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130675</xdr:rowOff>
    </xdr:from>
    <xdr:to>
      <xdr:col>102</xdr:col>
      <xdr:colOff>114300</xdr:colOff>
      <xdr:row>37</xdr:row>
      <xdr:rowOff>24658</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8656300" y="6302875"/>
          <a:ext cx="889000" cy="6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100243</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1043411" y="6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96783</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0167111" y="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135813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9278111" y="68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94955</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8389111" y="67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9674</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11095" y="601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9743</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34795" y="6010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26552</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45795" y="6027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91985</xdr:rowOff>
    </xdr:from>
    <xdr:ext cx="599010"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56795" y="609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保健センター・保健所】&#10;有形固定資産減価償却率グラフ枠">
          <a:extLst>
            <a:ext uri="{FF2B5EF4-FFF2-40B4-BE49-F238E27FC236}">
              <a16:creationId xmlns:a16="http://schemas.microsoft.com/office/drawing/2014/main" id="{00000000-0008-0000-0F00-00007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59436</xdr:rowOff>
    </xdr:from>
    <xdr:to>
      <xdr:col>85</xdr:col>
      <xdr:colOff>126364</xdr:colOff>
      <xdr:row>62</xdr:row>
      <xdr:rowOff>121158</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flipV="1">
          <a:off x="16318864" y="948918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124985</xdr:rowOff>
    </xdr:from>
    <xdr:ext cx="405111" cy="259045"/>
    <xdr:sp macro="" textlink="">
      <xdr:nvSpPr>
        <xdr:cNvPr id="626" name="【保健センター・保健所】&#10;有形固定資産減価償却率最小値テキスト">
          <a:extLst>
            <a:ext uri="{FF2B5EF4-FFF2-40B4-BE49-F238E27FC236}">
              <a16:creationId xmlns:a16="http://schemas.microsoft.com/office/drawing/2014/main" id="{00000000-0008-0000-0F00-000072020000}"/>
            </a:ext>
          </a:extLst>
        </xdr:cNvPr>
        <xdr:cNvSpPr txBox="1"/>
      </xdr:nvSpPr>
      <xdr:spPr>
        <a:xfrm>
          <a:off x="16357600" y="1075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121158</xdr:rowOff>
    </xdr:from>
    <xdr:to>
      <xdr:col>86</xdr:col>
      <xdr:colOff>25400</xdr:colOff>
      <xdr:row>62</xdr:row>
      <xdr:rowOff>121158</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6230600" y="107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6113</xdr:rowOff>
    </xdr:from>
    <xdr:ext cx="405111" cy="259045"/>
    <xdr:sp macro="" textlink="">
      <xdr:nvSpPr>
        <xdr:cNvPr id="628" name="【保健センター・保健所】&#10;有形固定資産減価償却率最大値テキスト">
          <a:extLst>
            <a:ext uri="{FF2B5EF4-FFF2-40B4-BE49-F238E27FC236}">
              <a16:creationId xmlns:a16="http://schemas.microsoft.com/office/drawing/2014/main" id="{00000000-0008-0000-0F00-000074020000}"/>
            </a:ext>
          </a:extLst>
        </xdr:cNvPr>
        <xdr:cNvSpPr txBox="1"/>
      </xdr:nvSpPr>
      <xdr:spPr>
        <a:xfrm>
          <a:off x="163576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59436</xdr:rowOff>
    </xdr:from>
    <xdr:to>
      <xdr:col>86</xdr:col>
      <xdr:colOff>25400</xdr:colOff>
      <xdr:row>55</xdr:row>
      <xdr:rowOff>59436</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118381</xdr:rowOff>
    </xdr:from>
    <xdr:ext cx="405111" cy="259045"/>
    <xdr:sp macro="" textlink="">
      <xdr:nvSpPr>
        <xdr:cNvPr id="630" name="【保健センター・保健所】&#10;有形固定資産減価償却率平均値テキスト">
          <a:extLst>
            <a:ext uri="{FF2B5EF4-FFF2-40B4-BE49-F238E27FC236}">
              <a16:creationId xmlns:a16="http://schemas.microsoft.com/office/drawing/2014/main" id="{00000000-0008-0000-0F00-000076020000}"/>
            </a:ext>
          </a:extLst>
        </xdr:cNvPr>
        <xdr:cNvSpPr txBox="1"/>
      </xdr:nvSpPr>
      <xdr:spPr>
        <a:xfrm>
          <a:off x="16357600" y="9891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36068</xdr:rowOff>
    </xdr:from>
    <xdr:to>
      <xdr:col>81</xdr:col>
      <xdr:colOff>101600</xdr:colOff>
      <xdr:row>58</xdr:row>
      <xdr:rowOff>137668</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5430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145796</xdr:rowOff>
    </xdr:from>
    <xdr:to>
      <xdr:col>72</xdr:col>
      <xdr:colOff>38100</xdr:colOff>
      <xdr:row>58</xdr:row>
      <xdr:rowOff>75946</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3652500" y="991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29210</xdr:rowOff>
    </xdr:from>
    <xdr:to>
      <xdr:col>67</xdr:col>
      <xdr:colOff>101600</xdr:colOff>
      <xdr:row>57</xdr:row>
      <xdr:rowOff>130810</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2763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88646</xdr:rowOff>
    </xdr:from>
    <xdr:to>
      <xdr:col>85</xdr:col>
      <xdr:colOff>177800</xdr:colOff>
      <xdr:row>61</xdr:row>
      <xdr:rowOff>18796</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16268700" y="103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67073</xdr:rowOff>
    </xdr:from>
    <xdr:ext cx="405111" cy="259045"/>
    <xdr:sp macro="" textlink="">
      <xdr:nvSpPr>
        <xdr:cNvPr id="642" name="【保健センター・保健所】&#10;有形固定資産減価償却率該当値テキスト">
          <a:extLst>
            <a:ext uri="{FF2B5EF4-FFF2-40B4-BE49-F238E27FC236}">
              <a16:creationId xmlns:a16="http://schemas.microsoft.com/office/drawing/2014/main" id="{00000000-0008-0000-0F00-000082020000}"/>
            </a:ext>
          </a:extLst>
        </xdr:cNvPr>
        <xdr:cNvSpPr txBox="1"/>
      </xdr:nvSpPr>
      <xdr:spPr>
        <a:xfrm>
          <a:off x="16357600"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139446</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5481300" y="1037844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164084</xdr:rowOff>
    </xdr:from>
    <xdr:to>
      <xdr:col>76</xdr:col>
      <xdr:colOff>165100</xdr:colOff>
      <xdr:row>60</xdr:row>
      <xdr:rowOff>94234</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45415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43434</xdr:rowOff>
    </xdr:from>
    <xdr:to>
      <xdr:col>81</xdr:col>
      <xdr:colOff>50800</xdr:colOff>
      <xdr:row>60</xdr:row>
      <xdr:rowOff>91440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4592300" y="1033043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116078</xdr:rowOff>
    </xdr:from>
    <xdr:to>
      <xdr:col>72</xdr:col>
      <xdr:colOff>38100</xdr:colOff>
      <xdr:row>60</xdr:row>
      <xdr:rowOff>46228</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3652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166878</xdr:rowOff>
    </xdr:from>
    <xdr:to>
      <xdr:col>76</xdr:col>
      <xdr:colOff>114300</xdr:colOff>
      <xdr:row>60</xdr:row>
      <xdr:rowOff>43434</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3703300" y="1028242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95504</xdr:rowOff>
    </xdr:from>
    <xdr:to>
      <xdr:col>67</xdr:col>
      <xdr:colOff>101600</xdr:colOff>
      <xdr:row>60</xdr:row>
      <xdr:rowOff>25654</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2763500" y="102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146304</xdr:rowOff>
    </xdr:from>
    <xdr:to>
      <xdr:col>71</xdr:col>
      <xdr:colOff>177800</xdr:colOff>
      <xdr:row>59</xdr:row>
      <xdr:rowOff>166878</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814300" y="1026185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154195</xdr:rowOff>
    </xdr:from>
    <xdr:ext cx="405111" cy="259045"/>
    <xdr:sp macro="" textlink="">
      <xdr:nvSpPr>
        <xdr:cNvPr id="651" name="n_1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52660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652" name="n_2ave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92473</xdr:rowOff>
    </xdr:from>
    <xdr:ext cx="405111" cy="259045"/>
    <xdr:sp macro="" textlink="">
      <xdr:nvSpPr>
        <xdr:cNvPr id="653" name="n_3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3500744" y="969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654" name="n_4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655" name="n_1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85361</xdr:rowOff>
    </xdr:from>
    <xdr:ext cx="405111" cy="259045"/>
    <xdr:sp macro="" textlink="">
      <xdr:nvSpPr>
        <xdr:cNvPr id="656" name="n_2main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43897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37355</xdr:rowOff>
    </xdr:from>
    <xdr:ext cx="405111" cy="259045"/>
    <xdr:sp macro="" textlink="">
      <xdr:nvSpPr>
        <xdr:cNvPr id="657" name="n_3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3500744"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16781</xdr:rowOff>
    </xdr:from>
    <xdr:ext cx="405111" cy="259045"/>
    <xdr:sp macro="" textlink="">
      <xdr:nvSpPr>
        <xdr:cNvPr id="658" name="n_4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2611744" y="1030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00000000-0008-0000-0F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00000000-0008-0000-0F00-0000AB020000}"/>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00000000-0008-0000-0F00-0000AD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86377</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00000000-0008-0000-0F00-0000AF020000}"/>
            </a:ext>
          </a:extLst>
        </xdr:cNvPr>
        <xdr:cNvSpPr txBox="1"/>
      </xdr:nvSpPr>
      <xdr:spPr>
        <a:xfrm>
          <a:off x="22199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22110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82550</xdr:rowOff>
    </xdr:from>
    <xdr:to>
      <xdr:col>102</xdr:col>
      <xdr:colOff>165100</xdr:colOff>
      <xdr:row>62</xdr:row>
      <xdr:rowOff>12700</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19494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158750</xdr:rowOff>
    </xdr:from>
    <xdr:to>
      <xdr:col>98</xdr:col>
      <xdr:colOff>38100</xdr:colOff>
      <xdr:row>61</xdr:row>
      <xdr:rowOff>88900</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8605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158750</xdr:rowOff>
    </xdr:from>
    <xdr:to>
      <xdr:col>116</xdr:col>
      <xdr:colOff>114300</xdr:colOff>
      <xdr:row>63</xdr:row>
      <xdr:rowOff>88900</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22110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137177</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00000000-0008-0000-0F00-0000BB020000}"/>
            </a:ext>
          </a:extLst>
        </xdr:cNvPr>
        <xdr:cNvSpPr txBox="1"/>
      </xdr:nvSpPr>
      <xdr:spPr>
        <a:xfrm>
          <a:off x="221996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158750</xdr:rowOff>
    </xdr:from>
    <xdr:to>
      <xdr:col>112</xdr:col>
      <xdr:colOff>38100</xdr:colOff>
      <xdr:row>63</xdr:row>
      <xdr:rowOff>88900</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2127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38100</xdr:rowOff>
    </xdr:from>
    <xdr:to>
      <xdr:col>116</xdr:col>
      <xdr:colOff>63500</xdr:colOff>
      <xdr:row>63</xdr:row>
      <xdr:rowOff>38100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21323300" y="1083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158750</xdr:rowOff>
    </xdr:from>
    <xdr:to>
      <xdr:col>107</xdr:col>
      <xdr:colOff>101600</xdr:colOff>
      <xdr:row>63</xdr:row>
      <xdr:rowOff>88900</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20383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38100</xdr:rowOff>
    </xdr:from>
    <xdr:to>
      <xdr:col>111</xdr:col>
      <xdr:colOff>177800</xdr:colOff>
      <xdr:row>63</xdr:row>
      <xdr:rowOff>38100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0434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152400</xdr:rowOff>
    </xdr:from>
    <xdr:to>
      <xdr:col>107</xdr:col>
      <xdr:colOff>50800</xdr:colOff>
      <xdr:row>63</xdr:row>
      <xdr:rowOff>38100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9545300" y="10782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8605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152400</xdr:rowOff>
    </xdr:from>
    <xdr:to>
      <xdr:col>102</xdr:col>
      <xdr:colOff>114300</xdr:colOff>
      <xdr:row>62</xdr:row>
      <xdr:rowOff>152400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656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708" name="n_1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709" name="n_2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29227</xdr:rowOff>
    </xdr:from>
    <xdr:ext cx="469744" cy="259045"/>
    <xdr:sp macro="" textlink="">
      <xdr:nvSpPr>
        <xdr:cNvPr id="710" name="n_3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19310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711" name="n_4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80027</xdr:rowOff>
    </xdr:from>
    <xdr:ext cx="469744" cy="259045"/>
    <xdr:sp macro="" textlink="">
      <xdr:nvSpPr>
        <xdr:cNvPr id="712" name="n_1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21075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80027</xdr:rowOff>
    </xdr:from>
    <xdr:ext cx="469744" cy="259045"/>
    <xdr:sp macro="" textlink="">
      <xdr:nvSpPr>
        <xdr:cNvPr id="713" name="n_2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20199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714" name="n_3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715" name="n_4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00000000-0008-0000-0F00-0000E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112395</xdr:rowOff>
    </xdr:from>
    <xdr:to>
      <xdr:col>85</xdr:col>
      <xdr:colOff>126364</xdr:colOff>
      <xdr:row>86</xdr:row>
      <xdr:rowOff>41911</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16318864" y="13485495"/>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00000000-0008-0000-0F00-0000E5020000}"/>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59072</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00000000-0008-0000-0F00-0000E7020000}"/>
            </a:ext>
          </a:extLst>
        </xdr:cNvPr>
        <xdr:cNvSpPr txBox="1"/>
      </xdr:nvSpPr>
      <xdr:spPr>
        <a:xfrm>
          <a:off x="16357600" y="1326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112395</xdr:rowOff>
    </xdr:from>
    <xdr:to>
      <xdr:col>86</xdr:col>
      <xdr:colOff>25400</xdr:colOff>
      <xdr:row>78</xdr:row>
      <xdr:rowOff>112395</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6230600" y="1348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00000000-0008-0000-0F00-0000E9020000}"/>
            </a:ext>
          </a:extLst>
        </xdr:cNvPr>
        <xdr:cNvSpPr txBox="1"/>
      </xdr:nvSpPr>
      <xdr:spPr>
        <a:xfrm>
          <a:off x="16357600"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23495</xdr:rowOff>
    </xdr:from>
    <xdr:to>
      <xdr:col>76</xdr:col>
      <xdr:colOff>165100</xdr:colOff>
      <xdr:row>81</xdr:row>
      <xdr:rowOff>125095</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4541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133986</xdr:rowOff>
    </xdr:from>
    <xdr:to>
      <xdr:col>85</xdr:col>
      <xdr:colOff>177800</xdr:colOff>
      <xdr:row>83</xdr:row>
      <xdr:rowOff>64136</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62687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112413</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00000000-0008-0000-0F00-0000F5020000}"/>
            </a:ext>
          </a:extLst>
        </xdr:cNvPr>
        <xdr:cNvSpPr txBox="1"/>
      </xdr:nvSpPr>
      <xdr:spPr>
        <a:xfrm>
          <a:off x="16357600"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97789</xdr:rowOff>
    </xdr:from>
    <xdr:to>
      <xdr:col>81</xdr:col>
      <xdr:colOff>101600</xdr:colOff>
      <xdr:row>83</xdr:row>
      <xdr:rowOff>27939</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5430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148589</xdr:rowOff>
    </xdr:from>
    <xdr:to>
      <xdr:col>85</xdr:col>
      <xdr:colOff>127000</xdr:colOff>
      <xdr:row>83</xdr:row>
      <xdr:rowOff>13336</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5481300" y="1420748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143511</xdr:rowOff>
    </xdr:from>
    <xdr:to>
      <xdr:col>76</xdr:col>
      <xdr:colOff>165100</xdr:colOff>
      <xdr:row>83</xdr:row>
      <xdr:rowOff>73661</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4541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148589</xdr:rowOff>
    </xdr:from>
    <xdr:to>
      <xdr:col>81</xdr:col>
      <xdr:colOff>50800</xdr:colOff>
      <xdr:row>83</xdr:row>
      <xdr:rowOff>22861</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flipV="1">
          <a:off x="14592300" y="142074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31114</xdr:rowOff>
    </xdr:from>
    <xdr:to>
      <xdr:col>72</xdr:col>
      <xdr:colOff>38100</xdr:colOff>
      <xdr:row>83</xdr:row>
      <xdr:rowOff>132714</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3652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22861</xdr:rowOff>
    </xdr:from>
    <xdr:to>
      <xdr:col>76</xdr:col>
      <xdr:colOff>114300</xdr:colOff>
      <xdr:row>83</xdr:row>
      <xdr:rowOff>81914</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flipV="1">
          <a:off x="13703300" y="14253211"/>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105411</xdr:rowOff>
    </xdr:from>
    <xdr:to>
      <xdr:col>67</xdr:col>
      <xdr:colOff>101600</xdr:colOff>
      <xdr:row>83</xdr:row>
      <xdr:rowOff>35561</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2763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156211</xdr:rowOff>
    </xdr:from>
    <xdr:to>
      <xdr:col>71</xdr:col>
      <xdr:colOff>177800</xdr:colOff>
      <xdr:row>83</xdr:row>
      <xdr:rowOff>81914</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2814300" y="14215111"/>
          <a:ext cx="889000" cy="9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766" name="n_1aveValue【消防施設】&#10;有形固定資産減価償却率">
          <a:extLst>
            <a:ext uri="{FF2B5EF4-FFF2-40B4-BE49-F238E27FC236}">
              <a16:creationId xmlns:a16="http://schemas.microsoft.com/office/drawing/2014/main" id="{00000000-0008-0000-0F00-0000FE020000}"/>
            </a:ext>
          </a:extLst>
        </xdr:cNvPr>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141622</xdr:rowOff>
    </xdr:from>
    <xdr:ext cx="405111" cy="259045"/>
    <xdr:sp macro="" textlink="">
      <xdr:nvSpPr>
        <xdr:cNvPr id="767" name="n_2aveValue【消防施設】&#10;有形固定資産減価償却率">
          <a:extLst>
            <a:ext uri="{FF2B5EF4-FFF2-40B4-BE49-F238E27FC236}">
              <a16:creationId xmlns:a16="http://schemas.microsoft.com/office/drawing/2014/main" id="{00000000-0008-0000-0F00-0000FF020000}"/>
            </a:ext>
          </a:extLst>
        </xdr:cNvPr>
        <xdr:cNvSpPr txBox="1"/>
      </xdr:nvSpPr>
      <xdr:spPr>
        <a:xfrm>
          <a:off x="14389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124477</xdr:rowOff>
    </xdr:from>
    <xdr:ext cx="405111" cy="259045"/>
    <xdr:sp macro="" textlink="">
      <xdr:nvSpPr>
        <xdr:cNvPr id="768" name="n_3aveValue【消防施設】&#10;有形固定資産減価償却率">
          <a:extLst>
            <a:ext uri="{FF2B5EF4-FFF2-40B4-BE49-F238E27FC236}">
              <a16:creationId xmlns:a16="http://schemas.microsoft.com/office/drawing/2014/main" id="{00000000-0008-0000-0F00-000000030000}"/>
            </a:ext>
          </a:extLst>
        </xdr:cNvPr>
        <xdr:cNvSpPr txBox="1"/>
      </xdr:nvSpPr>
      <xdr:spPr>
        <a:xfrm>
          <a:off x="13500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69" name="n_4aveValue【消防施設】&#10;有形固定資産減価償却率">
          <a:extLst>
            <a:ext uri="{FF2B5EF4-FFF2-40B4-BE49-F238E27FC236}">
              <a16:creationId xmlns:a16="http://schemas.microsoft.com/office/drawing/2014/main" id="{00000000-0008-0000-0F00-000001030000}"/>
            </a:ext>
          </a:extLst>
        </xdr:cNvPr>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19066</xdr:rowOff>
    </xdr:from>
    <xdr:ext cx="405111" cy="259045"/>
    <xdr:sp macro="" textlink="">
      <xdr:nvSpPr>
        <xdr:cNvPr id="770" name="n_1mainValue【消防施設】&#10;有形固定資産減価償却率">
          <a:extLst>
            <a:ext uri="{FF2B5EF4-FFF2-40B4-BE49-F238E27FC236}">
              <a16:creationId xmlns:a16="http://schemas.microsoft.com/office/drawing/2014/main" id="{00000000-0008-0000-0F00-000002030000}"/>
            </a:ext>
          </a:extLst>
        </xdr:cNvPr>
        <xdr:cNvSpPr txBox="1"/>
      </xdr:nvSpPr>
      <xdr:spPr>
        <a:xfrm>
          <a:off x="152660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64788</xdr:rowOff>
    </xdr:from>
    <xdr:ext cx="405111" cy="259045"/>
    <xdr:sp macro="" textlink="">
      <xdr:nvSpPr>
        <xdr:cNvPr id="771" name="n_2mainValue【消防施設】&#10;有形固定資産減価償却率">
          <a:extLst>
            <a:ext uri="{FF2B5EF4-FFF2-40B4-BE49-F238E27FC236}">
              <a16:creationId xmlns:a16="http://schemas.microsoft.com/office/drawing/2014/main" id="{00000000-0008-0000-0F00-000003030000}"/>
            </a:ext>
          </a:extLst>
        </xdr:cNvPr>
        <xdr:cNvSpPr txBox="1"/>
      </xdr:nvSpPr>
      <xdr:spPr>
        <a:xfrm>
          <a:off x="14389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123841</xdr:rowOff>
    </xdr:from>
    <xdr:ext cx="405111" cy="259045"/>
    <xdr:sp macro="" textlink="">
      <xdr:nvSpPr>
        <xdr:cNvPr id="772" name="n_3mainValue【消防施設】&#10;有形固定資産減価償却率">
          <a:extLst>
            <a:ext uri="{FF2B5EF4-FFF2-40B4-BE49-F238E27FC236}">
              <a16:creationId xmlns:a16="http://schemas.microsoft.com/office/drawing/2014/main" id="{00000000-0008-0000-0F00-000004030000}"/>
            </a:ext>
          </a:extLst>
        </xdr:cNvPr>
        <xdr:cNvSpPr txBox="1"/>
      </xdr:nvSpPr>
      <xdr:spPr>
        <a:xfrm>
          <a:off x="13500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26688</xdr:rowOff>
    </xdr:from>
    <xdr:ext cx="405111" cy="259045"/>
    <xdr:sp macro="" textlink="">
      <xdr:nvSpPr>
        <xdr:cNvPr id="773" name="n_4mainValue【消防施設】&#10;有形固定資産減価償却率">
          <a:extLst>
            <a:ext uri="{FF2B5EF4-FFF2-40B4-BE49-F238E27FC236}">
              <a16:creationId xmlns:a16="http://schemas.microsoft.com/office/drawing/2014/main" id="{00000000-0008-0000-0F00-000005030000}"/>
            </a:ext>
          </a:extLst>
        </xdr:cNvPr>
        <xdr:cNvSpPr txBox="1"/>
      </xdr:nvSpPr>
      <xdr:spPr>
        <a:xfrm>
          <a:off x="12611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F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flipV="1">
          <a:off x="22160864" y="1337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F00-00001E03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F00-00002003000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F00-000022030000}"/>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9494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21107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111777</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F00-00002E030000}"/>
            </a:ext>
          </a:extLst>
        </xdr:cNvPr>
        <xdr:cNvSpPr txBox="1"/>
      </xdr:nvSpPr>
      <xdr:spPr>
        <a:xfrm>
          <a:off x="22199600"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133350</xdr:rowOff>
    </xdr:from>
    <xdr:to>
      <xdr:col>112</xdr:col>
      <xdr:colOff>38100</xdr:colOff>
      <xdr:row>84</xdr:row>
      <xdr:rowOff>63500</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21272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12700</xdr:rowOff>
    </xdr:from>
    <xdr:to>
      <xdr:col>116</xdr:col>
      <xdr:colOff>63500</xdr:colOff>
      <xdr:row>84</xdr:row>
      <xdr:rowOff>12700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21323300" y="1441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12700</xdr:rowOff>
    </xdr:from>
    <xdr:to>
      <xdr:col>111</xdr:col>
      <xdr:colOff>177800</xdr:colOff>
      <xdr:row>84</xdr:row>
      <xdr:rowOff>38100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flipV="1">
          <a:off x="20434300" y="14414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9494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76200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flipV="1">
          <a:off x="19545300" y="1443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8605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76200</xdr:rowOff>
    </xdr:from>
    <xdr:to>
      <xdr:col>102</xdr:col>
      <xdr:colOff>114300</xdr:colOff>
      <xdr:row>84</xdr:row>
      <xdr:rowOff>76200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8656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823" name="n_1aveValue【消防施設】&#10;一人当たり面積">
          <a:extLst>
            <a:ext uri="{FF2B5EF4-FFF2-40B4-BE49-F238E27FC236}">
              <a16:creationId xmlns:a16="http://schemas.microsoft.com/office/drawing/2014/main" id="{00000000-0008-0000-0F00-000037030000}"/>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24" name="n_2aveValue【消防施設】&#10;一人当たり面積">
          <a:extLst>
            <a:ext uri="{FF2B5EF4-FFF2-40B4-BE49-F238E27FC236}">
              <a16:creationId xmlns:a16="http://schemas.microsoft.com/office/drawing/2014/main" id="{00000000-0008-0000-0F00-000038030000}"/>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111777</xdr:rowOff>
    </xdr:from>
    <xdr:ext cx="469744" cy="259045"/>
    <xdr:sp macro="" textlink="">
      <xdr:nvSpPr>
        <xdr:cNvPr id="825" name="n_3aveValue【消防施設】&#10;一人当たり面積">
          <a:extLst>
            <a:ext uri="{FF2B5EF4-FFF2-40B4-BE49-F238E27FC236}">
              <a16:creationId xmlns:a16="http://schemas.microsoft.com/office/drawing/2014/main" id="{00000000-0008-0000-0F00-000039030000}"/>
            </a:ext>
          </a:extLst>
        </xdr:cNvPr>
        <xdr:cNvSpPr txBox="1"/>
      </xdr:nvSpPr>
      <xdr:spPr>
        <a:xfrm>
          <a:off x="19310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826" name="n_4aveValue【消防施設】&#10;一人当たり面積">
          <a:extLst>
            <a:ext uri="{FF2B5EF4-FFF2-40B4-BE49-F238E27FC236}">
              <a16:creationId xmlns:a16="http://schemas.microsoft.com/office/drawing/2014/main" id="{00000000-0008-0000-0F00-00003A030000}"/>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54627</xdr:rowOff>
    </xdr:from>
    <xdr:ext cx="469744" cy="259045"/>
    <xdr:sp macro="" textlink="">
      <xdr:nvSpPr>
        <xdr:cNvPr id="827" name="n_1mainValue【消防施設】&#10;一人当たり面積">
          <a:extLst>
            <a:ext uri="{FF2B5EF4-FFF2-40B4-BE49-F238E27FC236}">
              <a16:creationId xmlns:a16="http://schemas.microsoft.com/office/drawing/2014/main" id="{00000000-0008-0000-0F00-00003B030000}"/>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828" name="n_2mainValue【消防施設】&#10;一人当たり面積">
          <a:extLst>
            <a:ext uri="{FF2B5EF4-FFF2-40B4-BE49-F238E27FC236}">
              <a16:creationId xmlns:a16="http://schemas.microsoft.com/office/drawing/2014/main" id="{00000000-0008-0000-0F00-00003C030000}"/>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829" name="n_3mainValue【消防施設】&#10;一人当たり面積">
          <a:extLst>
            <a:ext uri="{FF2B5EF4-FFF2-40B4-BE49-F238E27FC236}">
              <a16:creationId xmlns:a16="http://schemas.microsoft.com/office/drawing/2014/main" id="{00000000-0008-0000-0F00-00003D030000}"/>
            </a:ext>
          </a:extLst>
        </xdr:cNvPr>
        <xdr:cNvSpPr txBox="1"/>
      </xdr:nvSpPr>
      <xdr:spPr>
        <a:xfrm>
          <a:off x="19310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118127</xdr:rowOff>
    </xdr:from>
    <xdr:ext cx="469744" cy="259045"/>
    <xdr:sp macro="" textlink="">
      <xdr:nvSpPr>
        <xdr:cNvPr id="830" name="n_4mainValue【消防施設】&#10;一人当たり面積">
          <a:extLst>
            <a:ext uri="{FF2B5EF4-FFF2-40B4-BE49-F238E27FC236}">
              <a16:creationId xmlns:a16="http://schemas.microsoft.com/office/drawing/2014/main" id="{00000000-0008-0000-0F00-00003E030000}"/>
            </a:ext>
          </a:extLst>
        </xdr:cNvPr>
        <xdr:cNvSpPr txBox="1"/>
      </xdr:nvSpPr>
      <xdr:spPr>
        <a:xfrm>
          <a:off x="18421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0F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64770</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flipV="1">
          <a:off x="16318864" y="17281616"/>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857" name="【庁舎】&#10;有形固定資産減価償却率最小値テキスト">
          <a:extLst>
            <a:ext uri="{FF2B5EF4-FFF2-40B4-BE49-F238E27FC236}">
              <a16:creationId xmlns:a16="http://schemas.microsoft.com/office/drawing/2014/main" id="{00000000-0008-0000-0F00-000059030000}"/>
            </a:ext>
          </a:extLst>
        </xdr:cNvPr>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59" name="【庁舎】&#10;有形固定資産減価償却率最大値テキスト">
          <a:extLst>
            <a:ext uri="{FF2B5EF4-FFF2-40B4-BE49-F238E27FC236}">
              <a16:creationId xmlns:a16="http://schemas.microsoft.com/office/drawing/2014/main" id="{00000000-0008-0000-0F00-00005B030000}"/>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861" name="【庁舎】&#10;有形固定資産減価償却率平均値テキスト">
          <a:extLst>
            <a:ext uri="{FF2B5EF4-FFF2-40B4-BE49-F238E27FC236}">
              <a16:creationId xmlns:a16="http://schemas.microsoft.com/office/drawing/2014/main" id="{00000000-0008-0000-0F00-00005D030000}"/>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4541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74386</xdr:rowOff>
    </xdr:from>
    <xdr:to>
      <xdr:col>72</xdr:col>
      <xdr:colOff>38100</xdr:colOff>
      <xdr:row>105</xdr:row>
      <xdr:rowOff>4536</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365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12337</xdr:rowOff>
    </xdr:from>
    <xdr:to>
      <xdr:col>85</xdr:col>
      <xdr:colOff>177800</xdr:colOff>
      <xdr:row>107</xdr:row>
      <xdr:rowOff>113937</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62687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162214</xdr:rowOff>
    </xdr:from>
    <xdr:ext cx="405111" cy="259045"/>
    <xdr:sp macro="" textlink="">
      <xdr:nvSpPr>
        <xdr:cNvPr id="873" name="【庁舎】&#10;有形固定資産減価償却率該当値テキスト">
          <a:extLst>
            <a:ext uri="{FF2B5EF4-FFF2-40B4-BE49-F238E27FC236}">
              <a16:creationId xmlns:a16="http://schemas.microsoft.com/office/drawing/2014/main" id="{00000000-0008-0000-0F00-000069030000}"/>
            </a:ext>
          </a:extLst>
        </xdr:cNvPr>
        <xdr:cNvSpPr txBox="1"/>
      </xdr:nvSpPr>
      <xdr:spPr>
        <a:xfrm>
          <a:off x="16357600"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152763</xdr:rowOff>
    </xdr:from>
    <xdr:to>
      <xdr:col>81</xdr:col>
      <xdr:colOff>101600</xdr:colOff>
      <xdr:row>107</xdr:row>
      <xdr:rowOff>82913</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5430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32113</xdr:rowOff>
    </xdr:from>
    <xdr:to>
      <xdr:col>85</xdr:col>
      <xdr:colOff>127000</xdr:colOff>
      <xdr:row>107</xdr:row>
      <xdr:rowOff>63137</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5481300" y="1837726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907</xdr:rowOff>
    </xdr:from>
    <xdr:to>
      <xdr:col>76</xdr:col>
      <xdr:colOff>165100</xdr:colOff>
      <xdr:row>107</xdr:row>
      <xdr:rowOff>102507</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4541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32113</xdr:rowOff>
    </xdr:from>
    <xdr:to>
      <xdr:col>81</xdr:col>
      <xdr:colOff>50800</xdr:colOff>
      <xdr:row>107</xdr:row>
      <xdr:rowOff>51707</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flipV="1">
          <a:off x="14592300" y="183772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141332</xdr:rowOff>
    </xdr:from>
    <xdr:to>
      <xdr:col>72</xdr:col>
      <xdr:colOff>38100</xdr:colOff>
      <xdr:row>107</xdr:row>
      <xdr:rowOff>71482</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3652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20682</xdr:rowOff>
    </xdr:from>
    <xdr:to>
      <xdr:col>76</xdr:col>
      <xdr:colOff>114300</xdr:colOff>
      <xdr:row>107</xdr:row>
      <xdr:rowOff>51707</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a:off x="13703300" y="1836583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110308</xdr:rowOff>
    </xdr:from>
    <xdr:to>
      <xdr:col>67</xdr:col>
      <xdr:colOff>101600</xdr:colOff>
      <xdr:row>107</xdr:row>
      <xdr:rowOff>40458</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2763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161108</xdr:rowOff>
    </xdr:from>
    <xdr:to>
      <xdr:col>71</xdr:col>
      <xdr:colOff>177800</xdr:colOff>
      <xdr:row>107</xdr:row>
      <xdr:rowOff>20682</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a:off x="12814300" y="183348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882" name="n_1aveValue【庁舎】&#10;有形固定資産減価償却率">
          <a:extLst>
            <a:ext uri="{FF2B5EF4-FFF2-40B4-BE49-F238E27FC236}">
              <a16:creationId xmlns:a16="http://schemas.microsoft.com/office/drawing/2014/main" id="{00000000-0008-0000-0F00-000072030000}"/>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883" name="n_2aveValue【庁舎】&#10;有形固定資産減価償却率">
          <a:extLst>
            <a:ext uri="{FF2B5EF4-FFF2-40B4-BE49-F238E27FC236}">
              <a16:creationId xmlns:a16="http://schemas.microsoft.com/office/drawing/2014/main" id="{00000000-0008-0000-0F00-000073030000}"/>
            </a:ext>
          </a:extLst>
        </xdr:cNvPr>
        <xdr:cNvSpPr txBox="1"/>
      </xdr:nvSpPr>
      <xdr:spPr>
        <a:xfrm>
          <a:off x="14389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21063</xdr:rowOff>
    </xdr:from>
    <xdr:ext cx="405111" cy="259045"/>
    <xdr:sp macro="" textlink="">
      <xdr:nvSpPr>
        <xdr:cNvPr id="884" name="n_3aveValue【庁舎】&#10;有形固定資産減価償却率">
          <a:extLst>
            <a:ext uri="{FF2B5EF4-FFF2-40B4-BE49-F238E27FC236}">
              <a16:creationId xmlns:a16="http://schemas.microsoft.com/office/drawing/2014/main" id="{00000000-0008-0000-0F00-000074030000}"/>
            </a:ext>
          </a:extLst>
        </xdr:cNvPr>
        <xdr:cNvSpPr txBox="1"/>
      </xdr:nvSpPr>
      <xdr:spPr>
        <a:xfrm>
          <a:off x="13500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85" name="n_4aveValue【庁舎】&#10;有形固定資産減価償却率">
          <a:extLst>
            <a:ext uri="{FF2B5EF4-FFF2-40B4-BE49-F238E27FC236}">
              <a16:creationId xmlns:a16="http://schemas.microsoft.com/office/drawing/2014/main" id="{00000000-0008-0000-0F00-000075030000}"/>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74040</xdr:rowOff>
    </xdr:from>
    <xdr:ext cx="405111" cy="259045"/>
    <xdr:sp macro="" textlink="">
      <xdr:nvSpPr>
        <xdr:cNvPr id="886" name="n_1mainValue【庁舎】&#10;有形固定資産減価償却率">
          <a:extLst>
            <a:ext uri="{FF2B5EF4-FFF2-40B4-BE49-F238E27FC236}">
              <a16:creationId xmlns:a16="http://schemas.microsoft.com/office/drawing/2014/main" id="{00000000-0008-0000-0F00-000076030000}"/>
            </a:ext>
          </a:extLst>
        </xdr:cNvPr>
        <xdr:cNvSpPr txBox="1"/>
      </xdr:nvSpPr>
      <xdr:spPr>
        <a:xfrm>
          <a:off x="15266044" y="184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93634</xdr:rowOff>
    </xdr:from>
    <xdr:ext cx="405111" cy="259045"/>
    <xdr:sp macro="" textlink="">
      <xdr:nvSpPr>
        <xdr:cNvPr id="887" name="n_2mainValue【庁舎】&#10;有形固定資産減価償却率">
          <a:extLst>
            <a:ext uri="{FF2B5EF4-FFF2-40B4-BE49-F238E27FC236}">
              <a16:creationId xmlns:a16="http://schemas.microsoft.com/office/drawing/2014/main" id="{00000000-0008-0000-0F00-000077030000}"/>
            </a:ext>
          </a:extLst>
        </xdr:cNvPr>
        <xdr:cNvSpPr txBox="1"/>
      </xdr:nvSpPr>
      <xdr:spPr>
        <a:xfrm>
          <a:off x="14389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62609</xdr:rowOff>
    </xdr:from>
    <xdr:ext cx="405111" cy="259045"/>
    <xdr:sp macro="" textlink="">
      <xdr:nvSpPr>
        <xdr:cNvPr id="888" name="n_3mainValue【庁舎】&#10;有形固定資産減価償却率">
          <a:extLst>
            <a:ext uri="{FF2B5EF4-FFF2-40B4-BE49-F238E27FC236}">
              <a16:creationId xmlns:a16="http://schemas.microsoft.com/office/drawing/2014/main" id="{00000000-0008-0000-0F00-000078030000}"/>
            </a:ext>
          </a:extLst>
        </xdr:cNvPr>
        <xdr:cNvSpPr txBox="1"/>
      </xdr:nvSpPr>
      <xdr:spPr>
        <a:xfrm>
          <a:off x="13500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31585</xdr:rowOff>
    </xdr:from>
    <xdr:ext cx="405111" cy="259045"/>
    <xdr:sp macro="" textlink="">
      <xdr:nvSpPr>
        <xdr:cNvPr id="889" name="n_4mainValue【庁舎】&#10;有形固定資産減価償却率">
          <a:extLst>
            <a:ext uri="{FF2B5EF4-FFF2-40B4-BE49-F238E27FC236}">
              <a16:creationId xmlns:a16="http://schemas.microsoft.com/office/drawing/2014/main" id="{00000000-0008-0000-0F00-000079030000}"/>
            </a:ext>
          </a:extLst>
        </xdr:cNvPr>
        <xdr:cNvSpPr txBox="1"/>
      </xdr:nvSpPr>
      <xdr:spPr>
        <a:xfrm>
          <a:off x="126117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a:extLst>
            <a:ext uri="{FF2B5EF4-FFF2-40B4-BE49-F238E27FC236}">
              <a16:creationId xmlns:a16="http://schemas.microsoft.com/office/drawing/2014/main" id="{00000000-0008-0000-0F00-00008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107</xdr:row>
      <xdr:rowOff>19050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flipV="1">
          <a:off x="22160864" y="17088613"/>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912" name="【庁舎】&#10;一人当たり面積最小値テキスト">
          <a:extLst>
            <a:ext uri="{FF2B5EF4-FFF2-40B4-BE49-F238E27FC236}">
              <a16:creationId xmlns:a16="http://schemas.microsoft.com/office/drawing/2014/main" id="{00000000-0008-0000-0F00-000090030000}"/>
            </a:ext>
          </a:extLst>
        </xdr:cNvPr>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914" name="【庁舎】&#10;一人当たり面積最大値テキスト">
          <a:extLst>
            <a:ext uri="{FF2B5EF4-FFF2-40B4-BE49-F238E27FC236}">
              <a16:creationId xmlns:a16="http://schemas.microsoft.com/office/drawing/2014/main" id="{00000000-0008-0000-0F00-000092030000}"/>
            </a:ext>
          </a:extLst>
        </xdr:cNvPr>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80281</xdr:rowOff>
    </xdr:from>
    <xdr:ext cx="469744" cy="259045"/>
    <xdr:sp macro="" textlink="">
      <xdr:nvSpPr>
        <xdr:cNvPr id="916" name="【庁舎】&#10;一人当たり面積平均値テキスト">
          <a:extLst>
            <a:ext uri="{FF2B5EF4-FFF2-40B4-BE49-F238E27FC236}">
              <a16:creationId xmlns:a16="http://schemas.microsoft.com/office/drawing/2014/main" id="{00000000-0008-0000-0F00-000094030000}"/>
            </a:ext>
          </a:extLst>
        </xdr:cNvPr>
        <xdr:cNvSpPr txBox="1"/>
      </xdr:nvSpPr>
      <xdr:spPr>
        <a:xfrm>
          <a:off x="22199600" y="17739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22110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57404</xdr:rowOff>
    </xdr:from>
    <xdr:to>
      <xdr:col>107</xdr:col>
      <xdr:colOff>101600</xdr:colOff>
      <xdr:row>104</xdr:row>
      <xdr:rowOff>159004</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20383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112268</xdr:rowOff>
    </xdr:from>
    <xdr:to>
      <xdr:col>98</xdr:col>
      <xdr:colOff>38100</xdr:colOff>
      <xdr:row>105</xdr:row>
      <xdr:rowOff>42418</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18605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xdr:rowOff>
    </xdr:from>
    <xdr:to>
      <xdr:col>116</xdr:col>
      <xdr:colOff>114300</xdr:colOff>
      <xdr:row>105</xdr:row>
      <xdr:rowOff>106426</xdr:rowOff>
    </xdr:to>
    <xdr:sp macro="" textlink="">
      <xdr:nvSpPr>
        <xdr:cNvPr id="927" name="楕円 926">
          <a:extLst>
            <a:ext uri="{FF2B5EF4-FFF2-40B4-BE49-F238E27FC236}">
              <a16:creationId xmlns:a16="http://schemas.microsoft.com/office/drawing/2014/main" id="{00000000-0008-0000-0F00-00009F030000}"/>
            </a:ext>
          </a:extLst>
        </xdr:cNvPr>
        <xdr:cNvSpPr/>
      </xdr:nvSpPr>
      <xdr:spPr>
        <a:xfrm>
          <a:off x="221107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154703</xdr:rowOff>
    </xdr:from>
    <xdr:ext cx="469744" cy="259045"/>
    <xdr:sp macro="" textlink="">
      <xdr:nvSpPr>
        <xdr:cNvPr id="928" name="【庁舎】&#10;一人当たり面積該当値テキスト">
          <a:extLst>
            <a:ext uri="{FF2B5EF4-FFF2-40B4-BE49-F238E27FC236}">
              <a16:creationId xmlns:a16="http://schemas.microsoft.com/office/drawing/2014/main" id="{00000000-0008-0000-0F00-0000A0030000}"/>
            </a:ext>
          </a:extLst>
        </xdr:cNvPr>
        <xdr:cNvSpPr txBox="1"/>
      </xdr:nvSpPr>
      <xdr:spPr>
        <a:xfrm>
          <a:off x="22199600"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xdr:rowOff>
    </xdr:from>
    <xdr:to>
      <xdr:col>112</xdr:col>
      <xdr:colOff>38100</xdr:colOff>
      <xdr:row>105</xdr:row>
      <xdr:rowOff>106426</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21272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55626</xdr:rowOff>
    </xdr:from>
    <xdr:to>
      <xdr:col>116</xdr:col>
      <xdr:colOff>63500</xdr:colOff>
      <xdr:row>105</xdr:row>
      <xdr:rowOff>55626</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a:off x="21323300" y="180578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9398</xdr:rowOff>
    </xdr:from>
    <xdr:to>
      <xdr:col>107</xdr:col>
      <xdr:colOff>101600</xdr:colOff>
      <xdr:row>105</xdr:row>
      <xdr:rowOff>110998</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20383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55626</xdr:rowOff>
    </xdr:from>
    <xdr:to>
      <xdr:col>111</xdr:col>
      <xdr:colOff>177800</xdr:colOff>
      <xdr:row>105</xdr:row>
      <xdr:rowOff>60198</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flipV="1">
          <a:off x="20434300" y="18057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9398</xdr:rowOff>
    </xdr:from>
    <xdr:to>
      <xdr:col>102</xdr:col>
      <xdr:colOff>165100</xdr:colOff>
      <xdr:row>105</xdr:row>
      <xdr:rowOff>110998</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19494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60198</xdr:rowOff>
    </xdr:from>
    <xdr:to>
      <xdr:col>107</xdr:col>
      <xdr:colOff>50800</xdr:colOff>
      <xdr:row>105</xdr:row>
      <xdr:rowOff>60198</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a:off x="19545300" y="18062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23113</xdr:rowOff>
    </xdr:from>
    <xdr:to>
      <xdr:col>98</xdr:col>
      <xdr:colOff>38100</xdr:colOff>
      <xdr:row>105</xdr:row>
      <xdr:rowOff>124713</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18605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60198</xdr:rowOff>
    </xdr:from>
    <xdr:to>
      <xdr:col>102</xdr:col>
      <xdr:colOff>114300</xdr:colOff>
      <xdr:row>105</xdr:row>
      <xdr:rowOff>73913</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flipV="1">
          <a:off x="18656300" y="180624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937" name="n_1aveValue【庁舎】&#10;一人当たり面積">
          <a:extLst>
            <a:ext uri="{FF2B5EF4-FFF2-40B4-BE49-F238E27FC236}">
              <a16:creationId xmlns:a16="http://schemas.microsoft.com/office/drawing/2014/main" id="{00000000-0008-0000-0F00-0000A9030000}"/>
            </a:ext>
          </a:extLst>
        </xdr:cNvPr>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4081</xdr:rowOff>
    </xdr:from>
    <xdr:ext cx="469744" cy="259045"/>
    <xdr:sp macro="" textlink="">
      <xdr:nvSpPr>
        <xdr:cNvPr id="938" name="n_2aveValue【庁舎】&#10;一人当たり面積">
          <a:extLst>
            <a:ext uri="{FF2B5EF4-FFF2-40B4-BE49-F238E27FC236}">
              <a16:creationId xmlns:a16="http://schemas.microsoft.com/office/drawing/2014/main" id="{00000000-0008-0000-0F00-0000AA030000}"/>
            </a:ext>
          </a:extLst>
        </xdr:cNvPr>
        <xdr:cNvSpPr txBox="1"/>
      </xdr:nvSpPr>
      <xdr:spPr>
        <a:xfrm>
          <a:off x="20199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939" name="n_3aveValue【庁舎】&#10;一人当たり面積">
          <a:extLst>
            <a:ext uri="{FF2B5EF4-FFF2-40B4-BE49-F238E27FC236}">
              <a16:creationId xmlns:a16="http://schemas.microsoft.com/office/drawing/2014/main" id="{00000000-0008-0000-0F00-0000AB030000}"/>
            </a:ext>
          </a:extLst>
        </xdr:cNvPr>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58945</xdr:rowOff>
    </xdr:from>
    <xdr:ext cx="469744" cy="259045"/>
    <xdr:sp macro="" textlink="">
      <xdr:nvSpPr>
        <xdr:cNvPr id="940" name="n_4aveValue【庁舎】&#10;一人当たり面積">
          <a:extLst>
            <a:ext uri="{FF2B5EF4-FFF2-40B4-BE49-F238E27FC236}">
              <a16:creationId xmlns:a16="http://schemas.microsoft.com/office/drawing/2014/main" id="{00000000-0008-0000-0F00-0000AC030000}"/>
            </a:ext>
          </a:extLst>
        </xdr:cNvPr>
        <xdr:cNvSpPr txBox="1"/>
      </xdr:nvSpPr>
      <xdr:spPr>
        <a:xfrm>
          <a:off x="18421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97553</xdr:rowOff>
    </xdr:from>
    <xdr:ext cx="469744" cy="259045"/>
    <xdr:sp macro="" textlink="">
      <xdr:nvSpPr>
        <xdr:cNvPr id="941" name="n_1mainValue【庁舎】&#10;一人当たり面積">
          <a:extLst>
            <a:ext uri="{FF2B5EF4-FFF2-40B4-BE49-F238E27FC236}">
              <a16:creationId xmlns:a16="http://schemas.microsoft.com/office/drawing/2014/main" id="{00000000-0008-0000-0F00-0000AD030000}"/>
            </a:ext>
          </a:extLst>
        </xdr:cNvPr>
        <xdr:cNvSpPr txBox="1"/>
      </xdr:nvSpPr>
      <xdr:spPr>
        <a:xfrm>
          <a:off x="210757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102125</xdr:rowOff>
    </xdr:from>
    <xdr:ext cx="469744" cy="259045"/>
    <xdr:sp macro="" textlink="">
      <xdr:nvSpPr>
        <xdr:cNvPr id="942" name="n_2mainValue【庁舎】&#10;一人当たり面積">
          <a:extLst>
            <a:ext uri="{FF2B5EF4-FFF2-40B4-BE49-F238E27FC236}">
              <a16:creationId xmlns:a16="http://schemas.microsoft.com/office/drawing/2014/main" id="{00000000-0008-0000-0F00-0000AE030000}"/>
            </a:ext>
          </a:extLst>
        </xdr:cNvPr>
        <xdr:cNvSpPr txBox="1"/>
      </xdr:nvSpPr>
      <xdr:spPr>
        <a:xfrm>
          <a:off x="201994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102125</xdr:rowOff>
    </xdr:from>
    <xdr:ext cx="469744" cy="259045"/>
    <xdr:sp macro="" textlink="">
      <xdr:nvSpPr>
        <xdr:cNvPr id="943" name="n_3mainValue【庁舎】&#10;一人当たり面積">
          <a:extLst>
            <a:ext uri="{FF2B5EF4-FFF2-40B4-BE49-F238E27FC236}">
              <a16:creationId xmlns:a16="http://schemas.microsoft.com/office/drawing/2014/main" id="{00000000-0008-0000-0F00-0000AF030000}"/>
            </a:ext>
          </a:extLst>
        </xdr:cNvPr>
        <xdr:cNvSpPr txBox="1"/>
      </xdr:nvSpPr>
      <xdr:spPr>
        <a:xfrm>
          <a:off x="193104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115840</xdr:rowOff>
    </xdr:from>
    <xdr:ext cx="469744" cy="259045"/>
    <xdr:sp macro="" textlink="">
      <xdr:nvSpPr>
        <xdr:cNvPr id="944" name="n_4mainValue【庁舎】&#10;一人当たり面積">
          <a:extLst>
            <a:ext uri="{FF2B5EF4-FFF2-40B4-BE49-F238E27FC236}">
              <a16:creationId xmlns:a16="http://schemas.microsoft.com/office/drawing/2014/main" id="{00000000-0008-0000-0F00-0000B0030000}"/>
            </a:ext>
          </a:extLst>
        </xdr:cNvPr>
        <xdr:cNvSpPr txBox="1"/>
      </xdr:nvSpPr>
      <xdr:spPr>
        <a:xfrm>
          <a:off x="18421427" y="1811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00000000-0008-0000-0F00-0000B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00000000-0008-0000-0F00-0000B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00000000-0008-0000-0F00-0000B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上回っているが、類似団体との比較または各施設類型ごとの比較において特に有形固定資産減価償却率が高くなっている施設は、庁舎、体育館・プール、一般廃棄物処理施設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江上庁舎等が耐用年数を迎えつつあるため有形固定資産減価償却率が高くなっており、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本庁周辺整備事業や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第二庁舎整備事業に伴う機能再配置により更新していく。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体育館・プールについては中央体育館の耐用年数が経過しているためであるが、再整備に向けて計画を進めているところである。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一般廃棄物処理施設については、西部総合処理センターにおける機器等が耐用年数を経過しているためであるが、順次更新を予定している。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484,357
477,221
99.96
175,699,538
174,383,943
617,175
96,281,582
136,232,758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市税収入の伸びなどにより、引き続き改善傾向で推移している。</a:t>
          </a:r>
        </a:p>
        <a:p>
          <a:r>
            <a:rPr kumimoji="1" lang="ja-JP" altLang="en-US" sz="1300">
              <a:latin typeface="ＭＳ Ｐゴシック" panose="020B0600070205080204" pitchFamily="50" charset="-128"/>
              <a:ea typeface="ＭＳ Ｐゴシック" panose="020B0600070205080204" pitchFamily="50" charset="-128"/>
            </a:rPr>
            <a:t>　本市においては市民一人あたりの市税収入が他市より多いことから、比較的強い数値を維持しており、類似団体平均と比較しても高くなっている。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59972</xdr:rowOff>
    </xdr:from>
    <xdr:to>
      <xdr:col>23</xdr:col>
      <xdr:colOff>133350</xdr:colOff>
      <xdr:row>40</xdr:row>
      <xdr:rowOff>73378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179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73378</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9313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113595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9447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113595</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97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138588</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9172</xdr:rowOff>
    </xdr:from>
    <xdr:to>
      <xdr:col>23</xdr:col>
      <xdr:colOff>184150</xdr:colOff>
      <xdr:row>40</xdr:row>
      <xdr:rowOff>110772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25699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22578</xdr:rowOff>
    </xdr:from>
    <xdr:to>
      <xdr:col>19</xdr:col>
      <xdr:colOff>184150</xdr:colOff>
      <xdr:row>40</xdr:row>
      <xdr:rowOff>124178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134355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62795</xdr:rowOff>
    </xdr:from>
    <xdr:to>
      <xdr:col>11</xdr:col>
      <xdr:colOff>82550</xdr:colOff>
      <xdr:row>40</xdr:row>
      <xdr:rowOff>164395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臨時財政対策債や地方交付税などの経常一般財源が減となるとともに、扶助費や人件費、繰出金などの経常的な経費に要する一般財源が増となったことなどにより、平成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年度と比べ</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また、依然、人件費が高い水準にあることから、類似団体に比べ硬直化した財政構造となっている。引き続き内部管理経費及び事業・施策の見直し等により歳出の抑制を図るとともに、歳入の確保に努め、一層の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147828</xdr:rowOff>
    </xdr:from>
    <xdr:to>
      <xdr:col>23</xdr:col>
      <xdr:colOff>133350</xdr:colOff>
      <xdr:row>67</xdr:row>
      <xdr:rowOff>12446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92078"/>
          <a:ext cx="8382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147828</xdr:rowOff>
    </xdr:from>
    <xdr:to>
      <xdr:col>19</xdr:col>
      <xdr:colOff>133350</xdr:colOff>
      <xdr:row>66</xdr:row>
      <xdr:rowOff>24638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2920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5334</xdr:rowOff>
    </xdr:from>
    <xdr:to>
      <xdr:col>15</xdr:col>
      <xdr:colOff>82550</xdr:colOff>
      <xdr:row>66</xdr:row>
      <xdr:rowOff>24638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32103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59199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75438</xdr:rowOff>
    </xdr:from>
    <xdr:to>
      <xdr:col>11</xdr:col>
      <xdr:colOff>31750</xdr:colOff>
      <xdr:row>66</xdr:row>
      <xdr:rowOff>5334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21968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44721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133096</xdr:rowOff>
    </xdr:from>
    <xdr:to>
      <xdr:col>23</xdr:col>
      <xdr:colOff>184150</xdr:colOff>
      <xdr:row>67</xdr:row>
      <xdr:rowOff>63246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105173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42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97028</xdr:rowOff>
    </xdr:from>
    <xdr:to>
      <xdr:col>19</xdr:col>
      <xdr:colOff>184150</xdr:colOff>
      <xdr:row>66</xdr:row>
      <xdr:rowOff>27178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11955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2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145288</xdr:rowOff>
    </xdr:from>
    <xdr:to>
      <xdr:col>15</xdr:col>
      <xdr:colOff>133350</xdr:colOff>
      <xdr:row>66</xdr:row>
      <xdr:rowOff>75438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60215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7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125984</xdr:rowOff>
    </xdr:from>
    <xdr:to>
      <xdr:col>11</xdr:col>
      <xdr:colOff>82550</xdr:colOff>
      <xdr:row>66</xdr:row>
      <xdr:rowOff>56134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40911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111015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退職手当を除いた人件費は、職員数の増や人事院勧告に基づく給与改定などにより、前年度と比べ増となった。物件費等はプレミアム付商品券事業の実施などにより、前年度と比べ増となった。人件費が類似団体平均を上回っている要因としては、市立高等学校を有していることや学校給食事業を直営で行っていることなどにより人件費総額が高いことが考えられる。物件費等においては、市営住宅等の維持管理経費や、学校給食の公金化の影響などにより物件費等の総額が高いことが考えられる。</a:t>
          </a:r>
        </a:p>
        <a:p>
          <a:r>
            <a:rPr kumimoji="1" lang="ja-JP" altLang="en-US" sz="1150">
              <a:latin typeface="ＭＳ Ｐゴシック" panose="020B0600070205080204" pitchFamily="50" charset="-128"/>
              <a:ea typeface="ＭＳ Ｐゴシック" panose="020B0600070205080204" pitchFamily="50" charset="-128"/>
            </a:rPr>
            <a:t>　今後も類似団体平均を上回る経費については適正な運営となっているか分析を進める。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95684</xdr:rowOff>
    </xdr:from>
    <xdr:to>
      <xdr:col>23</xdr:col>
      <xdr:colOff>133350</xdr:colOff>
      <xdr:row>84</xdr:row>
      <xdr:rowOff>142909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97484"/>
          <a:ext cx="838200" cy="4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17225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76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95684</xdr:rowOff>
    </xdr:from>
    <xdr:to>
      <xdr:col>19</xdr:col>
      <xdr:colOff>133350</xdr:colOff>
      <xdr:row>84</xdr:row>
      <xdr:rowOff>102319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497484"/>
          <a:ext cx="8890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68161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5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51250</xdr:rowOff>
    </xdr:from>
    <xdr:to>
      <xdr:col>15</xdr:col>
      <xdr:colOff>82550</xdr:colOff>
      <xdr:row>84</xdr:row>
      <xdr:rowOff>102319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53050"/>
          <a:ext cx="889000" cy="5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22401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29998</xdr:rowOff>
    </xdr:from>
    <xdr:to>
      <xdr:col>11</xdr:col>
      <xdr:colOff>31750</xdr:colOff>
      <xdr:row>84</xdr:row>
      <xdr:rowOff>51250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431798"/>
          <a:ext cx="889000" cy="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31242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21195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0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92109</xdr:rowOff>
    </xdr:from>
    <xdr:to>
      <xdr:col>23</xdr:col>
      <xdr:colOff>184150</xdr:colOff>
      <xdr:row>85</xdr:row>
      <xdr:rowOff>22259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9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64186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65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44884</xdr:rowOff>
    </xdr:from>
    <xdr:to>
      <xdr:col>19</xdr:col>
      <xdr:colOff>184150</xdr:colOff>
      <xdr:row>84</xdr:row>
      <xdr:rowOff>146484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4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131261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33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51519</xdr:rowOff>
    </xdr:from>
    <xdr:to>
      <xdr:col>15</xdr:col>
      <xdr:colOff>133350</xdr:colOff>
      <xdr:row>84</xdr:row>
      <xdr:rowOff>153119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5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137896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3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450</xdr:rowOff>
    </xdr:from>
    <xdr:to>
      <xdr:col>11</xdr:col>
      <xdr:colOff>82550</xdr:colOff>
      <xdr:row>84</xdr:row>
      <xdr:rowOff>102050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0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86827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8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150648</xdr:rowOff>
    </xdr:from>
    <xdr:to>
      <xdr:col>7</xdr:col>
      <xdr:colOff>31750</xdr:colOff>
      <xdr:row>84</xdr:row>
      <xdr:rowOff>80798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8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65575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6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職務給の原則をより一層徹底した給与制度への見直しを実施しており、給料水準を抑制する効果のある給料表の導入等を行い、水準是正を図っている。今後も市民に理解される給与水準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141816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463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161925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463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86</xdr:row>
      <xdr:rowOff>161925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664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86</xdr:row>
      <xdr:rowOff>141816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664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次にわたる行財政改善実施計画など、継続して職員数の抑制に取り組んでおり、令和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日における職員数（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人）に比し、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人減員となっている。近年、行政需要の増大に対応するため、増員で推移しているが、今後も引き続き事務事業や事務執行体制の見直し等により、業務量に見合った適正な定員管理に努める。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28363</xdr:rowOff>
    </xdr:from>
    <xdr:to>
      <xdr:col>81</xdr:col>
      <xdr:colOff>44450</xdr:colOff>
      <xdr:row>62</xdr:row>
      <xdr:rowOff>44450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5826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28804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1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8255</xdr:rowOff>
    </xdr:from>
    <xdr:to>
      <xdr:col>77</xdr:col>
      <xdr:colOff>44450</xdr:colOff>
      <xdr:row>62</xdr:row>
      <xdr:rowOff>28363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3815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151554</xdr:rowOff>
    </xdr:from>
    <xdr:to>
      <xdr:col>72</xdr:col>
      <xdr:colOff>203200</xdr:colOff>
      <xdr:row>62</xdr:row>
      <xdr:rowOff>8255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1000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111337</xdr:rowOff>
    </xdr:from>
    <xdr:to>
      <xdr:col>68</xdr:col>
      <xdr:colOff>152400</xdr:colOff>
      <xdr:row>61</xdr:row>
      <xdr:rowOff>151554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6978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137177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149013</xdr:rowOff>
    </xdr:from>
    <xdr:to>
      <xdr:col>77</xdr:col>
      <xdr:colOff>95250</xdr:colOff>
      <xdr:row>62</xdr:row>
      <xdr:rowOff>79163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63940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128905</xdr:rowOff>
    </xdr:from>
    <xdr:to>
      <xdr:col>73</xdr:col>
      <xdr:colOff>44450</xdr:colOff>
      <xdr:row>62</xdr:row>
      <xdr:rowOff>59055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43832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100754</xdr:rowOff>
    </xdr:from>
    <xdr:to>
      <xdr:col>68</xdr:col>
      <xdr:colOff>203200</xdr:colOff>
      <xdr:row>62</xdr:row>
      <xdr:rowOff>30904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15681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146914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震災復興に係る市債の償還が順次終了し、公債費負担が減少傾向にあったことから、類似団体平均を下回る値となっているものの、令和元年度における実質公債費比率は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している。今後は公共施設の老朽化対策などの投資的経費の増大によって多額の市債発行が見込まれているため、公債費は増加傾向で推移することが予測され、それに伴い比率が悪化することが考え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25908</xdr:rowOff>
    </xdr:from>
    <xdr:to>
      <xdr:col>81</xdr:col>
      <xdr:colOff>44450</xdr:colOff>
      <xdr:row>38</xdr:row>
      <xdr:rowOff>64516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54100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45991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32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25908</xdr:rowOff>
    </xdr:from>
    <xdr:to>
      <xdr:col>77</xdr:col>
      <xdr:colOff>44450</xdr:colOff>
      <xdr:row>38</xdr:row>
      <xdr:rowOff>54864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5410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8145</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6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54864</xdr:rowOff>
    </xdr:from>
    <xdr:to>
      <xdr:col>72</xdr:col>
      <xdr:colOff>203200</xdr:colOff>
      <xdr:row>38</xdr:row>
      <xdr:rowOff>122428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5699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122428</xdr:rowOff>
    </xdr:from>
    <xdr:to>
      <xdr:col>68</xdr:col>
      <xdr:colOff>152400</xdr:colOff>
      <xdr:row>39</xdr:row>
      <xdr:rowOff>28194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6375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85361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13716</xdr:rowOff>
    </xdr:from>
    <xdr:to>
      <xdr:col>81</xdr:col>
      <xdr:colOff>95250</xdr:colOff>
      <xdr:row>38</xdr:row>
      <xdr:rowOff>115316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30243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37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146558</xdr:rowOff>
    </xdr:from>
    <xdr:to>
      <xdr:col>77</xdr:col>
      <xdr:colOff>95250</xdr:colOff>
      <xdr:row>38</xdr:row>
      <xdr:rowOff>76708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86885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259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4064</xdr:rowOff>
    </xdr:from>
    <xdr:to>
      <xdr:col>73</xdr:col>
      <xdr:colOff>44450</xdr:colOff>
      <xdr:row>38</xdr:row>
      <xdr:rowOff>105664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115841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71628</xdr:rowOff>
    </xdr:from>
    <xdr:to>
      <xdr:col>68</xdr:col>
      <xdr:colOff>203200</xdr:colOff>
      <xdr:row>39</xdr:row>
      <xdr:rowOff>1778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11955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148844</xdr:rowOff>
    </xdr:from>
    <xdr:to>
      <xdr:col>64</xdr:col>
      <xdr:colOff>152400</xdr:colOff>
      <xdr:row>39</xdr:row>
      <xdr:rowOff>78994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89171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震災復興事業に係る市債の償還が進んでいる一方で、十分な投資的事業が行えていなかったことで市債発行額が抑制されていたことや、債務負担行為に基づく支出予定額及び下水道事業・病院事業などの公営企業債等繰入見込額が減となっていることから、将来負担額はこれまで減少傾向で推移してきた。今後の推移については、公共施設の老朽化対策などによる投資的経費の増大によって、多額の市債発行が見込まれるため、地方債残高は増加に転じることも想定される。それに伴い、将来負担比率も現状より悪化することも考えられ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21040</xdr:rowOff>
    </xdr:from>
    <xdr:to>
      <xdr:col>81</xdr:col>
      <xdr:colOff>44450</xdr:colOff>
      <xdr:row>14</xdr:row>
      <xdr:rowOff>39539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421340"/>
          <a:ext cx="8382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164313</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64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39539</xdr:rowOff>
    </xdr:from>
    <xdr:to>
      <xdr:col>77</xdr:col>
      <xdr:colOff>44450</xdr:colOff>
      <xdr:row>14</xdr:row>
      <xdr:rowOff>122386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439839"/>
          <a:ext cx="8890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122386</xdr:rowOff>
    </xdr:from>
    <xdr:to>
      <xdr:col>72</xdr:col>
      <xdr:colOff>203200</xdr:colOff>
      <xdr:row>15</xdr:row>
      <xdr:rowOff>32978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52268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136923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32978</xdr:rowOff>
    </xdr:from>
    <xdr:to>
      <xdr:col>68</xdr:col>
      <xdr:colOff>152400</xdr:colOff>
      <xdr:row>15</xdr:row>
      <xdr:rowOff>71586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60472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147379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167488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73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141690</xdr:rowOff>
    </xdr:from>
    <xdr:to>
      <xdr:col>81</xdr:col>
      <xdr:colOff>95250</xdr:colOff>
      <xdr:row>14</xdr:row>
      <xdr:rowOff>71840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3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62967</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2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160189</xdr:rowOff>
    </xdr:from>
    <xdr:to>
      <xdr:col>77</xdr:col>
      <xdr:colOff>95250</xdr:colOff>
      <xdr:row>14</xdr:row>
      <xdr:rowOff>90339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38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100516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157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71586</xdr:rowOff>
    </xdr:from>
    <xdr:to>
      <xdr:col>73</xdr:col>
      <xdr:colOff>44450</xdr:colOff>
      <xdr:row>15</xdr:row>
      <xdr:rowOff>1736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11913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153628</xdr:rowOff>
    </xdr:from>
    <xdr:to>
      <xdr:col>68</xdr:col>
      <xdr:colOff>203200</xdr:colOff>
      <xdr:row>15</xdr:row>
      <xdr:rowOff>83778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93955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32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20786</xdr:rowOff>
    </xdr:from>
    <xdr:to>
      <xdr:col>64</xdr:col>
      <xdr:colOff>152400</xdr:colOff>
      <xdr:row>15</xdr:row>
      <xdr:rowOff>122386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5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132563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484,357
477,221
99.96
175,699,538
174,383,943
617,175
96,281,582
136,232,758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経常的な経費としての人件費の額は、近年は人事院勧告に準じた給与改定に伴う給料や期末勤勉手当の増、共済費の増などにより、増加傾向にある。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より職務給の原則をより一層徹底した給与制度に見直し、給料水準を抑制する効果のある給料表を導入しており、今後も引き続き給与水準の適正化に努めるとともに、事務の効率化や適正な定員管理を進めながら総人件費の抑制に努め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43180</xdr:rowOff>
    </xdr:from>
    <xdr:to>
      <xdr:col>24</xdr:col>
      <xdr:colOff>25400</xdr:colOff>
      <xdr:row>40</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011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43180</xdr:rowOff>
    </xdr:from>
    <xdr:to>
      <xdr:col>19</xdr:col>
      <xdr:colOff>187325</xdr:colOff>
      <xdr:row>40</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01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130810</xdr:rowOff>
    </xdr:from>
    <xdr:to>
      <xdr:col>15</xdr:col>
      <xdr:colOff>98425</xdr:colOff>
      <xdr:row>40</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173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69850</xdr:rowOff>
    </xdr:from>
    <xdr:to>
      <xdr:col>11</xdr:col>
      <xdr:colOff>9525</xdr:colOff>
      <xdr:row>39</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56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76200</xdr:rowOff>
    </xdr:from>
    <xdr:to>
      <xdr:col>24</xdr:col>
      <xdr:colOff>76200</xdr:colOff>
      <xdr:row>41</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156227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163830</xdr:rowOff>
    </xdr:from>
    <xdr:to>
      <xdr:col>20</xdr:col>
      <xdr:colOff>38100</xdr:colOff>
      <xdr:row>40</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3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22860</xdr:rowOff>
    </xdr:from>
    <xdr:to>
      <xdr:col>15</xdr:col>
      <xdr:colOff>149225</xdr:colOff>
      <xdr:row>40</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80010</xdr:rowOff>
    </xdr:from>
    <xdr:to>
      <xdr:col>11</xdr:col>
      <xdr:colOff>60325</xdr:colOff>
      <xdr:row>40</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需要の増大に伴って増加傾向で推移しているが、類似団体平均と比較してやや低くなっている。これは他団体より直営部門が多く、委託料が少なくなっているためと考えられる。今後も引き続き事業の見直しに取り組み、経費の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79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151493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7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15</xdr:row>
      <xdr:rowOff>151493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90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102706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42636</xdr:rowOff>
    </xdr:from>
    <xdr:to>
      <xdr:col>69</xdr:col>
      <xdr:colOff>92075</xdr:colOff>
      <xdr:row>15</xdr:row>
      <xdr:rowOff>118836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143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80934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100693</xdr:rowOff>
    </xdr:from>
    <xdr:to>
      <xdr:col>74</xdr:col>
      <xdr:colOff>31750</xdr:colOff>
      <xdr:row>16</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103613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は生活保護受給者の割合が類似団体平均と比較して低いため、扶助費全体では類似団体平均を下回る傾向が見られたが、令和元年度においては、幼児教育・保育の無償化の実施などによる保育施設等への給付費の増や、障害者介護給付費等の増により前年度に比べ</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ポイント上昇し、類似団体平均を上回った。</a:t>
          </a:r>
        </a:p>
        <a:p>
          <a:r>
            <a:rPr kumimoji="1" lang="ja-JP" altLang="en-US" sz="1200">
              <a:latin typeface="ＭＳ Ｐゴシック" panose="020B0600070205080204" pitchFamily="50" charset="-128"/>
              <a:ea typeface="ＭＳ Ｐゴシック" panose="020B0600070205080204" pitchFamily="50" charset="-128"/>
            </a:rPr>
            <a:t>　近年は障害者福祉サービス給付費、認定こども園給付費等の経費が増加しており、今後も比率は上昇傾向で推移するものと考えられる。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57</xdr:row>
      <xdr:rowOff>58965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57443"/>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56243</xdr:rowOff>
    </xdr:from>
    <xdr:to>
      <xdr:col>19</xdr:col>
      <xdr:colOff>187325</xdr:colOff>
      <xdr:row>56</xdr:row>
      <xdr:rowOff>88900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65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88900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635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34472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603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151692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5443</xdr:rowOff>
    </xdr:from>
    <xdr:to>
      <xdr:col>20</xdr:col>
      <xdr:colOff>38100</xdr:colOff>
      <xdr:row>56</xdr:row>
      <xdr:rowOff>107043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95449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37392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本市のその他経費は増加傾向であるが、これは主に高齢化の進展により、介護保険・後期高齢者医療事業への繰出金が増加傾向にあるためである。</a:t>
          </a: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維持補修費が増となっているが、これは、従前は物件費に計上されていた経費のうち、施設の効用を維持するために必要となる点検、補修、修繕に係る経費を、維持補修費に計上することと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59</xdr:row>
      <xdr:rowOff>82550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965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152400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33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58</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44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58</xdr:row>
      <xdr:rowOff>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55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22877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31750</xdr:rowOff>
    </xdr:from>
    <xdr:to>
      <xdr:col>82</xdr:col>
      <xdr:colOff>158750</xdr:colOff>
      <xdr:row>59</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31750</xdr:rowOff>
    </xdr:from>
    <xdr:to>
      <xdr:col>65</xdr:col>
      <xdr:colOff>53975</xdr:colOff>
      <xdr:row>57</xdr:row>
      <xdr:rowOff>133350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本市の補助費等は増加傾向にあるが、下水道事業会計への補助金が減となっていることで、指標は横ばいとなっている。</a:t>
          </a:r>
        </a:p>
        <a:p>
          <a:r>
            <a:rPr kumimoji="1" lang="ja-JP" altLang="en-US" sz="1300">
              <a:latin typeface="ＭＳ Ｐゴシック" panose="020B0600070205080204" pitchFamily="50" charset="-128"/>
              <a:ea typeface="ＭＳ Ｐゴシック" panose="020B0600070205080204" pitchFamily="50" charset="-128"/>
            </a:rPr>
            <a:t>　なお、令和元年度においては幼児教育・保育の無償化の実施に伴う補助費から扶助費への組み替えや、下水道事業会計補助金の減などにより、前年度に比べ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153670</xdr:rowOff>
    </xdr:from>
    <xdr:to>
      <xdr:col>82</xdr:col>
      <xdr:colOff>107950</xdr:colOff>
      <xdr:row>34</xdr:row>
      <xdr:rowOff>20320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811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20320</xdr:rowOff>
    </xdr:from>
    <xdr:to>
      <xdr:col>78</xdr:col>
      <xdr:colOff>69850</xdr:colOff>
      <xdr:row>34</xdr:row>
      <xdr:rowOff>20320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84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132097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6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20320</xdr:rowOff>
    </xdr:from>
    <xdr:to>
      <xdr:col>73</xdr:col>
      <xdr:colOff>180975</xdr:colOff>
      <xdr:row>34</xdr:row>
      <xdr:rowOff>20320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84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109237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20320</xdr:rowOff>
    </xdr:from>
    <xdr:to>
      <xdr:col>69</xdr:col>
      <xdr:colOff>92075</xdr:colOff>
      <xdr:row>34</xdr:row>
      <xdr:rowOff>20320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84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101617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102870</xdr:rowOff>
    </xdr:from>
    <xdr:to>
      <xdr:col>82</xdr:col>
      <xdr:colOff>158750</xdr:colOff>
      <xdr:row>34</xdr:row>
      <xdr:rowOff>33020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119397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140970</xdr:rowOff>
    </xdr:from>
    <xdr:to>
      <xdr:col>78</xdr:col>
      <xdr:colOff>120650</xdr:colOff>
      <xdr:row>34</xdr:row>
      <xdr:rowOff>71120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81297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56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140970</xdr:rowOff>
    </xdr:from>
    <xdr:to>
      <xdr:col>74</xdr:col>
      <xdr:colOff>31750</xdr:colOff>
      <xdr:row>34</xdr:row>
      <xdr:rowOff>71120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81297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140970</xdr:rowOff>
    </xdr:from>
    <xdr:to>
      <xdr:col>69</xdr:col>
      <xdr:colOff>142875</xdr:colOff>
      <xdr:row>34</xdr:row>
      <xdr:rowOff>71120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81297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140970</xdr:rowOff>
    </xdr:from>
    <xdr:to>
      <xdr:col>65</xdr:col>
      <xdr:colOff>53975</xdr:colOff>
      <xdr:row>34</xdr:row>
      <xdr:rowOff>71120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81297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震災復興に伴い多額の市債を発行したため、類似団体平均と比べ高くなっていたが、平成</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年度に負担のピークを迎えてからは減少傾向で推移しており、平成</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年度から類似団体平均を下回る値となっていた。しかし、令和元年度においては平成</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年度に借り入れた小学校整備に係る教育債の償還が始まったことや臨時財政対策債の償還額の増などにより、前年度に比べ</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今後は公共施設の老朽化対策などの投資的経費の増大によって多額の市債発行が見込まれており、公債費が増加していくと予測している。</a:t>
          </a:r>
          <a:endPar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1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31800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8889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180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78</xdr:row>
      <xdr:rowOff>35561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21053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66039</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408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類似団体平均と比較し高くなっているのは人件費に係る経常収支比率が高いためであるので、今後も引き続き給与水準の適正化に努めるとともに、職員数の適正管理により、総人件費の抑制に努める。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24130</xdr:rowOff>
    </xdr:from>
    <xdr:to>
      <xdr:col>82</xdr:col>
      <xdr:colOff>107950</xdr:colOff>
      <xdr:row>80</xdr:row>
      <xdr:rowOff>21844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568680"/>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117873</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24130</xdr:rowOff>
    </xdr:from>
    <xdr:to>
      <xdr:col>78</xdr:col>
      <xdr:colOff>69850</xdr:colOff>
      <xdr:row>79</xdr:row>
      <xdr:rowOff>51563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4782800" y="135686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85852</xdr:rowOff>
    </xdr:from>
    <xdr:to>
      <xdr:col>73</xdr:col>
      <xdr:colOff>180975</xdr:colOff>
      <xdr:row>79</xdr:row>
      <xdr:rowOff>51563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3458952"/>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78</xdr:row>
      <xdr:rowOff>85852</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3446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142494</xdr:rowOff>
    </xdr:from>
    <xdr:to>
      <xdr:col>82</xdr:col>
      <xdr:colOff>158750</xdr:colOff>
      <xdr:row>80</xdr:row>
      <xdr:rowOff>72644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51071</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763</xdr:rowOff>
    </xdr:from>
    <xdr:to>
      <xdr:col>74</xdr:col>
      <xdr:colOff>31750</xdr:colOff>
      <xdr:row>79</xdr:row>
      <xdr:rowOff>102363</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87140</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35052</xdr:rowOff>
    </xdr:from>
    <xdr:to>
      <xdr:col>69</xdr:col>
      <xdr:colOff>142875</xdr:colOff>
      <xdr:row>78</xdr:row>
      <xdr:rowOff>136652</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121429</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7129</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60005</xdr:rowOff>
    </xdr:from>
    <xdr:to>
      <xdr:col>29</xdr:col>
      <xdr:colOff>127000</xdr:colOff>
      <xdr:row>13</xdr:row>
      <xdr:rowOff>111669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336480"/>
          <a:ext cx="647700" cy="51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32534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2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111669</xdr:rowOff>
    </xdr:from>
    <xdr:to>
      <xdr:col>26</xdr:col>
      <xdr:colOff>50800</xdr:colOff>
      <xdr:row>13</xdr:row>
      <xdr:rowOff>138689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88144"/>
          <a:ext cx="698500" cy="27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22430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8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138689</xdr:rowOff>
    </xdr:from>
    <xdr:to>
      <xdr:col>22</xdr:col>
      <xdr:colOff>114300</xdr:colOff>
      <xdr:row>14</xdr:row>
      <xdr:rowOff>50221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415164"/>
          <a:ext cx="698500" cy="82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41724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50221</xdr:rowOff>
    </xdr:from>
    <xdr:to>
      <xdr:col>18</xdr:col>
      <xdr:colOff>177800</xdr:colOff>
      <xdr:row>14</xdr:row>
      <xdr:rowOff>91140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498146"/>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63715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60926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9205</xdr:rowOff>
    </xdr:from>
    <xdr:to>
      <xdr:col>29</xdr:col>
      <xdr:colOff>177800</xdr:colOff>
      <xdr:row>13</xdr:row>
      <xdr:rowOff>110805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285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25732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3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60869</xdr:rowOff>
    </xdr:from>
    <xdr:to>
      <xdr:col>26</xdr:col>
      <xdr:colOff>101600</xdr:colOff>
      <xdr:row>13</xdr:row>
      <xdr:rowOff>162469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37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1196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10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87889</xdr:rowOff>
    </xdr:from>
    <xdr:to>
      <xdr:col>22</xdr:col>
      <xdr:colOff>165100</xdr:colOff>
      <xdr:row>14</xdr:row>
      <xdr:rowOff>18039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364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28216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13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170871</xdr:rowOff>
    </xdr:from>
    <xdr:to>
      <xdr:col>19</xdr:col>
      <xdr:colOff>38100</xdr:colOff>
      <xdr:row>14</xdr:row>
      <xdr:rowOff>101021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44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111198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1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40340</xdr:rowOff>
    </xdr:from>
    <xdr:to>
      <xdr:col>15</xdr:col>
      <xdr:colOff>101600</xdr:colOff>
      <xdr:row>14</xdr:row>
      <xdr:rowOff>141940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488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152117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2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156901</xdr:rowOff>
    </xdr:from>
    <xdr:to>
      <xdr:col>29</xdr:col>
      <xdr:colOff>127000</xdr:colOff>
      <xdr:row>37</xdr:row>
      <xdr:rowOff>102494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10151"/>
          <a:ext cx="647700" cy="117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188099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98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102494</xdr:rowOff>
    </xdr:from>
    <xdr:to>
      <xdr:col>26</xdr:col>
      <xdr:colOff>50800</xdr:colOff>
      <xdr:row>37</xdr:row>
      <xdr:rowOff>157724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227194"/>
          <a:ext cx="698500" cy="55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106412</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71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95910</xdr:rowOff>
    </xdr:from>
    <xdr:to>
      <xdr:col>22</xdr:col>
      <xdr:colOff>114300</xdr:colOff>
      <xdr:row>37</xdr:row>
      <xdr:rowOff>157724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220610"/>
          <a:ext cx="698500" cy="61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100378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1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37846</xdr:rowOff>
    </xdr:from>
    <xdr:to>
      <xdr:col>18</xdr:col>
      <xdr:colOff>177800</xdr:colOff>
      <xdr:row>37</xdr:row>
      <xdr:rowOff>95910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162546"/>
          <a:ext cx="698500" cy="58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63024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40667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65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106101</xdr:rowOff>
    </xdr:from>
    <xdr:to>
      <xdr:col>29</xdr:col>
      <xdr:colOff>177800</xdr:colOff>
      <xdr:row>37</xdr:row>
      <xdr:rowOff>36251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59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78178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3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51694</xdr:rowOff>
    </xdr:from>
    <xdr:to>
      <xdr:col>26</xdr:col>
      <xdr:colOff>101600</xdr:colOff>
      <xdr:row>37</xdr:row>
      <xdr:rowOff>153294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76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138071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62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106924</xdr:rowOff>
    </xdr:from>
    <xdr:to>
      <xdr:col>22</xdr:col>
      <xdr:colOff>165100</xdr:colOff>
      <xdr:row>37</xdr:row>
      <xdr:rowOff>208524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31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193301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1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45110</xdr:rowOff>
    </xdr:from>
    <xdr:to>
      <xdr:col>19</xdr:col>
      <xdr:colOff>38100</xdr:colOff>
      <xdr:row>37</xdr:row>
      <xdr:rowOff>146710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6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131487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5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158496</xdr:rowOff>
    </xdr:from>
    <xdr:to>
      <xdr:col>15</xdr:col>
      <xdr:colOff>101600</xdr:colOff>
      <xdr:row>37</xdr:row>
      <xdr:rowOff>88646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11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73423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198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484,357
477,221
99.96
175,699,538
174,383,943
617,175
96,281,582
136,232,758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24181</xdr:rowOff>
    </xdr:from>
    <xdr:to>
      <xdr:col>24</xdr:col>
      <xdr:colOff>63500</xdr:colOff>
      <xdr:row>32</xdr:row>
      <xdr:rowOff>63348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10581"/>
          <a:ext cx="8382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140746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50508</xdr:rowOff>
    </xdr:from>
    <xdr:to>
      <xdr:col>19</xdr:col>
      <xdr:colOff>177800</xdr:colOff>
      <xdr:row>32</xdr:row>
      <xdr:rowOff>63348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536908"/>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89311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50508</xdr:rowOff>
    </xdr:from>
    <xdr:to>
      <xdr:col>15</xdr:col>
      <xdr:colOff>50800</xdr:colOff>
      <xdr:row>32</xdr:row>
      <xdr:rowOff>171247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36908"/>
          <a:ext cx="889000" cy="12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93997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160274</xdr:rowOff>
    </xdr:from>
    <xdr:to>
      <xdr:col>10</xdr:col>
      <xdr:colOff>114300</xdr:colOff>
      <xdr:row>32</xdr:row>
      <xdr:rowOff>171247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64667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101388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88511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144831</xdr:rowOff>
    </xdr:from>
    <xdr:to>
      <xdr:col>24</xdr:col>
      <xdr:colOff>114300</xdr:colOff>
      <xdr:row>32</xdr:row>
      <xdr:rowOff>74981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5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167708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1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12548</xdr:rowOff>
    </xdr:from>
    <xdr:to>
      <xdr:col>20</xdr:col>
      <xdr:colOff>38100</xdr:colOff>
      <xdr:row>32</xdr:row>
      <xdr:rowOff>114148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130675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7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171158</xdr:rowOff>
    </xdr:from>
    <xdr:to>
      <xdr:col>15</xdr:col>
      <xdr:colOff>101600</xdr:colOff>
      <xdr:row>32</xdr:row>
      <xdr:rowOff>101308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117835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26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120447</xdr:rowOff>
    </xdr:from>
    <xdr:to>
      <xdr:col>10</xdr:col>
      <xdr:colOff>165100</xdr:colOff>
      <xdr:row>33</xdr:row>
      <xdr:rowOff>50597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0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67124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8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109474</xdr:rowOff>
    </xdr:from>
    <xdr:to>
      <xdr:col>6</xdr:col>
      <xdr:colOff>38100</xdr:colOff>
      <xdr:row>33</xdr:row>
      <xdr:rowOff>39624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56151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37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15513</xdr:rowOff>
    </xdr:from>
    <xdr:to>
      <xdr:col>24</xdr:col>
      <xdr:colOff>63500</xdr:colOff>
      <xdr:row>56</xdr:row>
      <xdr:rowOff>53728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16713"/>
          <a:ext cx="838200" cy="3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100080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156921</xdr:rowOff>
    </xdr:from>
    <xdr:to>
      <xdr:col>19</xdr:col>
      <xdr:colOff>177800</xdr:colOff>
      <xdr:row>56</xdr:row>
      <xdr:rowOff>53728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86671"/>
          <a:ext cx="889000" cy="6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65047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156921</xdr:rowOff>
    </xdr:from>
    <xdr:to>
      <xdr:col>15</xdr:col>
      <xdr:colOff>50800</xdr:colOff>
      <xdr:row>56</xdr:row>
      <xdr:rowOff>3778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86671"/>
          <a:ext cx="8890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83424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3778</xdr:rowOff>
    </xdr:from>
    <xdr:to>
      <xdr:col>10</xdr:col>
      <xdr:colOff>114300</xdr:colOff>
      <xdr:row>56</xdr:row>
      <xdr:rowOff>9017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04978"/>
          <a:ext cx="8890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61517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75652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136163</xdr:rowOff>
    </xdr:from>
    <xdr:to>
      <xdr:col>24</xdr:col>
      <xdr:colOff>114300</xdr:colOff>
      <xdr:row>56</xdr:row>
      <xdr:rowOff>66313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114590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2928</xdr:rowOff>
    </xdr:from>
    <xdr:to>
      <xdr:col>20</xdr:col>
      <xdr:colOff>38100</xdr:colOff>
      <xdr:row>56</xdr:row>
      <xdr:rowOff>104528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95655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9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106121</xdr:rowOff>
    </xdr:from>
    <xdr:to>
      <xdr:col>15</xdr:col>
      <xdr:colOff>101600</xdr:colOff>
      <xdr:row>56</xdr:row>
      <xdr:rowOff>36271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3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52798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1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124428</xdr:rowOff>
    </xdr:from>
    <xdr:to>
      <xdr:col>10</xdr:col>
      <xdr:colOff>165100</xdr:colOff>
      <xdr:row>56</xdr:row>
      <xdr:rowOff>54578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5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71105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2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129667</xdr:rowOff>
    </xdr:from>
    <xdr:to>
      <xdr:col>6</xdr:col>
      <xdr:colOff>38100</xdr:colOff>
      <xdr:row>56</xdr:row>
      <xdr:rowOff>59817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5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76344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3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114300</xdr:rowOff>
    </xdr:from>
    <xdr:to>
      <xdr:col>24</xdr:col>
      <xdr:colOff>63500</xdr:colOff>
      <xdr:row>72</xdr:row>
      <xdr:rowOff>135509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458700"/>
          <a:ext cx="8382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137304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114300</xdr:rowOff>
    </xdr:from>
    <xdr:to>
      <xdr:col>19</xdr:col>
      <xdr:colOff>177800</xdr:colOff>
      <xdr:row>74</xdr:row>
      <xdr:rowOff>135255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458700"/>
          <a:ext cx="889000" cy="3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53484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135255</xdr:rowOff>
    </xdr:from>
    <xdr:to>
      <xdr:col>15</xdr:col>
      <xdr:colOff>50800</xdr:colOff>
      <xdr:row>74</xdr:row>
      <xdr:rowOff>143002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822555"/>
          <a:ext cx="8890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64025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9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143002</xdr:rowOff>
    </xdr:from>
    <xdr:to>
      <xdr:col>10</xdr:col>
      <xdr:colOff>114300</xdr:colOff>
      <xdr:row>74</xdr:row>
      <xdr:rowOff>167259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30302"/>
          <a:ext cx="889000"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78122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86504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1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84709</xdr:rowOff>
    </xdr:from>
    <xdr:to>
      <xdr:col>24</xdr:col>
      <xdr:colOff>114300</xdr:colOff>
      <xdr:row>73</xdr:row>
      <xdr:rowOff>14859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42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107586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28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63500</xdr:rowOff>
    </xdr:from>
    <xdr:to>
      <xdr:col>20</xdr:col>
      <xdr:colOff>38100</xdr:colOff>
      <xdr:row>72</xdr:row>
      <xdr:rowOff>165100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40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10177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18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84455</xdr:rowOff>
    </xdr:from>
    <xdr:to>
      <xdr:col>15</xdr:col>
      <xdr:colOff>101600</xdr:colOff>
      <xdr:row>75</xdr:row>
      <xdr:rowOff>14605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31132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54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92202</xdr:rowOff>
    </xdr:from>
    <xdr:to>
      <xdr:col>10</xdr:col>
      <xdr:colOff>165100</xdr:colOff>
      <xdr:row>75</xdr:row>
      <xdr:rowOff>22352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7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38879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5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116459</xdr:rowOff>
    </xdr:from>
    <xdr:to>
      <xdr:col>6</xdr:col>
      <xdr:colOff>38100</xdr:colOff>
      <xdr:row>75</xdr:row>
      <xdr:rowOff>46609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0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63136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57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158381</xdr:rowOff>
    </xdr:from>
    <xdr:to>
      <xdr:col>24</xdr:col>
      <xdr:colOff>63500</xdr:colOff>
      <xdr:row>96</xdr:row>
      <xdr:rowOff>53606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46131"/>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19066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35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40615</xdr:rowOff>
    </xdr:from>
    <xdr:to>
      <xdr:col>19</xdr:col>
      <xdr:colOff>177800</xdr:colOff>
      <xdr:row>96</xdr:row>
      <xdr:rowOff>53606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99815"/>
          <a:ext cx="889000" cy="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5872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40615</xdr:rowOff>
    </xdr:from>
    <xdr:to>
      <xdr:col>15</xdr:col>
      <xdr:colOff>50800</xdr:colOff>
      <xdr:row>96</xdr:row>
      <xdr:rowOff>66903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99815"/>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168712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66903</xdr:rowOff>
    </xdr:from>
    <xdr:to>
      <xdr:col>10</xdr:col>
      <xdr:colOff>114300</xdr:colOff>
      <xdr:row>96</xdr:row>
      <xdr:rowOff>115075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26103"/>
          <a:ext cx="889000" cy="4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22877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88409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107581</xdr:rowOff>
    </xdr:from>
    <xdr:to>
      <xdr:col>24</xdr:col>
      <xdr:colOff>114300</xdr:colOff>
      <xdr:row>96</xdr:row>
      <xdr:rowOff>37731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9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86008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7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2806</xdr:rowOff>
    </xdr:from>
    <xdr:to>
      <xdr:col>20</xdr:col>
      <xdr:colOff>38100</xdr:colOff>
      <xdr:row>96</xdr:row>
      <xdr:rowOff>104406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6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95533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5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161265</xdr:rowOff>
    </xdr:from>
    <xdr:to>
      <xdr:col>15</xdr:col>
      <xdr:colOff>101600</xdr:colOff>
      <xdr:row>96</xdr:row>
      <xdr:rowOff>91415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82542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54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16103</xdr:rowOff>
    </xdr:from>
    <xdr:to>
      <xdr:col>10</xdr:col>
      <xdr:colOff>165100</xdr:colOff>
      <xdr:row>96</xdr:row>
      <xdr:rowOff>117703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108830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5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64275</xdr:rowOff>
    </xdr:from>
    <xdr:to>
      <xdr:col>6</xdr:col>
      <xdr:colOff>38100</xdr:colOff>
      <xdr:row>96</xdr:row>
      <xdr:rowOff>165875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157002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6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66365</xdr:rowOff>
    </xdr:from>
    <xdr:to>
      <xdr:col>55</xdr:col>
      <xdr:colOff>0</xdr:colOff>
      <xdr:row>38</xdr:row>
      <xdr:rowOff>70548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81465"/>
          <a:ext cx="8382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20063</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92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70548</xdr:rowOff>
    </xdr:from>
    <xdr:to>
      <xdr:col>50</xdr:col>
      <xdr:colOff>114300</xdr:colOff>
      <xdr:row>38</xdr:row>
      <xdr:rowOff>88562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85648"/>
          <a:ext cx="889000" cy="1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153946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88562</xdr:rowOff>
    </xdr:from>
    <xdr:to>
      <xdr:col>45</xdr:col>
      <xdr:colOff>177800</xdr:colOff>
      <xdr:row>38</xdr:row>
      <xdr:rowOff>98323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603662"/>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23735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43437</xdr:rowOff>
    </xdr:from>
    <xdr:to>
      <xdr:col>41</xdr:col>
      <xdr:colOff>50800</xdr:colOff>
      <xdr:row>38</xdr:row>
      <xdr:rowOff>98323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58537"/>
          <a:ext cx="889000" cy="5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6362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15565</xdr:rowOff>
    </xdr:from>
    <xdr:to>
      <xdr:col>55</xdr:col>
      <xdr:colOff>50800</xdr:colOff>
      <xdr:row>38</xdr:row>
      <xdr:rowOff>117165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3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165442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50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19748</xdr:rowOff>
    </xdr:from>
    <xdr:to>
      <xdr:col>50</xdr:col>
      <xdr:colOff>165100</xdr:colOff>
      <xdr:row>38</xdr:row>
      <xdr:rowOff>121348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112475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37762</xdr:rowOff>
    </xdr:from>
    <xdr:to>
      <xdr:col>46</xdr:col>
      <xdr:colOff>38100</xdr:colOff>
      <xdr:row>38</xdr:row>
      <xdr:rowOff>139362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5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130489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4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47523</xdr:rowOff>
    </xdr:from>
    <xdr:to>
      <xdr:col>41</xdr:col>
      <xdr:colOff>101600</xdr:colOff>
      <xdr:row>38</xdr:row>
      <xdr:rowOff>149123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140250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164087</xdr:rowOff>
    </xdr:from>
    <xdr:to>
      <xdr:col>36</xdr:col>
      <xdr:colOff>165100</xdr:colOff>
      <xdr:row>38</xdr:row>
      <xdr:rowOff>94237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0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85364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0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20910</xdr:rowOff>
    </xdr:from>
    <xdr:to>
      <xdr:col>55</xdr:col>
      <xdr:colOff>0</xdr:colOff>
      <xdr:row>58</xdr:row>
      <xdr:rowOff>59984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965010"/>
          <a:ext cx="838200" cy="3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65257</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20910</xdr:rowOff>
    </xdr:from>
    <xdr:to>
      <xdr:col>50</xdr:col>
      <xdr:colOff>114300</xdr:colOff>
      <xdr:row>58</xdr:row>
      <xdr:rowOff>139831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965010"/>
          <a:ext cx="889000" cy="11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139831</xdr:rowOff>
    </xdr:from>
    <xdr:to>
      <xdr:col>45</xdr:col>
      <xdr:colOff>177800</xdr:colOff>
      <xdr:row>59</xdr:row>
      <xdr:rowOff>42022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10083931"/>
          <a:ext cx="889000" cy="7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50468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144844</xdr:rowOff>
    </xdr:from>
    <xdr:to>
      <xdr:col>41</xdr:col>
      <xdr:colOff>50800</xdr:colOff>
      <xdr:row>59</xdr:row>
      <xdr:rowOff>42022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917494"/>
          <a:ext cx="889000" cy="24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78113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4880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9184</xdr:rowOff>
    </xdr:from>
    <xdr:to>
      <xdr:col>55</xdr:col>
      <xdr:colOff>50800</xdr:colOff>
      <xdr:row>58</xdr:row>
      <xdr:rowOff>110784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5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159061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3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141560</xdr:rowOff>
    </xdr:from>
    <xdr:to>
      <xdr:col>50</xdr:col>
      <xdr:colOff>165100</xdr:colOff>
      <xdr:row>58</xdr:row>
      <xdr:rowOff>71710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1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62837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0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89031</xdr:rowOff>
    </xdr:from>
    <xdr:to>
      <xdr:col>46</xdr:col>
      <xdr:colOff>38100</xdr:colOff>
      <xdr:row>59</xdr:row>
      <xdr:rowOff>19181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1003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10308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12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162672</xdr:rowOff>
    </xdr:from>
    <xdr:to>
      <xdr:col>41</xdr:col>
      <xdr:colOff>101600</xdr:colOff>
      <xdr:row>59</xdr:row>
      <xdr:rowOff>92822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1010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83949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19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94044</xdr:rowOff>
    </xdr:from>
    <xdr:to>
      <xdr:col>36</xdr:col>
      <xdr:colOff>165100</xdr:colOff>
      <xdr:row>58</xdr:row>
      <xdr:rowOff>24194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6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15321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5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17759</xdr:rowOff>
    </xdr:from>
    <xdr:to>
      <xdr:col>55</xdr:col>
      <xdr:colOff>0</xdr:colOff>
      <xdr:row>78</xdr:row>
      <xdr:rowOff>133006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390859"/>
          <a:ext cx="838200" cy="1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1331</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31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133006</xdr:rowOff>
    </xdr:from>
    <xdr:to>
      <xdr:col>50</xdr:col>
      <xdr:colOff>114300</xdr:colOff>
      <xdr:row>79</xdr:row>
      <xdr:rowOff>3291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06106"/>
          <a:ext cx="889000" cy="4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3291</xdr:rowOff>
    </xdr:from>
    <xdr:to>
      <xdr:col>45</xdr:col>
      <xdr:colOff>177800</xdr:colOff>
      <xdr:row>79</xdr:row>
      <xdr:rowOff>23278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47841"/>
          <a:ext cx="889000" cy="1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140146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119911</xdr:rowOff>
    </xdr:from>
    <xdr:to>
      <xdr:col>41</xdr:col>
      <xdr:colOff>50800</xdr:colOff>
      <xdr:row>79</xdr:row>
      <xdr:rowOff>23278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321561"/>
          <a:ext cx="889000" cy="24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90605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138409</xdr:rowOff>
    </xdr:from>
    <xdr:to>
      <xdr:col>55</xdr:col>
      <xdr:colOff>50800</xdr:colOff>
      <xdr:row>78</xdr:row>
      <xdr:rowOff>68559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4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116836</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1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82206</xdr:rowOff>
    </xdr:from>
    <xdr:to>
      <xdr:col>50</xdr:col>
      <xdr:colOff>165100</xdr:colOff>
      <xdr:row>79</xdr:row>
      <xdr:rowOff>12356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5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3483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4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123941</xdr:rowOff>
    </xdr:from>
    <xdr:to>
      <xdr:col>46</xdr:col>
      <xdr:colOff>38100</xdr:colOff>
      <xdr:row>79</xdr:row>
      <xdr:rowOff>54091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9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45218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143928</xdr:rowOff>
    </xdr:from>
    <xdr:to>
      <xdr:col>41</xdr:col>
      <xdr:colOff>101600</xdr:colOff>
      <xdr:row>79</xdr:row>
      <xdr:rowOff>74078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1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65205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0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69111</xdr:rowOff>
    </xdr:from>
    <xdr:to>
      <xdr:col>36</xdr:col>
      <xdr:colOff>165100</xdr:colOff>
      <xdr:row>77</xdr:row>
      <xdr:rowOff>170711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7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161838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36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91160</xdr:rowOff>
    </xdr:from>
    <xdr:to>
      <xdr:col>55</xdr:col>
      <xdr:colOff>0</xdr:colOff>
      <xdr:row>96</xdr:row>
      <xdr:rowOff>157435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550360"/>
          <a:ext cx="838200" cy="6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159002</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7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91160</xdr:rowOff>
    </xdr:from>
    <xdr:to>
      <xdr:col>50</xdr:col>
      <xdr:colOff>114300</xdr:colOff>
      <xdr:row>97</xdr:row>
      <xdr:rowOff>8846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50360"/>
          <a:ext cx="889000" cy="8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131208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8846</xdr:rowOff>
    </xdr:from>
    <xdr:to>
      <xdr:col>45</xdr:col>
      <xdr:colOff>177800</xdr:colOff>
      <xdr:row>97</xdr:row>
      <xdr:rowOff>69272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39496"/>
          <a:ext cx="889000" cy="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150620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149320</xdr:rowOff>
    </xdr:from>
    <xdr:to>
      <xdr:col>41</xdr:col>
      <xdr:colOff>50800</xdr:colOff>
      <xdr:row>97</xdr:row>
      <xdr:rowOff>69272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08520"/>
          <a:ext cx="889000" cy="9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15918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22852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106635</xdr:rowOff>
    </xdr:from>
    <xdr:to>
      <xdr:col>55</xdr:col>
      <xdr:colOff>50800</xdr:colOff>
      <xdr:row>97</xdr:row>
      <xdr:rowOff>36785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85062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40360</xdr:rowOff>
    </xdr:from>
    <xdr:to>
      <xdr:col>50</xdr:col>
      <xdr:colOff>165100</xdr:colOff>
      <xdr:row>96</xdr:row>
      <xdr:rowOff>141960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133087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9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129496</xdr:rowOff>
    </xdr:from>
    <xdr:to>
      <xdr:col>46</xdr:col>
      <xdr:colOff>38100</xdr:colOff>
      <xdr:row>97</xdr:row>
      <xdr:rowOff>59646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50773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8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18472</xdr:rowOff>
    </xdr:from>
    <xdr:to>
      <xdr:col>41</xdr:col>
      <xdr:colOff>101600</xdr:colOff>
      <xdr:row>97</xdr:row>
      <xdr:rowOff>120072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111199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98520</xdr:rowOff>
    </xdr:from>
    <xdr:to>
      <xdr:col>36</xdr:col>
      <xdr:colOff>165100</xdr:colOff>
      <xdr:row>97</xdr:row>
      <xdr:rowOff>28670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19797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5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97931</xdr:rowOff>
    </xdr:from>
    <xdr:to>
      <xdr:col>85</xdr:col>
      <xdr:colOff>127000</xdr:colOff>
      <xdr:row>39</xdr:row>
      <xdr:rowOff>98520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784481"/>
          <a:ext cx="8382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98520</xdr:rowOff>
    </xdr:from>
    <xdr:to>
      <xdr:col>81</xdr:col>
      <xdr:colOff>50800</xdr:colOff>
      <xdr:row>39</xdr:row>
      <xdr:rowOff>98846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785070"/>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98846</xdr:rowOff>
    </xdr:from>
    <xdr:to>
      <xdr:col>76</xdr:col>
      <xdr:colOff>114300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85396"/>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88004</xdr:rowOff>
    </xdr:from>
    <xdr:to>
      <xdr:col>71</xdr:col>
      <xdr:colOff>177800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74554"/>
          <a:ext cx="8890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47131</xdr:rowOff>
    </xdr:from>
    <xdr:to>
      <xdr:col>85</xdr:col>
      <xdr:colOff>177800</xdr:colOff>
      <xdr:row>39</xdr:row>
      <xdr:rowOff>148731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3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133508</xdr:rowOff>
    </xdr:from>
    <xdr:ext cx="313932"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486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47720</xdr:rowOff>
    </xdr:from>
    <xdr:to>
      <xdr:col>81</xdr:col>
      <xdr:colOff>101600</xdr:colOff>
      <xdr:row>39</xdr:row>
      <xdr:rowOff>149320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140447</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24333" y="6826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48046</xdr:rowOff>
    </xdr:from>
    <xdr:to>
      <xdr:col>76</xdr:col>
      <xdr:colOff>165100</xdr:colOff>
      <xdr:row>39</xdr:row>
      <xdr:rowOff>149646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140773</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827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37204</xdr:rowOff>
    </xdr:from>
    <xdr:to>
      <xdr:col>67</xdr:col>
      <xdr:colOff>101600</xdr:colOff>
      <xdr:row>39</xdr:row>
      <xdr:rowOff>138804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2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129931</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816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67090</xdr:rowOff>
    </xdr:from>
    <xdr:to>
      <xdr:col>85</xdr:col>
      <xdr:colOff>127000</xdr:colOff>
      <xdr:row>76</xdr:row>
      <xdr:rowOff>70205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097290"/>
          <a:ext cx="838200" cy="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14308</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01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70205</xdr:rowOff>
    </xdr:from>
    <xdr:to>
      <xdr:col>81</xdr:col>
      <xdr:colOff>50800</xdr:colOff>
      <xdr:row>76</xdr:row>
      <xdr:rowOff>87836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100405"/>
          <a:ext cx="889000" cy="1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92641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106867</xdr:rowOff>
    </xdr:from>
    <xdr:to>
      <xdr:col>76</xdr:col>
      <xdr:colOff>114300</xdr:colOff>
      <xdr:row>76</xdr:row>
      <xdr:rowOff>87836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2965617"/>
          <a:ext cx="889000" cy="15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91470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59604</xdr:rowOff>
    </xdr:from>
    <xdr:to>
      <xdr:col>71</xdr:col>
      <xdr:colOff>177800</xdr:colOff>
      <xdr:row>75</xdr:row>
      <xdr:rowOff>106867</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2918354"/>
          <a:ext cx="889000" cy="4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80725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5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75839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5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16290</xdr:rowOff>
    </xdr:from>
    <xdr:to>
      <xdr:col>85</xdr:col>
      <xdr:colOff>177800</xdr:colOff>
      <xdr:row>76</xdr:row>
      <xdr:rowOff>117890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04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166167</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0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19405</xdr:rowOff>
    </xdr:from>
    <xdr:to>
      <xdr:col>81</xdr:col>
      <xdr:colOff>101600</xdr:colOff>
      <xdr:row>76</xdr:row>
      <xdr:rowOff>121005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0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112132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37036</xdr:rowOff>
    </xdr:from>
    <xdr:to>
      <xdr:col>76</xdr:col>
      <xdr:colOff>165100</xdr:colOff>
      <xdr:row>76</xdr:row>
      <xdr:rowOff>138636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0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129763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15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56067</xdr:rowOff>
    </xdr:from>
    <xdr:to>
      <xdr:col>72</xdr:col>
      <xdr:colOff>38100</xdr:colOff>
      <xdr:row>75</xdr:row>
      <xdr:rowOff>157668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9148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148795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00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8804</xdr:rowOff>
    </xdr:from>
    <xdr:to>
      <xdr:col>67</xdr:col>
      <xdr:colOff>101600</xdr:colOff>
      <xdr:row>75</xdr:row>
      <xdr:rowOff>110404</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86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101531</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96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120817</xdr:rowOff>
    </xdr:from>
    <xdr:to>
      <xdr:col>85</xdr:col>
      <xdr:colOff>127000</xdr:colOff>
      <xdr:row>98</xdr:row>
      <xdr:rowOff>24485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751467"/>
          <a:ext cx="838200" cy="7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5797</xdr:rowOff>
    </xdr:from>
    <xdr:ext cx="469744"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46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115788</xdr:rowOff>
    </xdr:from>
    <xdr:to>
      <xdr:col>81</xdr:col>
      <xdr:colOff>50800</xdr:colOff>
      <xdr:row>97</xdr:row>
      <xdr:rowOff>120817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74643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108089</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95900</xdr:rowOff>
    </xdr:from>
    <xdr:to>
      <xdr:col>76</xdr:col>
      <xdr:colOff>114300</xdr:colOff>
      <xdr:row>97</xdr:row>
      <xdr:rowOff>115788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726550"/>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120800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95900</xdr:rowOff>
    </xdr:from>
    <xdr:to>
      <xdr:col>71</xdr:col>
      <xdr:colOff>177800</xdr:colOff>
      <xdr:row>98</xdr:row>
      <xdr:rowOff>35641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726550"/>
          <a:ext cx="889000" cy="11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86417</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68039</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145135</xdr:rowOff>
    </xdr:from>
    <xdr:to>
      <xdr:col>85</xdr:col>
      <xdr:colOff>177800</xdr:colOff>
      <xdr:row>98</xdr:row>
      <xdr:rowOff>75285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7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60062</xdr:rowOff>
    </xdr:from>
    <xdr:ext cx="469744"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69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70017</xdr:rowOff>
    </xdr:from>
    <xdr:to>
      <xdr:col>81</xdr:col>
      <xdr:colOff>101600</xdr:colOff>
      <xdr:row>98</xdr:row>
      <xdr:rowOff>167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162744</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428" y="1679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64988</xdr:rowOff>
    </xdr:from>
    <xdr:to>
      <xdr:col>76</xdr:col>
      <xdr:colOff>165100</xdr:colOff>
      <xdr:row>97</xdr:row>
      <xdr:rowOff>166588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6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157715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678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45100</xdr:rowOff>
    </xdr:from>
    <xdr:to>
      <xdr:col>72</xdr:col>
      <xdr:colOff>38100</xdr:colOff>
      <xdr:row>97</xdr:row>
      <xdr:rowOff>146700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6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137827</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7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156291</xdr:rowOff>
    </xdr:from>
    <xdr:to>
      <xdr:col>67</xdr:col>
      <xdr:colOff>101600</xdr:colOff>
      <xdr:row>98</xdr:row>
      <xdr:rowOff>86441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8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77568</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87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134239</xdr:rowOff>
    </xdr:from>
    <xdr:to>
      <xdr:col>116</xdr:col>
      <xdr:colOff>63500</xdr:colOff>
      <xdr:row>38</xdr:row>
      <xdr:rowOff>3048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477889"/>
          <a:ext cx="838200" cy="4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98950</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271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3048</xdr:rowOff>
    </xdr:from>
    <xdr:to>
      <xdr:col>111</xdr:col>
      <xdr:colOff>177800</xdr:colOff>
      <xdr:row>38</xdr:row>
      <xdr:rowOff>91186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518148"/>
          <a:ext cx="889000" cy="8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18940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1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91186</xdr:rowOff>
    </xdr:from>
    <xdr:to>
      <xdr:col>107</xdr:col>
      <xdr:colOff>50800</xdr:colOff>
      <xdr:row>38</xdr:row>
      <xdr:rowOff>108331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60628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37101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0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108331</xdr:rowOff>
    </xdr:from>
    <xdr:to>
      <xdr:col>102</xdr:col>
      <xdr:colOff>114300</xdr:colOff>
      <xdr:row>38</xdr:row>
      <xdr:rowOff>131572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623431"/>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40784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50055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83439</xdr:rowOff>
    </xdr:from>
    <xdr:to>
      <xdr:col>116</xdr:col>
      <xdr:colOff>114300</xdr:colOff>
      <xdr:row>38</xdr:row>
      <xdr:rowOff>13589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42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61866</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40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123698</xdr:rowOff>
    </xdr:from>
    <xdr:to>
      <xdr:col>112</xdr:col>
      <xdr:colOff>38100</xdr:colOff>
      <xdr:row>38</xdr:row>
      <xdr:rowOff>53848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44975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5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40386</xdr:rowOff>
    </xdr:from>
    <xdr:to>
      <xdr:col>107</xdr:col>
      <xdr:colOff>101600</xdr:colOff>
      <xdr:row>38</xdr:row>
      <xdr:rowOff>141986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5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133113</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5017" y="6648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57531</xdr:rowOff>
    </xdr:from>
    <xdr:to>
      <xdr:col>102</xdr:col>
      <xdr:colOff>165100</xdr:colOff>
      <xdr:row>38</xdr:row>
      <xdr:rowOff>159131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5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150258</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665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80772</xdr:rowOff>
    </xdr:from>
    <xdr:to>
      <xdr:col>98</xdr:col>
      <xdr:colOff>38100</xdr:colOff>
      <xdr:row>39</xdr:row>
      <xdr:rowOff>10922</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2049</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688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119735</xdr:rowOff>
    </xdr:from>
    <xdr:to>
      <xdr:col>116</xdr:col>
      <xdr:colOff>63500</xdr:colOff>
      <xdr:row>58</xdr:row>
      <xdr:rowOff>143396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063835"/>
          <a:ext cx="8382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113678</xdr:rowOff>
    </xdr:from>
    <xdr:to>
      <xdr:col>111</xdr:col>
      <xdr:colOff>177800</xdr:colOff>
      <xdr:row>58</xdr:row>
      <xdr:rowOff>119735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057778"/>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28147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6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39345</xdr:rowOff>
    </xdr:from>
    <xdr:to>
      <xdr:col>107</xdr:col>
      <xdr:colOff>50800</xdr:colOff>
      <xdr:row>58</xdr:row>
      <xdr:rowOff>113678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9983445"/>
          <a:ext cx="889000" cy="7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12222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39345</xdr:rowOff>
    </xdr:from>
    <xdr:to>
      <xdr:col>102</xdr:col>
      <xdr:colOff>114300</xdr:colOff>
      <xdr:row>58</xdr:row>
      <xdr:rowOff>135737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983445"/>
          <a:ext cx="889000" cy="9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154373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152201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92596</xdr:rowOff>
    </xdr:from>
    <xdr:to>
      <xdr:col>116</xdr:col>
      <xdr:colOff>114300</xdr:colOff>
      <xdr:row>59</xdr:row>
      <xdr:rowOff>22746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7523</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5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68935</xdr:rowOff>
    </xdr:from>
    <xdr:to>
      <xdr:col>112</xdr:col>
      <xdr:colOff>38100</xdr:colOff>
      <xdr:row>58</xdr:row>
      <xdr:rowOff>170535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1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161662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0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62878</xdr:rowOff>
    </xdr:from>
    <xdr:to>
      <xdr:col>107</xdr:col>
      <xdr:colOff>101600</xdr:colOff>
      <xdr:row>58</xdr:row>
      <xdr:rowOff>164478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0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155605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09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159995</xdr:rowOff>
    </xdr:from>
    <xdr:to>
      <xdr:col>102</xdr:col>
      <xdr:colOff>165100</xdr:colOff>
      <xdr:row>58</xdr:row>
      <xdr:rowOff>90145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3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81272</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02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84937</xdr:rowOff>
    </xdr:from>
    <xdr:to>
      <xdr:col>98</xdr:col>
      <xdr:colOff>38100</xdr:colOff>
      <xdr:row>59</xdr:row>
      <xdr:rowOff>15087</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2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6214</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2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76057</xdr:rowOff>
    </xdr:from>
    <xdr:to>
      <xdr:col>116</xdr:col>
      <xdr:colOff>63500</xdr:colOff>
      <xdr:row>75</xdr:row>
      <xdr:rowOff>131745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934807"/>
          <a:ext cx="838200" cy="5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65097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580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131745</xdr:rowOff>
    </xdr:from>
    <xdr:to>
      <xdr:col>111</xdr:col>
      <xdr:colOff>177800</xdr:colOff>
      <xdr:row>75</xdr:row>
      <xdr:rowOff>134305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990495"/>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5904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134305</xdr:rowOff>
    </xdr:from>
    <xdr:to>
      <xdr:col>107</xdr:col>
      <xdr:colOff>50800</xdr:colOff>
      <xdr:row>76</xdr:row>
      <xdr:rowOff>28966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993055"/>
          <a:ext cx="889000" cy="6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139956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48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28966</xdr:rowOff>
    </xdr:from>
    <xdr:to>
      <xdr:col>102</xdr:col>
      <xdr:colOff>114300</xdr:colOff>
      <xdr:row>76</xdr:row>
      <xdr:rowOff>60970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05916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149282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49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155684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5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25257</xdr:rowOff>
    </xdr:from>
    <xdr:to>
      <xdr:col>116</xdr:col>
      <xdr:colOff>114300</xdr:colOff>
      <xdr:row>75</xdr:row>
      <xdr:rowOff>126857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88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3684</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86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80945</xdr:rowOff>
    </xdr:from>
    <xdr:to>
      <xdr:col>112</xdr:col>
      <xdr:colOff>38100</xdr:colOff>
      <xdr:row>76</xdr:row>
      <xdr:rowOff>11094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9396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2222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03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83505</xdr:rowOff>
    </xdr:from>
    <xdr:to>
      <xdr:col>107</xdr:col>
      <xdr:colOff>101600</xdr:colOff>
      <xdr:row>76</xdr:row>
      <xdr:rowOff>13655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94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4782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149616</xdr:rowOff>
    </xdr:from>
    <xdr:to>
      <xdr:col>102</xdr:col>
      <xdr:colOff>165100</xdr:colOff>
      <xdr:row>76</xdr:row>
      <xdr:rowOff>79766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00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70893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10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10170</xdr:rowOff>
    </xdr:from>
    <xdr:to>
      <xdr:col>98</xdr:col>
      <xdr:colOff>38100</xdr:colOff>
      <xdr:row>76</xdr:row>
      <xdr:rowOff>111770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04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102897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13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性質別歳出においては、類似団体と比較して人件費が高い水準となっている。人件費総額は、人事院勧告に準じた給与改定に伴う給料や期末勤勉手当の増、共済費の増などにより、近年は増加傾向に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年度より、職務給の原則をより一層徹底した給与制度に見直し、給料水準を抑制する効果のある給料表を導入しており、今後も事務の効率化や適正な定員管理も合わせて総人件費の抑制に努める。　</a:t>
          </a:r>
        </a:p>
        <a:p>
          <a:r>
            <a:rPr kumimoji="1" lang="ja-JP" altLang="en-US" sz="1300">
              <a:latin typeface="ＭＳ Ｐゴシック" panose="020B0600070205080204" pitchFamily="50" charset="-128"/>
              <a:ea typeface="ＭＳ Ｐゴシック" panose="020B0600070205080204" pitchFamily="50" charset="-128"/>
            </a:rPr>
            <a:t>　普通建設事業費は類似団体と比較して低い水準となっているが、今後については施設の老朽化対策などの対応のため増加が見込まれる。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公債費は震災復興事業のために借り入れた市債のうち、一部の償還が平成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年度で終了したことなどにより類似団体と比較して、低い水準となっているが、今後は投資的経費の増大によって多額の市債発行が見込まれており、増加傾向で推移することが予測される。</a:t>
          </a:r>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維持補修費が増となっているが、これは、従前は物件費に計上されていた経費のうち、施設の効用を維持するために必要となる点検、補修、修繕に係る経費を維持補修費に計上することと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484,357
477,221
99.96
175,699,538
174,383,943
617,175
96,281,582
136,232,758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141224</xdr:rowOff>
    </xdr:from>
    <xdr:to>
      <xdr:col>24</xdr:col>
      <xdr:colOff>63500</xdr:colOff>
      <xdr:row>35</xdr:row>
      <xdr:rowOff>147320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4197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43959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3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124460</xdr:rowOff>
    </xdr:from>
    <xdr:to>
      <xdr:col>19</xdr:col>
      <xdr:colOff>177800</xdr:colOff>
      <xdr:row>35</xdr:row>
      <xdr:rowOff>141224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25210"/>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147591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109982</xdr:rowOff>
    </xdr:from>
    <xdr:to>
      <xdr:col>15</xdr:col>
      <xdr:colOff>50800</xdr:colOff>
      <xdr:row>35</xdr:row>
      <xdr:rowOff>124460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073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143781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28448</xdr:rowOff>
    </xdr:from>
    <xdr:to>
      <xdr:col>10</xdr:col>
      <xdr:colOff>114300</xdr:colOff>
      <xdr:row>35</xdr:row>
      <xdr:rowOff>109982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29198"/>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47769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0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96520</xdr:rowOff>
    </xdr:from>
    <xdr:to>
      <xdr:col>24</xdr:col>
      <xdr:colOff>114300</xdr:colOff>
      <xdr:row>36</xdr:row>
      <xdr:rowOff>26670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74947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90424</xdr:rowOff>
    </xdr:from>
    <xdr:to>
      <xdr:col>20</xdr:col>
      <xdr:colOff>38100</xdr:colOff>
      <xdr:row>36</xdr:row>
      <xdr:rowOff>20574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11701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73660</xdr:rowOff>
    </xdr:from>
    <xdr:to>
      <xdr:col>15</xdr:col>
      <xdr:colOff>101600</xdr:colOff>
      <xdr:row>36</xdr:row>
      <xdr:rowOff>3810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166387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59182</xdr:rowOff>
    </xdr:from>
    <xdr:to>
      <xdr:col>10</xdr:col>
      <xdr:colOff>165100</xdr:colOff>
      <xdr:row>35</xdr:row>
      <xdr:rowOff>160782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151909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149098</xdr:rowOff>
    </xdr:from>
    <xdr:to>
      <xdr:col>6</xdr:col>
      <xdr:colOff>38100</xdr:colOff>
      <xdr:row>35</xdr:row>
      <xdr:rowOff>79248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70375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7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105829</xdr:rowOff>
    </xdr:from>
    <xdr:to>
      <xdr:col>24</xdr:col>
      <xdr:colOff>63500</xdr:colOff>
      <xdr:row>57</xdr:row>
      <xdr:rowOff>106191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78479"/>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15403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105829</xdr:rowOff>
    </xdr:from>
    <xdr:to>
      <xdr:col>19</xdr:col>
      <xdr:colOff>177800</xdr:colOff>
      <xdr:row>57</xdr:row>
      <xdr:rowOff>160483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78479"/>
          <a:ext cx="889000" cy="5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154964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160483</xdr:rowOff>
    </xdr:from>
    <xdr:to>
      <xdr:col>15</xdr:col>
      <xdr:colOff>50800</xdr:colOff>
      <xdr:row>58</xdr:row>
      <xdr:rowOff>9227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33133"/>
          <a:ext cx="889000" cy="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171022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9227</xdr:rowOff>
    </xdr:from>
    <xdr:to>
      <xdr:col>10</xdr:col>
      <xdr:colOff>114300</xdr:colOff>
      <xdr:row>58</xdr:row>
      <xdr:rowOff>18923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53327"/>
          <a:ext cx="889000" cy="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138828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124579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55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55391</xdr:rowOff>
    </xdr:from>
    <xdr:to>
      <xdr:col>24</xdr:col>
      <xdr:colOff>114300</xdr:colOff>
      <xdr:row>57</xdr:row>
      <xdr:rowOff>156991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33818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55029</xdr:rowOff>
    </xdr:from>
    <xdr:to>
      <xdr:col>20</xdr:col>
      <xdr:colOff>38100</xdr:colOff>
      <xdr:row>57</xdr:row>
      <xdr:rowOff>156629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147756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2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109683</xdr:rowOff>
    </xdr:from>
    <xdr:to>
      <xdr:col>15</xdr:col>
      <xdr:colOff>101600</xdr:colOff>
      <xdr:row>58</xdr:row>
      <xdr:rowOff>39833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8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30960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7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129877</xdr:rowOff>
    </xdr:from>
    <xdr:to>
      <xdr:col>10</xdr:col>
      <xdr:colOff>165100</xdr:colOff>
      <xdr:row>58</xdr:row>
      <xdr:rowOff>60027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51154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99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139573</xdr:rowOff>
    </xdr:from>
    <xdr:to>
      <xdr:col>6</xdr:col>
      <xdr:colOff>38100</xdr:colOff>
      <xdr:row>58</xdr:row>
      <xdr:rowOff>69723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1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60850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0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19825</xdr:rowOff>
    </xdr:from>
    <xdr:to>
      <xdr:col>24</xdr:col>
      <xdr:colOff>63500</xdr:colOff>
      <xdr:row>76</xdr:row>
      <xdr:rowOff>57468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50025"/>
          <a:ext cx="8382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84967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72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48070</xdr:rowOff>
    </xdr:from>
    <xdr:to>
      <xdr:col>19</xdr:col>
      <xdr:colOff>177800</xdr:colOff>
      <xdr:row>76</xdr:row>
      <xdr:rowOff>57468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78270"/>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75925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6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48070</xdr:rowOff>
    </xdr:from>
    <xdr:to>
      <xdr:col>15</xdr:col>
      <xdr:colOff>50800</xdr:colOff>
      <xdr:row>76</xdr:row>
      <xdr:rowOff>155614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78270"/>
          <a:ext cx="889000" cy="10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86656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7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149631</xdr:rowOff>
    </xdr:from>
    <xdr:to>
      <xdr:col>10</xdr:col>
      <xdr:colOff>114300</xdr:colOff>
      <xdr:row>76</xdr:row>
      <xdr:rowOff>155614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179831"/>
          <a:ext cx="889000" cy="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99560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9859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140474</xdr:rowOff>
    </xdr:from>
    <xdr:to>
      <xdr:col>24</xdr:col>
      <xdr:colOff>114300</xdr:colOff>
      <xdr:row>76</xdr:row>
      <xdr:rowOff>70625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992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118902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7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6668</xdr:rowOff>
    </xdr:from>
    <xdr:to>
      <xdr:col>20</xdr:col>
      <xdr:colOff>38100</xdr:colOff>
      <xdr:row>76</xdr:row>
      <xdr:rowOff>108268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99395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168720</xdr:rowOff>
    </xdr:from>
    <xdr:to>
      <xdr:col>15</xdr:col>
      <xdr:colOff>101600</xdr:colOff>
      <xdr:row>76</xdr:row>
      <xdr:rowOff>98870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89997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2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104814</xdr:rowOff>
    </xdr:from>
    <xdr:to>
      <xdr:col>10</xdr:col>
      <xdr:colOff>165100</xdr:colOff>
      <xdr:row>77</xdr:row>
      <xdr:rowOff>34964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26091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2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98831</xdr:rowOff>
    </xdr:from>
    <xdr:to>
      <xdr:col>6</xdr:col>
      <xdr:colOff>38100</xdr:colOff>
      <xdr:row>77</xdr:row>
      <xdr:rowOff>28981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2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20108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2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59553</xdr:rowOff>
    </xdr:from>
    <xdr:to>
      <xdr:col>24</xdr:col>
      <xdr:colOff>63500</xdr:colOff>
      <xdr:row>97</xdr:row>
      <xdr:rowOff>66594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690203"/>
          <a:ext cx="8382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112806</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53129</xdr:rowOff>
    </xdr:from>
    <xdr:to>
      <xdr:col>19</xdr:col>
      <xdr:colOff>177800</xdr:colOff>
      <xdr:row>97</xdr:row>
      <xdr:rowOff>66594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683779"/>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15410</xdr:rowOff>
    </xdr:from>
    <xdr:to>
      <xdr:col>15</xdr:col>
      <xdr:colOff>50800</xdr:colOff>
      <xdr:row>97</xdr:row>
      <xdr:rowOff>53129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646060"/>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93595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15410</xdr:rowOff>
    </xdr:from>
    <xdr:to>
      <xdr:col>10</xdr:col>
      <xdr:colOff>114300</xdr:colOff>
      <xdr:row>97</xdr:row>
      <xdr:rowOff>103787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46060"/>
          <a:ext cx="889000" cy="8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67693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63512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8753</xdr:rowOff>
    </xdr:from>
    <xdr:to>
      <xdr:col>24</xdr:col>
      <xdr:colOff>114300</xdr:colOff>
      <xdr:row>97</xdr:row>
      <xdr:rowOff>110353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3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158630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1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15794</xdr:rowOff>
    </xdr:from>
    <xdr:to>
      <xdr:col>20</xdr:col>
      <xdr:colOff>38100</xdr:colOff>
      <xdr:row>97</xdr:row>
      <xdr:rowOff>117394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108521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2329</xdr:rowOff>
    </xdr:from>
    <xdr:to>
      <xdr:col>15</xdr:col>
      <xdr:colOff>101600</xdr:colOff>
      <xdr:row>97</xdr:row>
      <xdr:rowOff>103929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3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95056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2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136060</xdr:rowOff>
    </xdr:from>
    <xdr:to>
      <xdr:col>10</xdr:col>
      <xdr:colOff>165100</xdr:colOff>
      <xdr:row>97</xdr:row>
      <xdr:rowOff>66210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9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82737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52987</xdr:rowOff>
    </xdr:from>
    <xdr:to>
      <xdr:col>6</xdr:col>
      <xdr:colOff>38100</xdr:colOff>
      <xdr:row>97</xdr:row>
      <xdr:rowOff>154587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8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145714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7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30429</xdr:rowOff>
    </xdr:from>
    <xdr:to>
      <xdr:col>55</xdr:col>
      <xdr:colOff>0</xdr:colOff>
      <xdr:row>36</xdr:row>
      <xdr:rowOff>171247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202629"/>
          <a:ext cx="8382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30429</xdr:rowOff>
    </xdr:from>
    <xdr:to>
      <xdr:col>50</xdr:col>
      <xdr:colOff>114300</xdr:colOff>
      <xdr:row>37</xdr:row>
      <xdr:rowOff>1625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202629"/>
          <a:ext cx="8890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55897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1625</xdr:rowOff>
    </xdr:from>
    <xdr:to>
      <xdr:col>45</xdr:col>
      <xdr:colOff>177800</xdr:colOff>
      <xdr:row>37</xdr:row>
      <xdr:rowOff>8484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4527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50411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157988</xdr:rowOff>
    </xdr:from>
    <xdr:to>
      <xdr:col>41</xdr:col>
      <xdr:colOff>50800</xdr:colOff>
      <xdr:row>37</xdr:row>
      <xdr:rowOff>8484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33018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63923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22775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120447</xdr:rowOff>
    </xdr:from>
    <xdr:to>
      <xdr:col>55</xdr:col>
      <xdr:colOff>50800</xdr:colOff>
      <xdr:row>37</xdr:row>
      <xdr:rowOff>50597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98874</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271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151079</xdr:rowOff>
    </xdr:from>
    <xdr:to>
      <xdr:col>50</xdr:col>
      <xdr:colOff>165100</xdr:colOff>
      <xdr:row>36</xdr:row>
      <xdr:rowOff>81229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1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97756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5927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122275</xdr:rowOff>
    </xdr:from>
    <xdr:to>
      <xdr:col>46</xdr:col>
      <xdr:colOff>38100</xdr:colOff>
      <xdr:row>37</xdr:row>
      <xdr:rowOff>52425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68952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129134</xdr:rowOff>
    </xdr:from>
    <xdr:to>
      <xdr:col>41</xdr:col>
      <xdr:colOff>101600</xdr:colOff>
      <xdr:row>37</xdr:row>
      <xdr:rowOff>59284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50411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107188</xdr:rowOff>
    </xdr:from>
    <xdr:to>
      <xdr:col>36</xdr:col>
      <xdr:colOff>165100</xdr:colOff>
      <xdr:row>37</xdr:row>
      <xdr:rowOff>37338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28465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372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17704</xdr:rowOff>
    </xdr:from>
    <xdr:to>
      <xdr:col>55</xdr:col>
      <xdr:colOff>0</xdr:colOff>
      <xdr:row>59</xdr:row>
      <xdr:rowOff>19304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33254"/>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122369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5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18161</xdr:rowOff>
    </xdr:from>
    <xdr:to>
      <xdr:col>50</xdr:col>
      <xdr:colOff>114300</xdr:colOff>
      <xdr:row>59</xdr:row>
      <xdr:rowOff>19304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13371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50740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8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12751</xdr:rowOff>
    </xdr:from>
    <xdr:to>
      <xdr:col>45</xdr:col>
      <xdr:colOff>177800</xdr:colOff>
      <xdr:row>59</xdr:row>
      <xdr:rowOff>18161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128301"/>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85336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51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12751</xdr:rowOff>
    </xdr:from>
    <xdr:to>
      <xdr:col>41</xdr:col>
      <xdr:colOff>50800</xdr:colOff>
      <xdr:row>59</xdr:row>
      <xdr:rowOff>19228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2830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73068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50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85717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5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138354</xdr:rowOff>
    </xdr:from>
    <xdr:to>
      <xdr:col>55</xdr:col>
      <xdr:colOff>50800</xdr:colOff>
      <xdr:row>59</xdr:row>
      <xdr:rowOff>68504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53281</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9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139954</xdr:rowOff>
    </xdr:from>
    <xdr:to>
      <xdr:col>50</xdr:col>
      <xdr:colOff>165100</xdr:colOff>
      <xdr:row>59</xdr:row>
      <xdr:rowOff>70104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8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61231</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76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138811</xdr:rowOff>
    </xdr:from>
    <xdr:to>
      <xdr:col>46</xdr:col>
      <xdr:colOff>38100</xdr:colOff>
      <xdr:row>59</xdr:row>
      <xdr:rowOff>68961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8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60088</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75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133401</xdr:rowOff>
    </xdr:from>
    <xdr:to>
      <xdr:col>41</xdr:col>
      <xdr:colOff>101600</xdr:colOff>
      <xdr:row>59</xdr:row>
      <xdr:rowOff>63551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7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54678</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70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139878</xdr:rowOff>
    </xdr:from>
    <xdr:to>
      <xdr:col>36</xdr:col>
      <xdr:colOff>165100</xdr:colOff>
      <xdr:row>59</xdr:row>
      <xdr:rowOff>70028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8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61155</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76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23245</xdr:rowOff>
    </xdr:from>
    <xdr:to>
      <xdr:col>55</xdr:col>
      <xdr:colOff>0</xdr:colOff>
      <xdr:row>79</xdr:row>
      <xdr:rowOff>51265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67795"/>
          <a:ext cx="8382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51068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1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47999</xdr:rowOff>
    </xdr:from>
    <xdr:to>
      <xdr:col>50</xdr:col>
      <xdr:colOff>114300</xdr:colOff>
      <xdr:row>79</xdr:row>
      <xdr:rowOff>51265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925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168981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47999</xdr:rowOff>
    </xdr:from>
    <xdr:to>
      <xdr:col>45</xdr:col>
      <xdr:colOff>177800</xdr:colOff>
      <xdr:row>79</xdr:row>
      <xdr:rowOff>48651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92549"/>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160328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25335</xdr:rowOff>
    </xdr:from>
    <xdr:to>
      <xdr:col>41</xdr:col>
      <xdr:colOff>50800</xdr:colOff>
      <xdr:row>79</xdr:row>
      <xdr:rowOff>48651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69885"/>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142594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105496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143895</xdr:rowOff>
    </xdr:from>
    <xdr:to>
      <xdr:col>55</xdr:col>
      <xdr:colOff>50800</xdr:colOff>
      <xdr:row>79</xdr:row>
      <xdr:rowOff>74045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1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58822</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3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465</xdr:rowOff>
    </xdr:from>
    <xdr:to>
      <xdr:col>50</xdr:col>
      <xdr:colOff>165100</xdr:colOff>
      <xdr:row>79</xdr:row>
      <xdr:rowOff>102065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93192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3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168649</xdr:rowOff>
    </xdr:from>
    <xdr:to>
      <xdr:col>46</xdr:col>
      <xdr:colOff>38100</xdr:colOff>
      <xdr:row>79</xdr:row>
      <xdr:rowOff>98799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4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89926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63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169301</xdr:rowOff>
    </xdr:from>
    <xdr:to>
      <xdr:col>41</xdr:col>
      <xdr:colOff>101600</xdr:colOff>
      <xdr:row>79</xdr:row>
      <xdr:rowOff>99451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4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90578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3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145985</xdr:rowOff>
    </xdr:from>
    <xdr:to>
      <xdr:col>36</xdr:col>
      <xdr:colOff>165100</xdr:colOff>
      <xdr:row>79</xdr:row>
      <xdr:rowOff>76135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1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67262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1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102164</xdr:rowOff>
    </xdr:from>
    <xdr:to>
      <xdr:col>55</xdr:col>
      <xdr:colOff>0</xdr:colOff>
      <xdr:row>97</xdr:row>
      <xdr:rowOff>6426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61364"/>
          <a:ext cx="838200" cy="7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85900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0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102164</xdr:rowOff>
    </xdr:from>
    <xdr:to>
      <xdr:col>50</xdr:col>
      <xdr:colOff>114300</xdr:colOff>
      <xdr:row>96</xdr:row>
      <xdr:rowOff>169990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61364"/>
          <a:ext cx="889000" cy="6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16786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1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138123</xdr:rowOff>
    </xdr:from>
    <xdr:to>
      <xdr:col>45</xdr:col>
      <xdr:colOff>177800</xdr:colOff>
      <xdr:row>96</xdr:row>
      <xdr:rowOff>169990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97323"/>
          <a:ext cx="889000" cy="3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166222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1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138123</xdr:rowOff>
    </xdr:from>
    <xdr:to>
      <xdr:col>41</xdr:col>
      <xdr:colOff>50800</xdr:colOff>
      <xdr:row>96</xdr:row>
      <xdr:rowOff>168503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97323"/>
          <a:ext cx="889000" cy="3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1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27942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14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127076</xdr:rowOff>
    </xdr:from>
    <xdr:to>
      <xdr:col>55</xdr:col>
      <xdr:colOff>50800</xdr:colOff>
      <xdr:row>97</xdr:row>
      <xdr:rowOff>57226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8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105503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6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51364</xdr:rowOff>
    </xdr:from>
    <xdr:to>
      <xdr:col>50</xdr:col>
      <xdr:colOff>165100</xdr:colOff>
      <xdr:row>96</xdr:row>
      <xdr:rowOff>152964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144091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0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119190</xdr:rowOff>
    </xdr:from>
    <xdr:to>
      <xdr:col>46</xdr:col>
      <xdr:colOff>38100</xdr:colOff>
      <xdr:row>97</xdr:row>
      <xdr:rowOff>49340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40467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7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87323</xdr:rowOff>
    </xdr:from>
    <xdr:to>
      <xdr:col>41</xdr:col>
      <xdr:colOff>101600</xdr:colOff>
      <xdr:row>97</xdr:row>
      <xdr:rowOff>17473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4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3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117703</xdr:rowOff>
    </xdr:from>
    <xdr:to>
      <xdr:col>36</xdr:col>
      <xdr:colOff>165100</xdr:colOff>
      <xdr:row>97</xdr:row>
      <xdr:rowOff>47853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38980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6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17454</xdr:rowOff>
    </xdr:from>
    <xdr:to>
      <xdr:col>85</xdr:col>
      <xdr:colOff>127000</xdr:colOff>
      <xdr:row>37</xdr:row>
      <xdr:rowOff>113466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36110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55607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27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11575</xdr:rowOff>
    </xdr:from>
    <xdr:to>
      <xdr:col>81</xdr:col>
      <xdr:colOff>50800</xdr:colOff>
      <xdr:row>37</xdr:row>
      <xdr:rowOff>17454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55225"/>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159965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11575</xdr:rowOff>
    </xdr:from>
    <xdr:to>
      <xdr:col>76</xdr:col>
      <xdr:colOff>114300</xdr:colOff>
      <xdr:row>38</xdr:row>
      <xdr:rowOff>70467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55225"/>
          <a:ext cx="889000" cy="23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167149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70467</xdr:rowOff>
    </xdr:from>
    <xdr:to>
      <xdr:col>71</xdr:col>
      <xdr:colOff>177800</xdr:colOff>
      <xdr:row>38</xdr:row>
      <xdr:rowOff>135563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85567"/>
          <a:ext cx="889000" cy="6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35904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62666</xdr:rowOff>
    </xdr:from>
    <xdr:to>
      <xdr:col>85</xdr:col>
      <xdr:colOff>177800</xdr:colOff>
      <xdr:row>37</xdr:row>
      <xdr:rowOff>164266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0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41093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8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138104</xdr:rowOff>
    </xdr:from>
    <xdr:to>
      <xdr:col>81</xdr:col>
      <xdr:colOff>101600</xdr:colOff>
      <xdr:row>37</xdr:row>
      <xdr:rowOff>68254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1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84781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132225</xdr:rowOff>
    </xdr:from>
    <xdr:to>
      <xdr:col>76</xdr:col>
      <xdr:colOff>165100</xdr:colOff>
      <xdr:row>37</xdr:row>
      <xdr:rowOff>62375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78902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7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19667</xdr:rowOff>
    </xdr:from>
    <xdr:to>
      <xdr:col>72</xdr:col>
      <xdr:colOff>38100</xdr:colOff>
      <xdr:row>38</xdr:row>
      <xdr:rowOff>121267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112394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2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84763</xdr:rowOff>
    </xdr:from>
    <xdr:to>
      <xdr:col>67</xdr:col>
      <xdr:colOff>101600</xdr:colOff>
      <xdr:row>39</xdr:row>
      <xdr:rowOff>14913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6040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9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121458</xdr:rowOff>
    </xdr:from>
    <xdr:to>
      <xdr:col>85</xdr:col>
      <xdr:colOff>127000</xdr:colOff>
      <xdr:row>55</xdr:row>
      <xdr:rowOff>77041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379758"/>
          <a:ext cx="838200" cy="12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18704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48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77041</xdr:rowOff>
    </xdr:from>
    <xdr:to>
      <xdr:col>81</xdr:col>
      <xdr:colOff>50800</xdr:colOff>
      <xdr:row>55</xdr:row>
      <xdr:rowOff>119218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506791"/>
          <a:ext cx="889000" cy="4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67693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6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119218</xdr:rowOff>
    </xdr:from>
    <xdr:to>
      <xdr:col>76</xdr:col>
      <xdr:colOff>114300</xdr:colOff>
      <xdr:row>55</xdr:row>
      <xdr:rowOff>161440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548968"/>
          <a:ext cx="889000" cy="4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34294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50912</xdr:rowOff>
    </xdr:from>
    <xdr:to>
      <xdr:col>71</xdr:col>
      <xdr:colOff>177800</xdr:colOff>
      <xdr:row>55</xdr:row>
      <xdr:rowOff>161440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309212"/>
          <a:ext cx="889000" cy="28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61132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6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171408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60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70658</xdr:rowOff>
    </xdr:from>
    <xdr:to>
      <xdr:col>85</xdr:col>
      <xdr:colOff>177800</xdr:colOff>
      <xdr:row>55</xdr:row>
      <xdr:rowOff>808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32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93535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18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26241</xdr:rowOff>
    </xdr:from>
    <xdr:to>
      <xdr:col>81</xdr:col>
      <xdr:colOff>101600</xdr:colOff>
      <xdr:row>55</xdr:row>
      <xdr:rowOff>127841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45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68418</xdr:rowOff>
    </xdr:from>
    <xdr:to>
      <xdr:col>76</xdr:col>
      <xdr:colOff>165100</xdr:colOff>
      <xdr:row>55</xdr:row>
      <xdr:rowOff>170018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49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15095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27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110640</xdr:rowOff>
    </xdr:from>
    <xdr:to>
      <xdr:col>72</xdr:col>
      <xdr:colOff>38100</xdr:colOff>
      <xdr:row>56</xdr:row>
      <xdr:rowOff>40790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5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57317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31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112</xdr:rowOff>
    </xdr:from>
    <xdr:to>
      <xdr:col>67</xdr:col>
      <xdr:colOff>101600</xdr:colOff>
      <xdr:row>54</xdr:row>
      <xdr:rowOff>101712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25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118239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03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97932</xdr:rowOff>
    </xdr:from>
    <xdr:to>
      <xdr:col>85</xdr:col>
      <xdr:colOff>127000</xdr:colOff>
      <xdr:row>79</xdr:row>
      <xdr:rowOff>98520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642482"/>
          <a:ext cx="8382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98520</xdr:rowOff>
    </xdr:from>
    <xdr:to>
      <xdr:col>81</xdr:col>
      <xdr:colOff>50800</xdr:colOff>
      <xdr:row>79</xdr:row>
      <xdr:rowOff>98847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64307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98847</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43397"/>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88004</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32554"/>
          <a:ext cx="8890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47132</xdr:rowOff>
    </xdr:from>
    <xdr:to>
      <xdr:col>85</xdr:col>
      <xdr:colOff>177800</xdr:colOff>
      <xdr:row>79</xdr:row>
      <xdr:rowOff>148732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133509</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6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47720</xdr:rowOff>
    </xdr:from>
    <xdr:to>
      <xdr:col>81</xdr:col>
      <xdr:colOff>101600</xdr:colOff>
      <xdr:row>79</xdr:row>
      <xdr:rowOff>149320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140447</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24333" y="13684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48047</xdr:rowOff>
    </xdr:from>
    <xdr:to>
      <xdr:col>76</xdr:col>
      <xdr:colOff>165100</xdr:colOff>
      <xdr:row>79</xdr:row>
      <xdr:rowOff>149647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140774</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37204</xdr:rowOff>
    </xdr:from>
    <xdr:to>
      <xdr:col>67</xdr:col>
      <xdr:colOff>101600</xdr:colOff>
      <xdr:row>79</xdr:row>
      <xdr:rowOff>138804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8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129931</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74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67090</xdr:rowOff>
    </xdr:from>
    <xdr:to>
      <xdr:col>85</xdr:col>
      <xdr:colOff>127000</xdr:colOff>
      <xdr:row>96</xdr:row>
      <xdr:rowOff>70205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526290"/>
          <a:ext cx="838200" cy="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14279</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30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70205</xdr:rowOff>
    </xdr:from>
    <xdr:to>
      <xdr:col>81</xdr:col>
      <xdr:colOff>50800</xdr:colOff>
      <xdr:row>96</xdr:row>
      <xdr:rowOff>87836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29405"/>
          <a:ext cx="889000" cy="1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92470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106868</xdr:rowOff>
    </xdr:from>
    <xdr:to>
      <xdr:col>76</xdr:col>
      <xdr:colOff>114300</xdr:colOff>
      <xdr:row>96</xdr:row>
      <xdr:rowOff>87836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394618"/>
          <a:ext cx="889000" cy="15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91442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59604</xdr:rowOff>
    </xdr:from>
    <xdr:to>
      <xdr:col>71</xdr:col>
      <xdr:colOff>177800</xdr:colOff>
      <xdr:row>95</xdr:row>
      <xdr:rowOff>106868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347354"/>
          <a:ext cx="889000" cy="4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80697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2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75725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2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xdr:rowOff>
    </xdr:from>
    <xdr:to>
      <xdr:col>85</xdr:col>
      <xdr:colOff>177800</xdr:colOff>
      <xdr:row>96</xdr:row>
      <xdr:rowOff>117890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7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166167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5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19405</xdr:rowOff>
    </xdr:from>
    <xdr:to>
      <xdr:col>81</xdr:col>
      <xdr:colOff>101600</xdr:colOff>
      <xdr:row>96</xdr:row>
      <xdr:rowOff>121005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112132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5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37036</xdr:rowOff>
    </xdr:from>
    <xdr:to>
      <xdr:col>76</xdr:col>
      <xdr:colOff>165100</xdr:colOff>
      <xdr:row>96</xdr:row>
      <xdr:rowOff>138636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9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129763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58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56068</xdr:rowOff>
    </xdr:from>
    <xdr:to>
      <xdr:col>72</xdr:col>
      <xdr:colOff>38100</xdr:colOff>
      <xdr:row>95</xdr:row>
      <xdr:rowOff>157668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34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148795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3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8804</xdr:rowOff>
    </xdr:from>
    <xdr:to>
      <xdr:col>67</xdr:col>
      <xdr:colOff>101600</xdr:colOff>
      <xdr:row>95</xdr:row>
      <xdr:rowOff>110404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29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101531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3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23690</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195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本市の目的別歳出においては類似団体と比較して、ほとんどの費目で同等、若しくは低い水準となっており、特に農林水産業費及び商工費は低くなっている。教育費については平成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年度より学校給食が公金化されたことや、小中学校において自校調理方式で給食を実施していること、及び高等学校を２校有していることに加え、平成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元年度については普通建設事業費が大幅に増となったことなどにより、類似団体平均よりも高い水準となっている。土木費については類似団体を下回る数値となっているが、これは普通建設事業費が低い水準となっ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実質単年度収支は平成</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年度を除いて黒字となっていたが、平成</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に引き続き令和元年度においても赤字となった。また、収支の結果による財源不足に対応するために財政調整基金を取り崩した結果、財政調整基金の残高は減少に転じることとなった。今後も公共施設の老朽化対策などの経費が増大していくことが想定されるため、財政基金の活用を見込んでいる。今後の財政運営については、社会情勢の変化に的確に対応するとともに、将来にわたって安定的な財政運営が行えるよう、施策・事業の一層の見直しを図り、必要な財源の確保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ゴシック" pitchFamily="49" charset="-128"/>
              <a:ea typeface="ＭＳ ゴシック"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毎年度、単年での資金不足が生じている病院事業会計を除き、実質赤字は発生していない。なお、病院事業会計に対しては平成</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年度に一般会計より長期貸付を行うとともに、平成</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年度及び令和元年度には補助金を交付することで資金不足を圧縮している。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今後の推移については、病院事業会計において引き続き資金不足額が生じることが懸念され、水道事業会計においても給水量の減少が見込まれるため、経営状況は厳しくなると想定される。さらに一般会計においても、これまで減少傾向だった公債費は今後</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増加傾向で推移することが予測され</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、また扶助費等の社会保障関係経費や公共施設の老朽化対策などの投資的経費の増大が見込まれることなどから、厳しい財政運営が想定される。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175699538</v>
      </c>
      <c r="BO4" s="462"/>
      <c r="BP4" s="462"/>
      <c r="BQ4" s="462"/>
      <c r="BR4" s="462"/>
      <c r="BS4" s="462"/>
      <c r="BT4" s="462"/>
      <c r="BU4" s="463"/>
      <c r="BV4" s="461">
        <v>173128564</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0.6</v>
      </c>
      <c r="CU4" s="646"/>
      <c r="CV4" s="646"/>
      <c r="CW4" s="646"/>
      <c r="CX4" s="646"/>
      <c r="CY4" s="646"/>
      <c r="CZ4" s="646"/>
      <c r="DA4" s="647"/>
      <c r="DB4" s="645">
        <v>0.7</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174383943</v>
      </c>
      <c r="BO5" s="467"/>
      <c r="BP5" s="467"/>
      <c r="BQ5" s="467"/>
      <c r="BR5" s="467"/>
      <c r="BS5" s="467"/>
      <c r="BT5" s="467"/>
      <c r="BU5" s="468"/>
      <c r="BV5" s="466">
        <v>172108135</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99.6</v>
      </c>
      <c r="CU5" s="437"/>
      <c r="CV5" s="437"/>
      <c r="CW5" s="437"/>
      <c r="CX5" s="437"/>
      <c r="CY5" s="437"/>
      <c r="CZ5" s="437"/>
      <c r="DA5" s="438"/>
      <c r="DB5" s="436">
        <v>95.3</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1315595</v>
      </c>
      <c r="BO6" s="467"/>
      <c r="BP6" s="467"/>
      <c r="BQ6" s="467"/>
      <c r="BR6" s="467"/>
      <c r="BS6" s="467"/>
      <c r="BT6" s="467"/>
      <c r="BU6" s="468"/>
      <c r="BV6" s="466">
        <v>1020429</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103.3</v>
      </c>
      <c r="CU6" s="620"/>
      <c r="CV6" s="620"/>
      <c r="CW6" s="620"/>
      <c r="CX6" s="620"/>
      <c r="CY6" s="620"/>
      <c r="CZ6" s="620"/>
      <c r="DA6" s="621"/>
      <c r="DB6" s="619">
        <v>100.2</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698420</v>
      </c>
      <c r="BO7" s="467"/>
      <c r="BP7" s="467"/>
      <c r="BQ7" s="467"/>
      <c r="BR7" s="467"/>
      <c r="BS7" s="467"/>
      <c r="BT7" s="467"/>
      <c r="BU7" s="468"/>
      <c r="BV7" s="466">
        <v>297048</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96281582</v>
      </c>
      <c r="CU7" s="467"/>
      <c r="CV7" s="467"/>
      <c r="CW7" s="467"/>
      <c r="CX7" s="467"/>
      <c r="CY7" s="467"/>
      <c r="CZ7" s="467"/>
      <c r="DA7" s="468"/>
      <c r="DB7" s="466">
        <v>97038384</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617175</v>
      </c>
      <c r="BO8" s="467"/>
      <c r="BP8" s="467"/>
      <c r="BQ8" s="467"/>
      <c r="BR8" s="467"/>
      <c r="BS8" s="467"/>
      <c r="BT8" s="467"/>
      <c r="BU8" s="468"/>
      <c r="BV8" s="466">
        <v>723381</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0.95</v>
      </c>
      <c r="CU8" s="580"/>
      <c r="CV8" s="580"/>
      <c r="CW8" s="580"/>
      <c r="CX8" s="580"/>
      <c r="CY8" s="580"/>
      <c r="CZ8" s="580"/>
      <c r="DA8" s="581"/>
      <c r="DB8" s="579">
        <v>0.94</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487850</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-106206</v>
      </c>
      <c r="BO9" s="467"/>
      <c r="BP9" s="467"/>
      <c r="BQ9" s="467"/>
      <c r="BR9" s="467"/>
      <c r="BS9" s="467"/>
      <c r="BT9" s="467"/>
      <c r="BU9" s="468"/>
      <c r="BV9" s="466">
        <v>-1723803</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12.4</v>
      </c>
      <c r="CU9" s="437"/>
      <c r="CV9" s="437"/>
      <c r="CW9" s="437"/>
      <c r="CX9" s="437"/>
      <c r="CY9" s="437"/>
      <c r="CZ9" s="437"/>
      <c r="DA9" s="438"/>
      <c r="DB9" s="436">
        <v>12.6</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482640</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363113</v>
      </c>
      <c r="BO10" s="467"/>
      <c r="BP10" s="467"/>
      <c r="BQ10" s="467"/>
      <c r="BR10" s="467"/>
      <c r="BS10" s="467"/>
      <c r="BT10" s="467"/>
      <c r="BU10" s="468"/>
      <c r="BV10" s="466">
        <v>1228131</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115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484357</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94</v>
      </c>
      <c r="AV12" s="524"/>
      <c r="AW12" s="524"/>
      <c r="AX12" s="524"/>
      <c r="AY12" s="446" t="s">
        <v>134</v>
      </c>
      <c r="AZ12" s="447"/>
      <c r="BA12" s="447"/>
      <c r="BB12" s="447"/>
      <c r="BC12" s="447"/>
      <c r="BD12" s="447"/>
      <c r="BE12" s="447"/>
      <c r="BF12" s="447"/>
      <c r="BG12" s="447"/>
      <c r="BH12" s="447"/>
      <c r="BI12" s="447"/>
      <c r="BJ12" s="447"/>
      <c r="BK12" s="447"/>
      <c r="BL12" s="447"/>
      <c r="BM12" s="448"/>
      <c r="BN12" s="466">
        <v>5300000</v>
      </c>
      <c r="BO12" s="467"/>
      <c r="BP12" s="467"/>
      <c r="BQ12" s="467"/>
      <c r="BR12" s="467"/>
      <c r="BS12" s="467"/>
      <c r="BT12" s="467"/>
      <c r="BU12" s="468"/>
      <c r="BV12" s="466">
        <v>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136</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137</v>
      </c>
      <c r="N13" s="567"/>
      <c r="O13" s="567"/>
      <c r="P13" s="567"/>
      <c r="Q13" s="568"/>
      <c r="R13" s="569">
        <v>477221</v>
      </c>
      <c r="S13" s="570"/>
      <c r="T13" s="570"/>
      <c r="U13" s="570"/>
      <c r="V13" s="571"/>
      <c r="W13" s="557" t="s">
        <v>138</v>
      </c>
      <c r="X13" s="479"/>
      <c r="Y13" s="479"/>
      <c r="Z13" s="479"/>
      <c r="AA13" s="479"/>
      <c r="AB13" s="480"/>
      <c r="AC13" s="442">
        <v>646</v>
      </c>
      <c r="AD13" s="443"/>
      <c r="AE13" s="443"/>
      <c r="AF13" s="443"/>
      <c r="AG13" s="444"/>
      <c r="AH13" s="442">
        <v>632</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-5043093</v>
      </c>
      <c r="BO13" s="467"/>
      <c r="BP13" s="467"/>
      <c r="BQ13" s="467"/>
      <c r="BR13" s="467"/>
      <c r="BS13" s="467"/>
      <c r="BT13" s="467"/>
      <c r="BU13" s="468"/>
      <c r="BV13" s="466">
        <v>-495672</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3.3</v>
      </c>
      <c r="CU13" s="437"/>
      <c r="CV13" s="437"/>
      <c r="CW13" s="437"/>
      <c r="CX13" s="437"/>
      <c r="CY13" s="437"/>
      <c r="CZ13" s="437"/>
      <c r="DA13" s="438"/>
      <c r="DB13" s="436">
        <v>2.9</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143</v>
      </c>
      <c r="M14" s="603"/>
      <c r="N14" s="603"/>
      <c r="O14" s="603"/>
      <c r="P14" s="603"/>
      <c r="Q14" s="604"/>
      <c r="R14" s="569">
        <v>485189</v>
      </c>
      <c r="S14" s="570"/>
      <c r="T14" s="570"/>
      <c r="U14" s="570"/>
      <c r="V14" s="571"/>
      <c r="W14" s="572"/>
      <c r="X14" s="482"/>
      <c r="Y14" s="482"/>
      <c r="Z14" s="482"/>
      <c r="AA14" s="482"/>
      <c r="AB14" s="483"/>
      <c r="AC14" s="562">
        <v>0.3</v>
      </c>
      <c r="AD14" s="563"/>
      <c r="AE14" s="563"/>
      <c r="AF14" s="563"/>
      <c r="AG14" s="564"/>
      <c r="AH14" s="562">
        <v>0.3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v>6.3</v>
      </c>
      <c r="CU14" s="574"/>
      <c r="CV14" s="574"/>
      <c r="CW14" s="574"/>
      <c r="CX14" s="574"/>
      <c r="CY14" s="574"/>
      <c r="CZ14" s="574"/>
      <c r="DA14" s="575"/>
      <c r="DB14" s="573">
        <v>8.6</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145</v>
      </c>
      <c r="N15" s="567"/>
      <c r="O15" s="567"/>
      <c r="P15" s="567"/>
      <c r="Q15" s="568"/>
      <c r="R15" s="569">
        <v>478480</v>
      </c>
      <c r="S15" s="570"/>
      <c r="T15" s="570"/>
      <c r="U15" s="570"/>
      <c r="V15" s="571"/>
      <c r="W15" s="557" t="s">
        <v>146</v>
      </c>
      <c r="X15" s="479"/>
      <c r="Y15" s="479"/>
      <c r="Z15" s="479"/>
      <c r="AA15" s="479"/>
      <c r="AB15" s="480"/>
      <c r="AC15" s="442">
        <v>38197</v>
      </c>
      <c r="AD15" s="443"/>
      <c r="AE15" s="443"/>
      <c r="AF15" s="443"/>
      <c r="AG15" s="444"/>
      <c r="AH15" s="442">
        <v>38783</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68399527</v>
      </c>
      <c r="BO15" s="462"/>
      <c r="BP15" s="462"/>
      <c r="BQ15" s="462"/>
      <c r="BR15" s="462"/>
      <c r="BS15" s="462"/>
      <c r="BT15" s="462"/>
      <c r="BU15" s="463"/>
      <c r="BV15" s="461">
        <v>67994501</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19.7</v>
      </c>
      <c r="AD16" s="563"/>
      <c r="AE16" s="563"/>
      <c r="AF16" s="563"/>
      <c r="AG16" s="564"/>
      <c r="AH16" s="562">
        <v>19.3</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71388267</v>
      </c>
      <c r="BO16" s="467"/>
      <c r="BP16" s="467"/>
      <c r="BQ16" s="467"/>
      <c r="BR16" s="467"/>
      <c r="BS16" s="467"/>
      <c r="BT16" s="467"/>
      <c r="BU16" s="468"/>
      <c r="BV16" s="466">
        <v>71262678</v>
      </c>
      <c r="BW16" s="467"/>
      <c r="BX16" s="467"/>
      <c r="BY16" s="467"/>
      <c r="BZ16" s="467"/>
      <c r="CA16" s="467"/>
      <c r="CB16" s="467"/>
      <c r="CC16" s="468"/>
      <c r="CD16" s="201"/>
      <c r="CE16" s="464" t="s">
        <v>152</v>
      </c>
      <c r="CF16" s="464"/>
      <c r="CG16" s="464"/>
      <c r="CH16" s="464"/>
      <c r="CI16" s="464"/>
      <c r="CJ16" s="464"/>
      <c r="CK16" s="464"/>
      <c r="CL16" s="464"/>
      <c r="CM16" s="464"/>
      <c r="CN16" s="464"/>
      <c r="CO16" s="464"/>
      <c r="CP16" s="464"/>
      <c r="CQ16" s="464"/>
      <c r="CR16" s="464"/>
      <c r="CS16" s="465"/>
      <c r="CT16" s="436">
        <v>1.3</v>
      </c>
      <c r="CU16" s="437"/>
      <c r="CV16" s="437"/>
      <c r="CW16" s="437"/>
      <c r="CX16" s="437"/>
      <c r="CY16" s="437"/>
      <c r="CZ16" s="437"/>
      <c r="DA16" s="438"/>
      <c r="DB16" s="436">
        <v>3.8</v>
      </c>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155543</v>
      </c>
      <c r="AD17" s="443"/>
      <c r="AE17" s="443"/>
      <c r="AF17" s="443"/>
      <c r="AG17" s="444"/>
      <c r="AH17" s="442">
        <v>161758</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89787485</v>
      </c>
      <c r="BO17" s="467"/>
      <c r="BP17" s="467"/>
      <c r="BQ17" s="467"/>
      <c r="BR17" s="467"/>
      <c r="BS17" s="467"/>
      <c r="BT17" s="467"/>
      <c r="BU17" s="468"/>
      <c r="BV17" s="466">
        <v>88987183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99.96</v>
      </c>
      <c r="M18" s="531"/>
      <c r="N18" s="531"/>
      <c r="O18" s="531"/>
      <c r="P18" s="531"/>
      <c r="Q18" s="531"/>
      <c r="R18" s="532"/>
      <c r="S18" s="532"/>
      <c r="T18" s="532"/>
      <c r="U18" s="532"/>
      <c r="V18" s="533"/>
      <c r="W18" s="547"/>
      <c r="X18" s="548"/>
      <c r="Y18" s="548"/>
      <c r="Z18" s="548"/>
      <c r="AA18" s="548"/>
      <c r="AB18" s="558"/>
      <c r="AC18" s="430">
        <v>80</v>
      </c>
      <c r="AD18" s="431"/>
      <c r="AE18" s="431"/>
      <c r="AF18" s="431"/>
      <c r="AG18" s="534"/>
      <c r="AH18" s="430">
        <v>80.400000000000006</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98204746</v>
      </c>
      <c r="BO18" s="467"/>
      <c r="BP18" s="467"/>
      <c r="BQ18" s="467"/>
      <c r="BR18" s="467"/>
      <c r="BS18" s="467"/>
      <c r="BT18" s="467"/>
      <c r="BU18" s="468"/>
      <c r="BV18" s="466">
        <v>94710811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4880</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114599414</v>
      </c>
      <c r="BO19" s="467"/>
      <c r="BP19" s="467"/>
      <c r="BQ19" s="467"/>
      <c r="BR19" s="467"/>
      <c r="BS19" s="467"/>
      <c r="BT19" s="467"/>
      <c r="BU19" s="468"/>
      <c r="BV19" s="466">
        <v>111438737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210965</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136232758</v>
      </c>
      <c r="BO23" s="467"/>
      <c r="BP23" s="467"/>
      <c r="BQ23" s="467"/>
      <c r="BR23" s="467"/>
      <c r="BS23" s="467"/>
      <c r="BT23" s="467"/>
      <c r="BU23" s="468"/>
      <c r="BV23" s="466">
        <v>139586296</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9889</v>
      </c>
      <c r="R24" s="443"/>
      <c r="S24" s="443"/>
      <c r="T24" s="443"/>
      <c r="U24" s="443"/>
      <c r="V24" s="444"/>
      <c r="W24" s="508"/>
      <c r="X24" s="499"/>
      <c r="Y24" s="500"/>
      <c r="Z24" s="439" t="s">
        <v>171</v>
      </c>
      <c r="AA24" s="440"/>
      <c r="AB24" s="440"/>
      <c r="AC24" s="440"/>
      <c r="AD24" s="440"/>
      <c r="AE24" s="440"/>
      <c r="AF24" s="440"/>
      <c r="AG24" s="441"/>
      <c r="AH24" s="442">
        <v>3047</v>
      </c>
      <c r="AI24" s="443"/>
      <c r="AJ24" s="443"/>
      <c r="AK24" s="443"/>
      <c r="AL24" s="444"/>
      <c r="AM24" s="442">
        <v>9537110</v>
      </c>
      <c r="AN24" s="443"/>
      <c r="AO24" s="443"/>
      <c r="AP24" s="443"/>
      <c r="AQ24" s="443"/>
      <c r="AR24" s="444"/>
      <c r="AS24" s="442">
        <v>3130</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116741014</v>
      </c>
      <c r="BO24" s="467"/>
      <c r="BP24" s="467"/>
      <c r="BQ24" s="467"/>
      <c r="BR24" s="467"/>
      <c r="BS24" s="467"/>
      <c r="BT24" s="467"/>
      <c r="BU24" s="468"/>
      <c r="BV24" s="466">
        <v>122463524</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2</v>
      </c>
      <c r="M25" s="443"/>
      <c r="N25" s="443"/>
      <c r="O25" s="443"/>
      <c r="P25" s="444"/>
      <c r="Q25" s="442">
        <v>9740</v>
      </c>
      <c r="R25" s="443"/>
      <c r="S25" s="443"/>
      <c r="T25" s="443"/>
      <c r="U25" s="443"/>
      <c r="V25" s="444"/>
      <c r="W25" s="508"/>
      <c r="X25" s="499"/>
      <c r="Y25" s="500"/>
      <c r="Z25" s="439" t="s">
        <v>174</v>
      </c>
      <c r="AA25" s="440"/>
      <c r="AB25" s="440"/>
      <c r="AC25" s="440"/>
      <c r="AD25" s="440"/>
      <c r="AE25" s="440"/>
      <c r="AF25" s="440"/>
      <c r="AG25" s="441"/>
      <c r="AH25" s="442">
        <v>477</v>
      </c>
      <c r="AI25" s="443"/>
      <c r="AJ25" s="443"/>
      <c r="AK25" s="443"/>
      <c r="AL25" s="444"/>
      <c r="AM25" s="442">
        <v>1398564</v>
      </c>
      <c r="AN25" s="443"/>
      <c r="AO25" s="443"/>
      <c r="AP25" s="443"/>
      <c r="AQ25" s="443"/>
      <c r="AR25" s="444"/>
      <c r="AS25" s="442">
        <v>2932</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59168780</v>
      </c>
      <c r="BO25" s="462"/>
      <c r="BP25" s="462"/>
      <c r="BQ25" s="462"/>
      <c r="BR25" s="462"/>
      <c r="BS25" s="462"/>
      <c r="BT25" s="462"/>
      <c r="BU25" s="463"/>
      <c r="BV25" s="461">
        <v>52124754</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8270</v>
      </c>
      <c r="R26" s="443"/>
      <c r="S26" s="443"/>
      <c r="T26" s="443"/>
      <c r="U26" s="443"/>
      <c r="V26" s="444"/>
      <c r="W26" s="508"/>
      <c r="X26" s="499"/>
      <c r="Y26" s="500"/>
      <c r="Z26" s="439" t="s">
        <v>177</v>
      </c>
      <c r="AA26" s="521"/>
      <c r="AB26" s="521"/>
      <c r="AC26" s="521"/>
      <c r="AD26" s="521"/>
      <c r="AE26" s="521"/>
      <c r="AF26" s="521"/>
      <c r="AG26" s="522"/>
      <c r="AH26" s="442">
        <v>433</v>
      </c>
      <c r="AI26" s="443"/>
      <c r="AJ26" s="443"/>
      <c r="AK26" s="443"/>
      <c r="AL26" s="444"/>
      <c r="AM26" s="442">
        <v>1519830</v>
      </c>
      <c r="AN26" s="443"/>
      <c r="AO26" s="443"/>
      <c r="AP26" s="443"/>
      <c r="AQ26" s="443"/>
      <c r="AR26" s="444"/>
      <c r="AS26" s="442">
        <v>3510</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136</v>
      </c>
      <c r="BO26" s="467"/>
      <c r="BP26" s="467"/>
      <c r="BQ26" s="467"/>
      <c r="BR26" s="467"/>
      <c r="BS26" s="467"/>
      <c r="BT26" s="467"/>
      <c r="BU26" s="468"/>
      <c r="BV26" s="466" t="s">
        <v>136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179</v>
      </c>
      <c r="F27" s="440"/>
      <c r="G27" s="440"/>
      <c r="H27" s="440"/>
      <c r="I27" s="440"/>
      <c r="J27" s="440"/>
      <c r="K27" s="441"/>
      <c r="L27" s="442">
        <v>1</v>
      </c>
      <c r="M27" s="443"/>
      <c r="N27" s="443"/>
      <c r="O27" s="443"/>
      <c r="P27" s="444"/>
      <c r="Q27" s="442">
        <v>8270</v>
      </c>
      <c r="R27" s="443"/>
      <c r="S27" s="443"/>
      <c r="T27" s="443"/>
      <c r="U27" s="443"/>
      <c r="V27" s="444"/>
      <c r="W27" s="508"/>
      <c r="X27" s="499"/>
      <c r="Y27" s="500"/>
      <c r="Z27" s="439" t="s">
        <v>180</v>
      </c>
      <c r="AA27" s="440"/>
      <c r="AB27" s="440"/>
      <c r="AC27" s="440"/>
      <c r="AD27" s="440"/>
      <c r="AE27" s="440"/>
      <c r="AF27" s="440"/>
      <c r="AG27" s="441"/>
      <c r="AH27" s="442">
        <v>197</v>
      </c>
      <c r="AI27" s="443"/>
      <c r="AJ27" s="443"/>
      <c r="AK27" s="443"/>
      <c r="AL27" s="444"/>
      <c r="AM27" s="442">
        <v>778839</v>
      </c>
      <c r="AN27" s="443"/>
      <c r="AO27" s="443"/>
      <c r="AP27" s="443"/>
      <c r="AQ27" s="443"/>
      <c r="AR27" s="444"/>
      <c r="AS27" s="442">
        <v>3953</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t="s">
        <v>136</v>
      </c>
      <c r="BO27" s="470"/>
      <c r="BP27" s="470"/>
      <c r="BQ27" s="470"/>
      <c r="BR27" s="470"/>
      <c r="BS27" s="470"/>
      <c r="BT27" s="470"/>
      <c r="BU27" s="471"/>
      <c r="BV27" s="469" t="s">
        <v>136</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182</v>
      </c>
      <c r="F28" s="440"/>
      <c r="G28" s="440"/>
      <c r="H28" s="440"/>
      <c r="I28" s="440"/>
      <c r="J28" s="440"/>
      <c r="K28" s="441"/>
      <c r="L28" s="442">
        <v>1</v>
      </c>
      <c r="M28" s="443"/>
      <c r="N28" s="443"/>
      <c r="O28" s="443"/>
      <c r="P28" s="444"/>
      <c r="Q28" s="442">
        <v>7480</v>
      </c>
      <c r="R28" s="443"/>
      <c r="S28" s="443"/>
      <c r="T28" s="443"/>
      <c r="U28" s="443"/>
      <c r="V28" s="444"/>
      <c r="W28" s="508"/>
      <c r="X28" s="499"/>
      <c r="Y28" s="500"/>
      <c r="Z28" s="439" t="s">
        <v>183</v>
      </c>
      <c r="AA28" s="440"/>
      <c r="AB28" s="440"/>
      <c r="AC28" s="440"/>
      <c r="AD28" s="440"/>
      <c r="AE28" s="440"/>
      <c r="AF28" s="440"/>
      <c r="AG28" s="441"/>
      <c r="AH28" s="442" t="s">
        <v>136</v>
      </c>
      <c r="AI28" s="443"/>
      <c r="AJ28" s="443"/>
      <c r="AK28" s="443"/>
      <c r="AL28" s="444"/>
      <c r="AM28" s="442" t="s">
        <v>136</v>
      </c>
      <c r="AN28" s="443"/>
      <c r="AO28" s="443"/>
      <c r="AP28" s="443"/>
      <c r="AQ28" s="443"/>
      <c r="AR28" s="444"/>
      <c r="AS28" s="442" t="s">
        <v>136</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17558381</v>
      </c>
      <c r="BO28" s="462"/>
      <c r="BP28" s="462"/>
      <c r="BQ28" s="462"/>
      <c r="BR28" s="462"/>
      <c r="BS28" s="462"/>
      <c r="BT28" s="462"/>
      <c r="BU28" s="463"/>
      <c r="BV28" s="461">
        <v>22495268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185</v>
      </c>
      <c r="F29" s="440"/>
      <c r="G29" s="440"/>
      <c r="H29" s="440"/>
      <c r="I29" s="440"/>
      <c r="J29" s="440"/>
      <c r="K29" s="441"/>
      <c r="L29" s="442">
        <v>39</v>
      </c>
      <c r="M29" s="443"/>
      <c r="N29" s="443"/>
      <c r="O29" s="443"/>
      <c r="P29" s="444"/>
      <c r="Q29" s="442">
        <v>6870</v>
      </c>
      <c r="R29" s="443"/>
      <c r="S29" s="443"/>
      <c r="T29" s="443"/>
      <c r="U29" s="443"/>
      <c r="V29" s="444"/>
      <c r="W29" s="509"/>
      <c r="X29" s="510"/>
      <c r="Y29" s="511"/>
      <c r="Z29" s="439" t="s">
        <v>186</v>
      </c>
      <c r="AA29" s="440"/>
      <c r="AB29" s="440"/>
      <c r="AC29" s="440"/>
      <c r="AD29" s="440"/>
      <c r="AE29" s="440"/>
      <c r="AF29" s="440"/>
      <c r="AG29" s="441"/>
      <c r="AH29" s="442">
        <v>3244</v>
      </c>
      <c r="AI29" s="443"/>
      <c r="AJ29" s="443"/>
      <c r="AK29" s="443"/>
      <c r="AL29" s="444"/>
      <c r="AM29" s="442">
        <v>10315949</v>
      </c>
      <c r="AN29" s="443"/>
      <c r="AO29" s="443"/>
      <c r="AP29" s="443"/>
      <c r="AQ29" s="443"/>
      <c r="AR29" s="444"/>
      <c r="AS29" s="442">
        <v>3180</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3503934</v>
      </c>
      <c r="BO29" s="467"/>
      <c r="BP29" s="467"/>
      <c r="BQ29" s="467"/>
      <c r="BR29" s="467"/>
      <c r="BS29" s="467"/>
      <c r="BT29" s="467"/>
      <c r="BU29" s="468"/>
      <c r="BV29" s="466">
        <v>3516567</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101.4</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7272208</v>
      </c>
      <c r="BO30" s="470"/>
      <c r="BP30" s="470"/>
      <c r="BQ30" s="470"/>
      <c r="BR30" s="470"/>
      <c r="BS30" s="470"/>
      <c r="BT30" s="470"/>
      <c r="BU30" s="471"/>
      <c r="BV30" s="469">
        <v>6843156</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195</v>
      </c>
      <c r="V33" s="429"/>
      <c r="W33" s="428" t="s">
        <v>196</v>
      </c>
      <c r="X33" s="428"/>
      <c r="Y33" s="428"/>
      <c r="Z33" s="428"/>
      <c r="AA33" s="428"/>
      <c r="AB33" s="428"/>
      <c r="AC33" s="428"/>
      <c r="AD33" s="428"/>
      <c r="AE33" s="428"/>
      <c r="AF33" s="428"/>
      <c r="AG33" s="428"/>
      <c r="AH33" s="428"/>
      <c r="AI33" s="428"/>
      <c r="AJ33" s="428"/>
      <c r="AK33" s="428"/>
      <c r="AL33" s="216"/>
      <c r="AM33" s="429" t="s">
        <v>195</v>
      </c>
      <c r="AN33" s="429"/>
      <c r="AO33" s="428" t="s">
        <v>196</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195</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5</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9</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f>IF(BG34="","",MAX(C34:D43,U34:V43,AM34:AN43)+1)</f>
        <v>13</v>
      </c>
      <c r="BF34" s="425"/>
      <c r="BG34" s="424" t="str">
        <f>IF('各会計、関係団体の財政状況及び健全化判断比率'!B36="","",'各会計、関係団体の財政状況及び健全化判断比率'!B36)</f>
        <v>食肉センター特別会計</v>
      </c>
      <c r="BH34" s="424"/>
      <c r="BI34" s="424"/>
      <c r="BJ34" s="424"/>
      <c r="BK34" s="424"/>
      <c r="BL34" s="424"/>
      <c r="BM34" s="424"/>
      <c r="BN34" s="424"/>
      <c r="BO34" s="424"/>
      <c r="BP34" s="424"/>
      <c r="BQ34" s="424"/>
      <c r="BR34" s="424"/>
      <c r="BS34" s="424"/>
      <c r="BT34" s="424"/>
      <c r="BU34" s="424"/>
      <c r="BV34" s="214"/>
      <c r="BW34" s="425">
        <f>IF(BY34="","",MAX(C34:D43,U34:V43,AM34:AN43,BE34:BF43)+1)</f>
        <v>14</v>
      </c>
      <c r="BX34" s="425"/>
      <c r="BY34" s="424" t="str">
        <f>IF('各会計、関係団体の財政状況及び健全化判断比率'!B68="","",'各会計、関係団体の財政状況及び健全化判断比率'!B68)</f>
        <v>阪神水道企業団</v>
      </c>
      <c r="BZ34" s="424"/>
      <c r="CA34" s="424"/>
      <c r="CB34" s="424"/>
      <c r="CC34" s="424"/>
      <c r="CD34" s="424"/>
      <c r="CE34" s="424"/>
      <c r="CF34" s="424"/>
      <c r="CG34" s="424"/>
      <c r="CH34" s="424"/>
      <c r="CI34" s="424"/>
      <c r="CJ34" s="424"/>
      <c r="CK34" s="424"/>
      <c r="CL34" s="424"/>
      <c r="CM34" s="424"/>
      <c r="CN34" s="214"/>
      <c r="CO34" s="425">
        <f>IF(CQ34="","",MAX(C34:D43,U34:V43,AM34:AN43,BE34:BF43,BW34:BX43)+1)</f>
        <v>18</v>
      </c>
      <c r="CP34" s="425"/>
      <c r="CQ34" s="424" t="str">
        <f>IF('各会計、関係団体の財政状況及び健全化判断比率'!BS7="","",'各会計、関係団体の財政状況及び健全化判断比率'!BS7)</f>
        <v>公益財団法人　西宮文化振興財団</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中小企業勤労者福祉共済事業特別会計</v>
      </c>
      <c r="F35" s="424"/>
      <c r="G35" s="424"/>
      <c r="H35" s="424"/>
      <c r="I35" s="424"/>
      <c r="J35" s="424"/>
      <c r="K35" s="424"/>
      <c r="L35" s="424"/>
      <c r="M35" s="424"/>
      <c r="N35" s="424"/>
      <c r="O35" s="424"/>
      <c r="P35" s="424"/>
      <c r="Q35" s="424"/>
      <c r="R35" s="424"/>
      <c r="S35" s="424"/>
      <c r="T35" s="214"/>
      <c r="U35" s="425">
        <f>IF(W35="","",U34+1)</f>
        <v>6</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10</v>
      </c>
      <c r="AN35" s="425"/>
      <c r="AO35" s="424" t="str">
        <f>IF('各会計、関係団体の財政状況及び健全化判断比率'!B33="","",'各会計、関係団体の財政状況及び健全化判断比率'!B33)</f>
        <v>工業用水道事業会計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15</v>
      </c>
      <c r="BX35" s="425"/>
      <c r="BY35" s="424" t="str">
        <f>IF('各会計、関係団体の財政状況及び健全化判断比率'!B69="","",'各会計、関係団体の財政状況及び健全化判断比率'!B69)</f>
        <v>丹波少年自然の家事務組合</v>
      </c>
      <c r="BZ35" s="424"/>
      <c r="CA35" s="424"/>
      <c r="CB35" s="424"/>
      <c r="CC35" s="424"/>
      <c r="CD35" s="424"/>
      <c r="CE35" s="424"/>
      <c r="CF35" s="424"/>
      <c r="CG35" s="424"/>
      <c r="CH35" s="424"/>
      <c r="CI35" s="424"/>
      <c r="CJ35" s="424"/>
      <c r="CK35" s="424"/>
      <c r="CL35" s="424"/>
      <c r="CM35" s="424"/>
      <c r="CN35" s="214"/>
      <c r="CO35" s="425">
        <f t="shared" ref="CO35:CO43" si="3">IF(CQ35="","",CO34+1)</f>
        <v>19</v>
      </c>
      <c r="CP35" s="425"/>
      <c r="CQ35" s="424" t="str">
        <f>IF('各会計、関係団体の財政状況及び健全化判断比率'!BS8="","",'各会計、関係団体の財政状況及び健全化判断比率'!BS8)</f>
        <v>公益財団法人　西宮スポーツセンター</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公共用地買収事業特別会計</v>
      </c>
      <c r="F36" s="424"/>
      <c r="G36" s="424"/>
      <c r="H36" s="424"/>
      <c r="I36" s="424"/>
      <c r="J36" s="424"/>
      <c r="K36" s="424"/>
      <c r="L36" s="424"/>
      <c r="M36" s="424"/>
      <c r="N36" s="424"/>
      <c r="O36" s="424"/>
      <c r="P36" s="424"/>
      <c r="Q36" s="424"/>
      <c r="R36" s="424"/>
      <c r="S36" s="424"/>
      <c r="T36" s="214"/>
      <c r="U36" s="425">
        <f t="shared" ref="U36:U43" si="4">IF(W36="","",U35+1)</f>
        <v>7</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4"/>
      <c r="AM36" s="425">
        <f t="shared" si="0"/>
        <v>11</v>
      </c>
      <c r="AN36" s="425"/>
      <c r="AO36" s="424" t="str">
        <f>IF('各会計、関係団体の財政状況及び健全化判断比率'!B34="","",'各会計、関係団体の財政状況及び健全化判断比率'!B34)</f>
        <v>下水道事業会計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16</v>
      </c>
      <c r="BX36" s="425"/>
      <c r="BY36" s="424" t="str">
        <f>IF('各会計、関係団体の財政状況及び健全化判断比率'!B70="","",'各会計、関係団体の財政状況及び健全化判断比率'!B70)</f>
        <v>兵庫県後期高齢者医療広域連合（一般会計）</v>
      </c>
      <c r="BZ36" s="424"/>
      <c r="CA36" s="424"/>
      <c r="CB36" s="424"/>
      <c r="CC36" s="424"/>
      <c r="CD36" s="424"/>
      <c r="CE36" s="424"/>
      <c r="CF36" s="424"/>
      <c r="CG36" s="424"/>
      <c r="CH36" s="424"/>
      <c r="CI36" s="424"/>
      <c r="CJ36" s="424"/>
      <c r="CK36" s="424"/>
      <c r="CL36" s="424"/>
      <c r="CM36" s="424"/>
      <c r="CN36" s="214"/>
      <c r="CO36" s="425">
        <f t="shared" si="3"/>
        <v>20</v>
      </c>
      <c r="CP36" s="425"/>
      <c r="CQ36" s="424" t="str">
        <f>IF('各会計、関係団体の財政状況及び健全化判断比率'!BS9="","",'各会計、関係団体の財政状況及び健全化判断比率'!BS9)</f>
        <v>公益財団法人　西宮市国際交流協会</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f>IF(E37="","",C36+1)</f>
        <v>4</v>
      </c>
      <c r="D37" s="425"/>
      <c r="E37" s="424" t="str">
        <f>IF('各会計、関係団体の財政状況及び健全化判断比率'!B10="","",'各会計、関係団体の財政状況及び健全化判断比率'!B10)</f>
        <v>母子父子寡婦福祉資金貸付事業特別会計</v>
      </c>
      <c r="F37" s="424"/>
      <c r="G37" s="424"/>
      <c r="H37" s="424"/>
      <c r="I37" s="424"/>
      <c r="J37" s="424"/>
      <c r="K37" s="424"/>
      <c r="L37" s="424"/>
      <c r="M37" s="424"/>
      <c r="N37" s="424"/>
      <c r="O37" s="424"/>
      <c r="P37" s="424"/>
      <c r="Q37" s="424"/>
      <c r="R37" s="424"/>
      <c r="S37" s="424"/>
      <c r="T37" s="214"/>
      <c r="U37" s="425">
        <f t="shared" si="4"/>
        <v>8</v>
      </c>
      <c r="V37" s="425"/>
      <c r="W37" s="424" t="str">
        <f>IF('各会計、関係団体の財政状況及び健全化判断比率'!B31="","",'各会計、関係団体の財政状況及び健全化判断比率'!B31)</f>
        <v>農業共済事業特別会計</v>
      </c>
      <c r="X37" s="424"/>
      <c r="Y37" s="424"/>
      <c r="Z37" s="424"/>
      <c r="AA37" s="424"/>
      <c r="AB37" s="424"/>
      <c r="AC37" s="424"/>
      <c r="AD37" s="424"/>
      <c r="AE37" s="424"/>
      <c r="AF37" s="424"/>
      <c r="AG37" s="424"/>
      <c r="AH37" s="424"/>
      <c r="AI37" s="424"/>
      <c r="AJ37" s="424"/>
      <c r="AK37" s="424"/>
      <c r="AL37" s="214"/>
      <c r="AM37" s="425">
        <f t="shared" si="0"/>
        <v>12</v>
      </c>
      <c r="AN37" s="425"/>
      <c r="AO37" s="424" t="str">
        <f>IF('各会計、関係団体の財政状況及び健全化判断比率'!B35="","",'各会計、関係団体の財政状況及び健全化判断比率'!B35)</f>
        <v>病院事業会計</v>
      </c>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17</v>
      </c>
      <c r="BX37" s="425"/>
      <c r="BY37" s="424" t="str">
        <f>IF('各会計、関係団体の財政状況及び健全化判断比率'!B71="","",'各会計、関係団体の財政状況及び健全化判断比率'!B71)</f>
        <v>兵庫県後期高齢者医療広域連合（特別会計）</v>
      </c>
      <c r="BZ37" s="424"/>
      <c r="CA37" s="424"/>
      <c r="CB37" s="424"/>
      <c r="CC37" s="424"/>
      <c r="CD37" s="424"/>
      <c r="CE37" s="424"/>
      <c r="CF37" s="424"/>
      <c r="CG37" s="424"/>
      <c r="CH37" s="424"/>
      <c r="CI37" s="424"/>
      <c r="CJ37" s="424"/>
      <c r="CK37" s="424"/>
      <c r="CL37" s="424"/>
      <c r="CM37" s="424"/>
      <c r="CN37" s="214"/>
      <c r="CO37" s="425">
        <f t="shared" si="3"/>
        <v>21</v>
      </c>
      <c r="CP37" s="425"/>
      <c r="CQ37" s="424" t="str">
        <f>IF('各会計、関係団体の財政状況及び健全化判断比率'!BS10="","",'各会計、関係団体の財政状況及び健全化判断比率'!BS10)</f>
        <v>西宮市都市管理株式会社</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f t="shared" si="3"/>
        <v>22</v>
      </c>
      <c r="CP38" s="425"/>
      <c r="CQ38" s="424" t="str">
        <f>IF('各会計、関係団体の財政状況及び健全化判断比率'!BS11="","",'各会計、関係団体の財政状況及び健全化判断比率'!BS11)</f>
        <v>株式会社　鳴尾ウォーターワールド</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f t="shared" si="3"/>
        <v>23</v>
      </c>
      <c r="CP39" s="425"/>
      <c r="CQ39" s="424" t="str">
        <f>IF('各会計、関係団体の財政状況及び健全化判断比率'!BS12="","",'各会計、関係団体の財政状況及び健全化判断比率'!BS12)</f>
        <v>一般財団法人西宮市都市整備公社</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f t="shared" si="3"/>
        <v>24</v>
      </c>
      <c r="CP40" s="425"/>
      <c r="CQ40" s="424" t="str">
        <f>IF('各会計、関係団体の財政状況及び健全化判断比率'!BS13="","",'各会計、関係団体の財政状況及び健全化判断比率'!BS13)</f>
        <v>西宮市土地開発公社</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〇</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f t="shared" si="3"/>
        <v>25</v>
      </c>
      <c r="CP41" s="425"/>
      <c r="CQ41" s="424" t="str">
        <f>IF('各会計、関係団体の財政状況及び健全化判断比率'!BS14="","",'各会計、関係団体の財政状況及び健全化判断比率'!BS14)</f>
        <v>社会福祉法人　阪神福祉事業団</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〇</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f t="shared" si="3"/>
        <v>26</v>
      </c>
      <c r="CP42" s="425"/>
      <c r="CQ42" s="424" t="str">
        <f>IF('各会計、関係団体の財政状況及び健全化判断比率'!BS15="","",'各会計、関係団体の財政状況及び健全化判断比率'!BS15)</f>
        <v>兵庫県信用保証協会</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〇</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f t="shared" si="3"/>
        <v>27</v>
      </c>
      <c r="CP43" s="425"/>
      <c r="CQ43" s="424" t="str">
        <f>IF('各会計、関係団体の財政状況及び健全化判断比率'!BS16="","",'各会計、関係団体の財政状況及び健全化判断比率'!BS16)</f>
        <v>西宮市住宅整備資金等融資</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〇</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a2bzwXabfrPzREa5VFPGrNvQQES4ZH8at8Dal/IkccjOG8uJUOdbMZPcSvWDe/QrcMkrbUYer8R/wQ1xxqtHUQ==" saltValue="PdNLRTJ4PEOKIHYkT15Wf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51" t="s">
        <v>573</v>
      </c>
      <c r="D34" s="1251"/>
      <c r="E34" s="1252"/>
      <c r="F34" s="32" t="s">
        <v>574</v>
      </c>
      <c r="G34" s="33" t="s">
        <v>575</v>
      </c>
      <c r="H34" s="33" t="s">
        <v>576</v>
      </c>
      <c r="I34" s="33" t="s">
        <v>577</v>
      </c>
      <c r="J34" s="34" t="s">
        <v>578</v>
      </c>
      <c r="K34" s="22"/>
      <c r="L34" s="22"/>
      <c r="M34" s="22"/>
      <c r="N34" s="22"/>
      <c r="O34" s="22"/>
      <c r="P34" s="22"/>
    </row>
    <row r="35" spans="1:16" ht="39" customHeight="1" x14ac:dyDescent="0.15">
      <c r="A35" s="22"/>
      <c r="B35" s="35"/>
      <c r="C35" s="1245" t="s">
        <v>579</v>
      </c>
      <c r="D35" s="1246"/>
      <c r="E35" s="1247"/>
      <c r="F35" s="36">
        <v>2.38</v>
      </c>
      <c r="G35" s="37">
        <v>2.92</v>
      </c>
      <c r="H35" s="37">
        <v>3.37</v>
      </c>
      <c r="I35" s="37">
        <v>4.1900000000000004</v>
      </c>
      <c r="J35" s="38">
        <v>4.6900000000000004</v>
      </c>
      <c r="K35" s="22"/>
      <c r="L35" s="22"/>
      <c r="M35" s="22"/>
      <c r="N35" s="22"/>
      <c r="O35" s="22"/>
      <c r="P35" s="22"/>
    </row>
    <row r="36" spans="1:16" ht="39" customHeight="1" x14ac:dyDescent="0.15">
      <c r="A36" s="22"/>
      <c r="B36" s="35"/>
      <c r="C36" s="1245" t="s">
        <v>580</v>
      </c>
      <c r="D36" s="1246"/>
      <c r="E36" s="1247"/>
      <c r="F36" s="36">
        <v>2.52</v>
      </c>
      <c r="G36" s="37">
        <v>2.63</v>
      </c>
      <c r="H36" s="37">
        <v>2.79</v>
      </c>
      <c r="I36" s="37">
        <v>2.9</v>
      </c>
      <c r="J36" s="38">
        <v>3.05</v>
      </c>
      <c r="K36" s="22"/>
      <c r="L36" s="22"/>
      <c r="M36" s="22"/>
      <c r="N36" s="22"/>
      <c r="O36" s="22"/>
      <c r="P36" s="22"/>
    </row>
    <row r="37" spans="1:16" ht="39" customHeight="1" x14ac:dyDescent="0.15">
      <c r="A37" s="22"/>
      <c r="B37" s="35"/>
      <c r="C37" s="1245" t="s">
        <v>581</v>
      </c>
      <c r="D37" s="1246"/>
      <c r="E37" s="1247"/>
      <c r="F37" s="36">
        <v>1.35</v>
      </c>
      <c r="G37" s="37">
        <v>1.39</v>
      </c>
      <c r="H37" s="37">
        <v>1.44</v>
      </c>
      <c r="I37" s="37">
        <v>1.58</v>
      </c>
      <c r="J37" s="38">
        <v>2.3199999999999998</v>
      </c>
      <c r="K37" s="22"/>
      <c r="L37" s="22"/>
      <c r="M37" s="22"/>
      <c r="N37" s="22"/>
      <c r="O37" s="22"/>
      <c r="P37" s="22"/>
    </row>
    <row r="38" spans="1:16" ht="39" customHeight="1" x14ac:dyDescent="0.15">
      <c r="A38" s="22"/>
      <c r="B38" s="35"/>
      <c r="C38" s="1245" t="s">
        <v>582</v>
      </c>
      <c r="D38" s="1246"/>
      <c r="E38" s="1247"/>
      <c r="F38" s="36">
        <v>0.35</v>
      </c>
      <c r="G38" s="37">
        <v>0.57999999999999996</v>
      </c>
      <c r="H38" s="37">
        <v>0.39</v>
      </c>
      <c r="I38" s="37">
        <v>0.89</v>
      </c>
      <c r="J38" s="38">
        <v>0.78</v>
      </c>
      <c r="K38" s="22"/>
      <c r="L38" s="22"/>
      <c r="M38" s="22"/>
      <c r="N38" s="22"/>
      <c r="O38" s="22"/>
      <c r="P38" s="22"/>
    </row>
    <row r="39" spans="1:16" ht="39" customHeight="1" x14ac:dyDescent="0.15">
      <c r="A39" s="22"/>
      <c r="B39" s="35"/>
      <c r="C39" s="1245" t="s">
        <v>583</v>
      </c>
      <c r="D39" s="1246"/>
      <c r="E39" s="1247"/>
      <c r="F39" s="36">
        <v>2.69</v>
      </c>
      <c r="G39" s="37">
        <v>2.5</v>
      </c>
      <c r="H39" s="37">
        <v>2.5</v>
      </c>
      <c r="I39" s="37">
        <v>0.73</v>
      </c>
      <c r="J39" s="38">
        <v>0.62</v>
      </c>
      <c r="K39" s="22"/>
      <c r="L39" s="22"/>
      <c r="M39" s="22"/>
      <c r="N39" s="22"/>
      <c r="O39" s="22"/>
      <c r="P39" s="22"/>
    </row>
    <row r="40" spans="1:16" ht="39" customHeight="1" x14ac:dyDescent="0.15">
      <c r="A40" s="22"/>
      <c r="B40" s="35"/>
      <c r="C40" s="1245" t="s">
        <v>584</v>
      </c>
      <c r="D40" s="1246"/>
      <c r="E40" s="1247"/>
      <c r="F40" s="36">
        <v>0.12</v>
      </c>
      <c r="G40" s="37">
        <v>0.4</v>
      </c>
      <c r="H40" s="37">
        <v>1.27</v>
      </c>
      <c r="I40" s="37">
        <v>0.24</v>
      </c>
      <c r="J40" s="38">
        <v>0.34</v>
      </c>
      <c r="K40" s="22"/>
      <c r="L40" s="22"/>
      <c r="M40" s="22"/>
      <c r="N40" s="22"/>
      <c r="O40" s="22"/>
      <c r="P40" s="22"/>
    </row>
    <row r="41" spans="1:16" ht="39" customHeight="1" x14ac:dyDescent="0.15">
      <c r="A41" s="22"/>
      <c r="B41" s="35"/>
      <c r="C41" s="1245" t="s">
        <v>585</v>
      </c>
      <c r="D41" s="1246"/>
      <c r="E41" s="1247"/>
      <c r="F41" s="36">
        <v>0.21</v>
      </c>
      <c r="G41" s="37">
        <v>0.22</v>
      </c>
      <c r="H41" s="37">
        <v>0.24</v>
      </c>
      <c r="I41" s="37">
        <v>0.25</v>
      </c>
      <c r="J41" s="38">
        <v>0.25</v>
      </c>
      <c r="K41" s="22"/>
      <c r="L41" s="22"/>
      <c r="M41" s="22"/>
      <c r="N41" s="22"/>
      <c r="O41" s="22"/>
      <c r="P41" s="22"/>
    </row>
    <row r="42" spans="1:16" ht="39" customHeight="1" x14ac:dyDescent="0.15">
      <c r="A42" s="22"/>
      <c r="B42" s="39"/>
      <c r="C42" s="1245" t="s">
        <v>586</v>
      </c>
      <c r="D42" s="1246"/>
      <c r="E42" s="1247"/>
      <c r="F42" s="36" t="s">
        <v>525</v>
      </c>
      <c r="G42" s="37" t="s">
        <v>525</v>
      </c>
      <c r="H42" s="37" t="s">
        <v>525</v>
      </c>
      <c r="I42" s="37" t="s">
        <v>525</v>
      </c>
      <c r="J42" s="38" t="s">
        <v>525</v>
      </c>
      <c r="K42" s="22"/>
      <c r="L42" s="22"/>
      <c r="M42" s="22"/>
      <c r="N42" s="22"/>
      <c r="O42" s="22"/>
      <c r="P42" s="22"/>
    </row>
    <row r="43" spans="1:16" ht="39" customHeight="1" thickBot="1" x14ac:dyDescent="0.2">
      <c r="A43" s="22"/>
      <c r="B43" s="40"/>
      <c r="C43" s="1248" t="s">
        <v>587</v>
      </c>
      <c r="D43" s="1249"/>
      <c r="E43" s="1250"/>
      <c r="F43" s="41">
        <v>0.01</v>
      </c>
      <c r="G43" s="42">
        <v>0.01</v>
      </c>
      <c r="H43" s="42">
        <v>0.01</v>
      </c>
      <c r="I43" s="42">
        <v>0.01</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VHvPGruHFjpzZJflTGgmfIILJfFUMdGZkxrk3eUkaZBxtMQaBYGBw5wLsXMcunXShz8ev1gBqUn1EdgLcQ4Pw==" saltValue="VJjlNi744yh1SAE4ucE2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71" t="s">
        <v>11</v>
      </c>
      <c r="C45" s="1272"/>
      <c r="D45" s="58"/>
      <c r="E45" s="1277" t="s">
        <v>12</v>
      </c>
      <c r="F45" s="1277"/>
      <c r="G45" s="1277"/>
      <c r="H45" s="1277"/>
      <c r="I45" s="1277"/>
      <c r="J45" s="1278"/>
      <c r="K45" s="59">
        <v>18190</v>
      </c>
      <c r="L45" s="60">
        <v>17388</v>
      </c>
      <c r="M45" s="60">
        <v>14812</v>
      </c>
      <c r="N45" s="60">
        <v>14829</v>
      </c>
      <c r="O45" s="61">
        <v>15112</v>
      </c>
      <c r="P45" s="48"/>
      <c r="Q45" s="48"/>
      <c r="R45" s="48"/>
      <c r="S45" s="48"/>
      <c r="T45" s="48"/>
      <c r="U45" s="48"/>
    </row>
    <row r="46" spans="1:21" ht="30.75" customHeight="1" x14ac:dyDescent="0.15">
      <c r="A46" s="48"/>
      <c r="B46" s="1273"/>
      <c r="C46" s="1274"/>
      <c r="D46" s="62"/>
      <c r="E46" s="1255" t="s">
        <v>13</v>
      </c>
      <c r="F46" s="1255"/>
      <c r="G46" s="1255"/>
      <c r="H46" s="1255"/>
      <c r="I46" s="1255"/>
      <c r="J46" s="1256"/>
      <c r="K46" s="63" t="s">
        <v>525</v>
      </c>
      <c r="L46" s="64" t="s">
        <v>525</v>
      </c>
      <c r="M46" s="64" t="s">
        <v>525</v>
      </c>
      <c r="N46" s="64" t="s">
        <v>525</v>
      </c>
      <c r="O46" s="65" t="s">
        <v>525</v>
      </c>
      <c r="P46" s="48"/>
      <c r="Q46" s="48"/>
      <c r="R46" s="48"/>
      <c r="S46" s="48"/>
      <c r="T46" s="48"/>
      <c r="U46" s="48"/>
    </row>
    <row r="47" spans="1:21" ht="30.75" customHeight="1" x14ac:dyDescent="0.15">
      <c r="A47" s="48"/>
      <c r="B47" s="1273"/>
      <c r="C47" s="1274"/>
      <c r="D47" s="62"/>
      <c r="E47" s="1255" t="s">
        <v>14</v>
      </c>
      <c r="F47" s="1255"/>
      <c r="G47" s="1255"/>
      <c r="H47" s="1255"/>
      <c r="I47" s="1255"/>
      <c r="J47" s="1256"/>
      <c r="K47" s="63" t="s">
        <v>525</v>
      </c>
      <c r="L47" s="64" t="s">
        <v>525</v>
      </c>
      <c r="M47" s="64" t="s">
        <v>525</v>
      </c>
      <c r="N47" s="64" t="s">
        <v>525</v>
      </c>
      <c r="O47" s="65" t="s">
        <v>525</v>
      </c>
      <c r="P47" s="48"/>
      <c r="Q47" s="48"/>
      <c r="R47" s="48"/>
      <c r="S47" s="48"/>
      <c r="T47" s="48"/>
      <c r="U47" s="48"/>
    </row>
    <row r="48" spans="1:21" ht="30.75" customHeight="1" x14ac:dyDescent="0.15">
      <c r="A48" s="48"/>
      <c r="B48" s="1273"/>
      <c r="C48" s="1274"/>
      <c r="D48" s="62"/>
      <c r="E48" s="1255" t="s">
        <v>15</v>
      </c>
      <c r="F48" s="1255"/>
      <c r="G48" s="1255"/>
      <c r="H48" s="1255"/>
      <c r="I48" s="1255"/>
      <c r="J48" s="1256"/>
      <c r="K48" s="63">
        <v>4025</v>
      </c>
      <c r="L48" s="64">
        <v>4069</v>
      </c>
      <c r="M48" s="64">
        <v>4050</v>
      </c>
      <c r="N48" s="64">
        <v>4194</v>
      </c>
      <c r="O48" s="65">
        <v>4165</v>
      </c>
      <c r="P48" s="48"/>
      <c r="Q48" s="48"/>
      <c r="R48" s="48"/>
      <c r="S48" s="48"/>
      <c r="T48" s="48"/>
      <c r="U48" s="48"/>
    </row>
    <row r="49" spans="1:21" ht="30.75" customHeight="1" x14ac:dyDescent="0.15">
      <c r="A49" s="48"/>
      <c r="B49" s="1273"/>
      <c r="C49" s="1274"/>
      <c r="D49" s="62"/>
      <c r="E49" s="1255" t="s">
        <v>16</v>
      </c>
      <c r="F49" s="1255"/>
      <c r="G49" s="1255"/>
      <c r="H49" s="1255"/>
      <c r="I49" s="1255"/>
      <c r="J49" s="1256"/>
      <c r="K49" s="63">
        <v>339</v>
      </c>
      <c r="L49" s="64">
        <v>123</v>
      </c>
      <c r="M49" s="64">
        <v>99</v>
      </c>
      <c r="N49" s="64">
        <v>101</v>
      </c>
      <c r="O49" s="65">
        <v>72</v>
      </c>
      <c r="P49" s="48"/>
      <c r="Q49" s="48"/>
      <c r="R49" s="48"/>
      <c r="S49" s="48"/>
      <c r="T49" s="48"/>
      <c r="U49" s="48"/>
    </row>
    <row r="50" spans="1:21" ht="30.75" customHeight="1" x14ac:dyDescent="0.15">
      <c r="A50" s="48"/>
      <c r="B50" s="1273"/>
      <c r="C50" s="1274"/>
      <c r="D50" s="62"/>
      <c r="E50" s="1255" t="s">
        <v>17</v>
      </c>
      <c r="F50" s="1255"/>
      <c r="G50" s="1255"/>
      <c r="H50" s="1255"/>
      <c r="I50" s="1255"/>
      <c r="J50" s="1256"/>
      <c r="K50" s="63">
        <v>1207</v>
      </c>
      <c r="L50" s="64">
        <v>1135</v>
      </c>
      <c r="M50" s="64">
        <v>1100</v>
      </c>
      <c r="N50" s="64">
        <v>1067</v>
      </c>
      <c r="O50" s="65">
        <v>1051</v>
      </c>
      <c r="P50" s="48"/>
      <c r="Q50" s="48"/>
      <c r="R50" s="48"/>
      <c r="S50" s="48"/>
      <c r="T50" s="48"/>
      <c r="U50" s="48"/>
    </row>
    <row r="51" spans="1:21" ht="30.75" customHeight="1" x14ac:dyDescent="0.15">
      <c r="A51" s="48"/>
      <c r="B51" s="1275"/>
      <c r="C51" s="1276"/>
      <c r="D51" s="66"/>
      <c r="E51" s="1255" t="s">
        <v>18</v>
      </c>
      <c r="F51" s="1255"/>
      <c r="G51" s="1255"/>
      <c r="H51" s="1255"/>
      <c r="I51" s="1255"/>
      <c r="J51" s="1256"/>
      <c r="K51" s="63" t="s">
        <v>525</v>
      </c>
      <c r="L51" s="64" t="s">
        <v>525</v>
      </c>
      <c r="M51" s="64" t="s">
        <v>525</v>
      </c>
      <c r="N51" s="64" t="s">
        <v>525</v>
      </c>
      <c r="O51" s="65" t="s">
        <v>525</v>
      </c>
      <c r="P51" s="48"/>
      <c r="Q51" s="48"/>
      <c r="R51" s="48"/>
      <c r="S51" s="48"/>
      <c r="T51" s="48"/>
      <c r="U51" s="48"/>
    </row>
    <row r="52" spans="1:21" ht="30.75" customHeight="1" x14ac:dyDescent="0.15">
      <c r="A52" s="48"/>
      <c r="B52" s="1253" t="s">
        <v>19</v>
      </c>
      <c r="C52" s="1254"/>
      <c r="D52" s="66"/>
      <c r="E52" s="1255" t="s">
        <v>20</v>
      </c>
      <c r="F52" s="1255"/>
      <c r="G52" s="1255"/>
      <c r="H52" s="1255"/>
      <c r="I52" s="1255"/>
      <c r="J52" s="1256"/>
      <c r="K52" s="63">
        <v>20391</v>
      </c>
      <c r="L52" s="64">
        <v>19956</v>
      </c>
      <c r="M52" s="64">
        <v>17962</v>
      </c>
      <c r="N52" s="64">
        <v>17506</v>
      </c>
      <c r="O52" s="65">
        <v>16478</v>
      </c>
      <c r="P52" s="48"/>
      <c r="Q52" s="48"/>
      <c r="R52" s="48"/>
      <c r="S52" s="48"/>
      <c r="T52" s="48"/>
      <c r="U52" s="48"/>
    </row>
    <row r="53" spans="1:21" ht="30.75" customHeight="1" thickBot="1" x14ac:dyDescent="0.2">
      <c r="A53" s="48"/>
      <c r="B53" s="1257" t="s">
        <v>21</v>
      </c>
      <c r="C53" s="1258"/>
      <c r="D53" s="67"/>
      <c r="E53" s="1259" t="s">
        <v>22</v>
      </c>
      <c r="F53" s="1259"/>
      <c r="G53" s="1259"/>
      <c r="H53" s="1259"/>
      <c r="I53" s="1259"/>
      <c r="J53" s="1260"/>
      <c r="K53" s="68">
        <v>3370</v>
      </c>
      <c r="L53" s="69">
        <v>2759</v>
      </c>
      <c r="M53" s="69">
        <v>2099</v>
      </c>
      <c r="N53" s="69">
        <v>2685</v>
      </c>
      <c r="O53" s="70">
        <v>3922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15">
      <c r="B57" s="1261" t="s">
        <v>25</v>
      </c>
      <c r="C57" s="1262"/>
      <c r="D57" s="1265" t="s">
        <v>26</v>
      </c>
      <c r="E57" s="1266"/>
      <c r="F57" s="1266"/>
      <c r="G57" s="1266"/>
      <c r="H57" s="1266"/>
      <c r="I57" s="1266"/>
      <c r="J57" s="1267"/>
      <c r="K57" s="83" t="s">
        <v>525</v>
      </c>
      <c r="L57" s="84" t="s">
        <v>525</v>
      </c>
      <c r="M57" s="84" t="s">
        <v>525</v>
      </c>
      <c r="N57" s="84" t="s">
        <v>525</v>
      </c>
      <c r="O57" s="85" t="s">
        <v>525</v>
      </c>
    </row>
    <row r="58" spans="1:21" ht="31.5" customHeight="1" thickBot="1" x14ac:dyDescent="0.2">
      <c r="B58" s="1263"/>
      <c r="C58" s="1264"/>
      <c r="D58" s="1268" t="s">
        <v>27</v>
      </c>
      <c r="E58" s="1269"/>
      <c r="F58" s="1269"/>
      <c r="G58" s="1269"/>
      <c r="H58" s="1269"/>
      <c r="I58" s="1269"/>
      <c r="J58" s="1270"/>
      <c r="K58" s="86" t="s">
        <v>525</v>
      </c>
      <c r="L58" s="87" t="s">
        <v>525</v>
      </c>
      <c r="M58" s="87" t="s">
        <v>525</v>
      </c>
      <c r="N58" s="87" t="s">
        <v>525</v>
      </c>
      <c r="O58" s="88" t="s">
        <v>525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lqemxbbcSijKdL1qO+uz9Y0GQM4AONHpH0mTx8IZpIXwcRmvYFzysFzsYeiyVOLYOTV5tpdR5NAZGOKxv/HIw==" saltValue="bGTQ7VTwc526hVSjBzYh8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91" t="s">
        <v>30</v>
      </c>
      <c r="C41" s="1292"/>
      <c r="D41" s="102"/>
      <c r="E41" s="1293" t="s">
        <v>31</v>
      </c>
      <c r="F41" s="1293"/>
      <c r="G41" s="1293"/>
      <c r="H41" s="1294"/>
      <c r="I41" s="103">
        <v>152664</v>
      </c>
      <c r="J41" s="104">
        <v>146868</v>
      </c>
      <c r="K41" s="104">
        <v>143840</v>
      </c>
      <c r="L41" s="104">
        <v>142163</v>
      </c>
      <c r="M41" s="105">
        <v>137751</v>
      </c>
    </row>
    <row r="42" spans="2:13" ht="27.75" customHeight="1" x14ac:dyDescent="0.15">
      <c r="B42" s="1281"/>
      <c r="C42" s="1282"/>
      <c r="D42" s="106"/>
      <c r="E42" s="1285" t="s">
        <v>32</v>
      </c>
      <c r="F42" s="1285"/>
      <c r="G42" s="1285"/>
      <c r="H42" s="1286"/>
      <c r="I42" s="107">
        <v>9871</v>
      </c>
      <c r="J42" s="108">
        <v>9140</v>
      </c>
      <c r="K42" s="108">
        <v>8722</v>
      </c>
      <c r="L42" s="108">
        <v>7946</v>
      </c>
      <c r="M42" s="109">
        <v>6547</v>
      </c>
    </row>
    <row r="43" spans="2:13" ht="27.75" customHeight="1" x14ac:dyDescent="0.15">
      <c r="B43" s="1281"/>
      <c r="C43" s="1282"/>
      <c r="D43" s="106"/>
      <c r="E43" s="1285" t="s">
        <v>33</v>
      </c>
      <c r="F43" s="1285"/>
      <c r="G43" s="1285"/>
      <c r="H43" s="1286"/>
      <c r="I43" s="107">
        <v>39272</v>
      </c>
      <c r="J43" s="108">
        <v>38619</v>
      </c>
      <c r="K43" s="108">
        <v>37292</v>
      </c>
      <c r="L43" s="108">
        <v>35808</v>
      </c>
      <c r="M43" s="109">
        <v>35062</v>
      </c>
    </row>
    <row r="44" spans="2:13" ht="27.75" customHeight="1" x14ac:dyDescent="0.15">
      <c r="B44" s="1281"/>
      <c r="C44" s="1282"/>
      <c r="D44" s="106"/>
      <c r="E44" s="1285" t="s">
        <v>34</v>
      </c>
      <c r="F44" s="1285"/>
      <c r="G44" s="1285"/>
      <c r="H44" s="1286"/>
      <c r="I44" s="107">
        <v>477</v>
      </c>
      <c r="J44" s="108">
        <v>386</v>
      </c>
      <c r="K44" s="108">
        <v>311</v>
      </c>
      <c r="L44" s="108">
        <v>215</v>
      </c>
      <c r="M44" s="109">
        <v>145</v>
      </c>
    </row>
    <row r="45" spans="2:13" ht="27.75" customHeight="1" x14ac:dyDescent="0.15">
      <c r="B45" s="1281"/>
      <c r="C45" s="1282"/>
      <c r="D45" s="106"/>
      <c r="E45" s="1285" t="s">
        <v>35</v>
      </c>
      <c r="F45" s="1285"/>
      <c r="G45" s="1285"/>
      <c r="H45" s="1286"/>
      <c r="I45" s="107">
        <v>21861</v>
      </c>
      <c r="J45" s="108">
        <v>22265</v>
      </c>
      <c r="K45" s="108">
        <v>22069</v>
      </c>
      <c r="L45" s="108">
        <v>21474</v>
      </c>
      <c r="M45" s="109">
        <v>21167</v>
      </c>
    </row>
    <row r="46" spans="2:13" ht="27.75" customHeight="1" x14ac:dyDescent="0.15">
      <c r="B46" s="1281"/>
      <c r="C46" s="1282"/>
      <c r="D46" s="110"/>
      <c r="E46" s="1285" t="s">
        <v>36</v>
      </c>
      <c r="F46" s="1285"/>
      <c r="G46" s="1285"/>
      <c r="H46" s="1286"/>
      <c r="I46" s="107">
        <v>52</v>
      </c>
      <c r="J46" s="108">
        <v>43</v>
      </c>
      <c r="K46" s="108">
        <v>35</v>
      </c>
      <c r="L46" s="108">
        <v>27</v>
      </c>
      <c r="M46" s="109">
        <v>221</v>
      </c>
    </row>
    <row r="47" spans="2:13" ht="27.75" customHeight="1" x14ac:dyDescent="0.15">
      <c r="B47" s="1281"/>
      <c r="C47" s="1282"/>
      <c r="D47" s="111"/>
      <c r="E47" s="1295" t="s">
        <v>37</v>
      </c>
      <c r="F47" s="1296"/>
      <c r="G47" s="1296"/>
      <c r="H47" s="1297"/>
      <c r="I47" s="107" t="s">
        <v>525</v>
      </c>
      <c r="J47" s="108" t="s">
        <v>525</v>
      </c>
      <c r="K47" s="108" t="s">
        <v>525</v>
      </c>
      <c r="L47" s="108" t="s">
        <v>525</v>
      </c>
      <c r="M47" s="109" t="s">
        <v>525</v>
      </c>
    </row>
    <row r="48" spans="2:13" ht="27.75" customHeight="1" x14ac:dyDescent="0.15">
      <c r="B48" s="1281"/>
      <c r="C48" s="1282"/>
      <c r="D48" s="106"/>
      <c r="E48" s="1285" t="s">
        <v>38</v>
      </c>
      <c r="F48" s="1285"/>
      <c r="G48" s="1285"/>
      <c r="H48" s="1286"/>
      <c r="I48" s="107" t="s">
        <v>525</v>
      </c>
      <c r="J48" s="108" t="s">
        <v>525</v>
      </c>
      <c r="K48" s="108" t="s">
        <v>525</v>
      </c>
      <c r="L48" s="108" t="s">
        <v>525</v>
      </c>
      <c r="M48" s="109" t="s">
        <v>525</v>
      </c>
    </row>
    <row r="49" spans="2:13" ht="27.75" customHeight="1" x14ac:dyDescent="0.15">
      <c r="B49" s="1283"/>
      <c r="C49" s="1284"/>
      <c r="D49" s="106"/>
      <c r="E49" s="1285" t="s">
        <v>39</v>
      </c>
      <c r="F49" s="1285"/>
      <c r="G49" s="1285"/>
      <c r="H49" s="1286"/>
      <c r="I49" s="107" t="s">
        <v>525</v>
      </c>
      <c r="J49" s="108" t="s">
        <v>525</v>
      </c>
      <c r="K49" s="108" t="s">
        <v>525</v>
      </c>
      <c r="L49" s="108" t="s">
        <v>525</v>
      </c>
      <c r="M49" s="109" t="s">
        <v>525</v>
      </c>
    </row>
    <row r="50" spans="2:13" ht="27.75" customHeight="1" x14ac:dyDescent="0.15">
      <c r="B50" s="1279" t="s">
        <v>40</v>
      </c>
      <c r="C50" s="1280"/>
      <c r="D50" s="112"/>
      <c r="E50" s="1285" t="s">
        <v>41</v>
      </c>
      <c r="F50" s="1285"/>
      <c r="G50" s="1285"/>
      <c r="H50" s="1286"/>
      <c r="I50" s="107">
        <v>31280</v>
      </c>
      <c r="J50" s="108">
        <v>33598</v>
      </c>
      <c r="K50" s="108">
        <v>35174</v>
      </c>
      <c r="L50" s="108">
        <v>37632</v>
      </c>
      <c r="M50" s="109">
        <v>32777</v>
      </c>
    </row>
    <row r="51" spans="2:13" ht="27.75" customHeight="1" x14ac:dyDescent="0.15">
      <c r="B51" s="1281"/>
      <c r="C51" s="1282"/>
      <c r="D51" s="106"/>
      <c r="E51" s="1285" t="s">
        <v>42</v>
      </c>
      <c r="F51" s="1285"/>
      <c r="G51" s="1285"/>
      <c r="H51" s="1286"/>
      <c r="I51" s="107">
        <v>37028</v>
      </c>
      <c r="J51" s="108">
        <v>35245</v>
      </c>
      <c r="K51" s="108">
        <v>39341</v>
      </c>
      <c r="L51" s="108">
        <v>42988</v>
      </c>
      <c r="M51" s="109">
        <v>45552</v>
      </c>
    </row>
    <row r="52" spans="2:13" ht="27.75" customHeight="1" x14ac:dyDescent="0.15">
      <c r="B52" s="1283"/>
      <c r="C52" s="1284"/>
      <c r="D52" s="106"/>
      <c r="E52" s="1285" t="s">
        <v>43</v>
      </c>
      <c r="F52" s="1285"/>
      <c r="G52" s="1285"/>
      <c r="H52" s="1286"/>
      <c r="I52" s="107">
        <v>127288</v>
      </c>
      <c r="J52" s="108">
        <v>123688</v>
      </c>
      <c r="K52" s="108">
        <v>121454</v>
      </c>
      <c r="L52" s="108">
        <v>119565</v>
      </c>
      <c r="M52" s="109">
        <v>117154</v>
      </c>
    </row>
    <row r="53" spans="2:13" ht="27.75" customHeight="1" thickBot="1" x14ac:dyDescent="0.2">
      <c r="B53" s="1287" t="s">
        <v>44</v>
      </c>
      <c r="C53" s="1288"/>
      <c r="D53" s="113"/>
      <c r="E53" s="1289" t="s">
        <v>45</v>
      </c>
      <c r="F53" s="1289"/>
      <c r="G53" s="1289"/>
      <c r="H53" s="1290"/>
      <c r="I53" s="114">
        <v>28600</v>
      </c>
      <c r="J53" s="115">
        <v>24789</v>
      </c>
      <c r="K53" s="115">
        <v>16299</v>
      </c>
      <c r="L53" s="115">
        <v>7446</v>
      </c>
      <c r="M53" s="116">
        <v>5409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3xo7sUJe01UKjEMg31guGRrdSonkK9wuMBQXXrmmzBAjkeXr0qQfNewxpscKbHcL38Y+3IhKUy2J9ufKStxMw==" saltValue="sOMxgPYIRODrIzo473vq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306" t="s">
        <v>48</v>
      </c>
      <c r="D55" s="1306"/>
      <c r="E55" s="1307"/>
      <c r="F55" s="128">
        <v>21267</v>
      </c>
      <c r="G55" s="128">
        <v>22495</v>
      </c>
      <c r="H55" s="129">
        <v>17558</v>
      </c>
    </row>
    <row r="56" spans="2:8" ht="52.5" customHeight="1" x14ac:dyDescent="0.15">
      <c r="B56" s="130"/>
      <c r="C56" s="1308" t="s">
        <v>49</v>
      </c>
      <c r="D56" s="1308"/>
      <c r="E56" s="1309"/>
      <c r="F56" s="131">
        <v>3518</v>
      </c>
      <c r="G56" s="131">
        <v>3517</v>
      </c>
      <c r="H56" s="132">
        <v>3504</v>
      </c>
    </row>
    <row r="57" spans="2:8" ht="53.25" customHeight="1" x14ac:dyDescent="0.15">
      <c r="B57" s="130"/>
      <c r="C57" s="1310" t="s">
        <v>50</v>
      </c>
      <c r="D57" s="1310"/>
      <c r="E57" s="1311"/>
      <c r="F57" s="133">
        <v>6179</v>
      </c>
      <c r="G57" s="133">
        <v>6843</v>
      </c>
      <c r="H57" s="134">
        <v>7272</v>
      </c>
    </row>
    <row r="58" spans="2:8" ht="45.75" customHeight="1" x14ac:dyDescent="0.15">
      <c r="B58" s="135"/>
      <c r="C58" s="1298" t="s">
        <v>604</v>
      </c>
      <c r="D58" s="1299"/>
      <c r="E58" s="1300"/>
      <c r="F58" s="136">
        <v>2702</v>
      </c>
      <c r="G58" s="136">
        <v>3305</v>
      </c>
      <c r="H58" s="137">
        <v>3603</v>
      </c>
    </row>
    <row r="59" spans="2:8" ht="45.75" customHeight="1" x14ac:dyDescent="0.15">
      <c r="B59" s="135"/>
      <c r="C59" s="1298" t="s">
        <v>605</v>
      </c>
      <c r="D59" s="1299"/>
      <c r="E59" s="1300"/>
      <c r="F59" s="136">
        <v>1226</v>
      </c>
      <c r="G59" s="136">
        <v>1249</v>
      </c>
      <c r="H59" s="137">
        <v>1270</v>
      </c>
    </row>
    <row r="60" spans="2:8" ht="45.75" customHeight="1" x14ac:dyDescent="0.15">
      <c r="B60" s="135"/>
      <c r="C60" s="1298" t="s">
        <v>606</v>
      </c>
      <c r="D60" s="1299"/>
      <c r="E60" s="1300"/>
      <c r="F60" s="136">
        <v>557</v>
      </c>
      <c r="G60" s="136">
        <v>548</v>
      </c>
      <c r="H60" s="137">
        <v>539</v>
      </c>
    </row>
    <row r="61" spans="2:8" ht="45.75" customHeight="1" x14ac:dyDescent="0.15">
      <c r="B61" s="135"/>
      <c r="C61" s="1298" t="s">
        <v>607</v>
      </c>
      <c r="D61" s="1299"/>
      <c r="E61" s="1300"/>
      <c r="F61" s="136">
        <v>444</v>
      </c>
      <c r="G61" s="136">
        <v>448</v>
      </c>
      <c r="H61" s="137">
        <v>471</v>
      </c>
    </row>
    <row r="62" spans="2:8" ht="45.75" customHeight="1" thickBot="1" x14ac:dyDescent="0.2">
      <c r="B62" s="138"/>
      <c r="C62" s="1301" t="s">
        <v>608</v>
      </c>
      <c r="D62" s="1302"/>
      <c r="E62" s="1303"/>
      <c r="F62" s="139">
        <v>194</v>
      </c>
      <c r="G62" s="139">
        <v>235</v>
      </c>
      <c r="H62" s="140">
        <v>294</v>
      </c>
    </row>
    <row r="63" spans="2:8" ht="52.5" customHeight="1" thickBot="1" x14ac:dyDescent="0.2">
      <c r="B63" s="141"/>
      <c r="C63" s="1304" t="s">
        <v>51</v>
      </c>
      <c r="D63" s="1304"/>
      <c r="E63" s="1305"/>
      <c r="F63" s="142">
        <v>30964</v>
      </c>
      <c r="G63" s="142">
        <v>32855</v>
      </c>
      <c r="H63" s="143">
        <v>28335</v>
      </c>
    </row>
    <row r="64" spans="2:8" ht="15" customHeight="1" x14ac:dyDescent="0.15"/>
  </sheetData>
  <sheetProtection algorithmName="SHA-512" hashValue="+Z6NsUpBsxfAWU+kygrnV3CEVWjwPeHfUkX9AMzbFevGsC+E93lchTfBHcm91rawiO/nwZA9ncqSNz49IY/OyQ==" saltValue="HeoECJ7xmFXS/Tln47lz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615</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615</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4" t="s">
        <v>618</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x14ac:dyDescent="0.15">
      <c r="B44" s="395"/>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x14ac:dyDescent="0.15">
      <c r="B45" s="395"/>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x14ac:dyDescent="0.15">
      <c r="B46" s="395"/>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x14ac:dyDescent="0.15">
      <c r="B47" s="395"/>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619</v>
      </c>
    </row>
    <row r="50" spans="1:109" x14ac:dyDescent="0.15">
      <c r="B50" s="395"/>
      <c r="G50" s="1318"/>
      <c r="H50" s="1318"/>
      <c r="I50" s="1318"/>
      <c r="J50" s="1318"/>
      <c r="K50" s="405"/>
      <c r="L50" s="405"/>
      <c r="M50" s="406"/>
      <c r="N50" s="406"/>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17" t="s">
        <v>566</v>
      </c>
      <c r="BQ50" s="1317"/>
      <c r="BR50" s="1317"/>
      <c r="BS50" s="1317"/>
      <c r="BT50" s="1317"/>
      <c r="BU50" s="1317"/>
      <c r="BV50" s="1317"/>
      <c r="BW50" s="1317"/>
      <c r="BX50" s="1317" t="s">
        <v>567</v>
      </c>
      <c r="BY50" s="1317"/>
      <c r="BZ50" s="1317"/>
      <c r="CA50" s="1317"/>
      <c r="CB50" s="1317"/>
      <c r="CC50" s="1317"/>
      <c r="CD50" s="1317"/>
      <c r="CE50" s="1317"/>
      <c r="CF50" s="1317" t="s">
        <v>568</v>
      </c>
      <c r="CG50" s="1317"/>
      <c r="CH50" s="1317"/>
      <c r="CI50" s="1317"/>
      <c r="CJ50" s="1317"/>
      <c r="CK50" s="1317"/>
      <c r="CL50" s="1317"/>
      <c r="CM50" s="1317"/>
      <c r="CN50" s="1317" t="s">
        <v>569</v>
      </c>
      <c r="CO50" s="1317"/>
      <c r="CP50" s="1317"/>
      <c r="CQ50" s="1317"/>
      <c r="CR50" s="1317"/>
      <c r="CS50" s="1317"/>
      <c r="CT50" s="1317"/>
      <c r="CU50" s="1317"/>
      <c r="CV50" s="1317" t="s">
        <v>570</v>
      </c>
      <c r="CW50" s="1317"/>
      <c r="CX50" s="1317"/>
      <c r="CY50" s="1317"/>
      <c r="CZ50" s="1317"/>
      <c r="DA50" s="1317"/>
      <c r="DB50" s="1317"/>
      <c r="DC50" s="1317"/>
    </row>
    <row r="51" spans="1:109" ht="13.5" customHeight="1" x14ac:dyDescent="0.15">
      <c r="B51" s="395"/>
      <c r="G51" s="1320"/>
      <c r="H51" s="1320"/>
      <c r="I51" s="1333"/>
      <c r="J51" s="1333"/>
      <c r="K51" s="1319"/>
      <c r="L51" s="1319"/>
      <c r="M51" s="1319"/>
      <c r="N51" s="1319"/>
      <c r="AM51" s="404"/>
      <c r="AN51" s="1315" t="s">
        <v>620</v>
      </c>
      <c r="AO51" s="1315"/>
      <c r="AP51" s="1315"/>
      <c r="AQ51" s="1315"/>
      <c r="AR51" s="1315"/>
      <c r="AS51" s="1315"/>
      <c r="AT51" s="1315"/>
      <c r="AU51" s="1315"/>
      <c r="AV51" s="1315"/>
      <c r="AW51" s="1315"/>
      <c r="AX51" s="1315"/>
      <c r="AY51" s="1315"/>
      <c r="AZ51" s="1315"/>
      <c r="BA51" s="1315"/>
      <c r="BB51" s="1315" t="s">
        <v>621</v>
      </c>
      <c r="BC51" s="1315"/>
      <c r="BD51" s="1315"/>
      <c r="BE51" s="1315"/>
      <c r="BF51" s="1315"/>
      <c r="BG51" s="1315"/>
      <c r="BH51" s="1315"/>
      <c r="BI51" s="1315"/>
      <c r="BJ51" s="1315"/>
      <c r="BK51" s="1315"/>
      <c r="BL51" s="1315"/>
      <c r="BM51" s="1315"/>
      <c r="BN51" s="1315"/>
      <c r="BO51" s="1315"/>
      <c r="BP51" s="1312">
        <v>33.9</v>
      </c>
      <c r="BQ51" s="1312"/>
      <c r="BR51" s="1312"/>
      <c r="BS51" s="1312"/>
      <c r="BT51" s="1312"/>
      <c r="BU51" s="1312"/>
      <c r="BV51" s="1312"/>
      <c r="BW51" s="1312"/>
      <c r="BX51" s="1312">
        <v>29.1</v>
      </c>
      <c r="BY51" s="1312"/>
      <c r="BZ51" s="1312"/>
      <c r="CA51" s="1312"/>
      <c r="CB51" s="1312"/>
      <c r="CC51" s="1312"/>
      <c r="CD51" s="1312"/>
      <c r="CE51" s="1312"/>
      <c r="CF51" s="1312">
        <v>18.899999999999999</v>
      </c>
      <c r="CG51" s="1312"/>
      <c r="CH51" s="1312"/>
      <c r="CI51" s="1312"/>
      <c r="CJ51" s="1312"/>
      <c r="CK51" s="1312"/>
      <c r="CL51" s="1312"/>
      <c r="CM51" s="1312"/>
      <c r="CN51" s="1312">
        <v>8.6</v>
      </c>
      <c r="CO51" s="1312"/>
      <c r="CP51" s="1312"/>
      <c r="CQ51" s="1312"/>
      <c r="CR51" s="1312"/>
      <c r="CS51" s="1312"/>
      <c r="CT51" s="1312"/>
      <c r="CU51" s="1312"/>
      <c r="CV51" s="1312">
        <v>6.3</v>
      </c>
      <c r="CW51" s="1312"/>
      <c r="CX51" s="1312"/>
      <c r="CY51" s="1312"/>
      <c r="CZ51" s="1312"/>
      <c r="DA51" s="1312"/>
      <c r="DB51" s="1312"/>
      <c r="DC51" s="1312"/>
    </row>
    <row r="52" spans="1:109" x14ac:dyDescent="0.15">
      <c r="B52" s="395"/>
      <c r="G52" s="1320"/>
      <c r="H52" s="1320"/>
      <c r="I52" s="1333"/>
      <c r="J52" s="1333"/>
      <c r="K52" s="1319"/>
      <c r="L52" s="1319"/>
      <c r="M52" s="1319"/>
      <c r="N52" s="1319"/>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403"/>
      <c r="B53" s="395"/>
      <c r="G53" s="1320"/>
      <c r="H53" s="1320"/>
      <c r="I53" s="1318"/>
      <c r="J53" s="1318"/>
      <c r="K53" s="1319"/>
      <c r="L53" s="1319"/>
      <c r="M53" s="1319"/>
      <c r="N53" s="1319"/>
      <c r="AM53" s="404"/>
      <c r="AN53" s="1315"/>
      <c r="AO53" s="1315"/>
      <c r="AP53" s="1315"/>
      <c r="AQ53" s="1315"/>
      <c r="AR53" s="1315"/>
      <c r="AS53" s="1315"/>
      <c r="AT53" s="1315"/>
      <c r="AU53" s="1315"/>
      <c r="AV53" s="1315"/>
      <c r="AW53" s="1315"/>
      <c r="AX53" s="1315"/>
      <c r="AY53" s="1315"/>
      <c r="AZ53" s="1315"/>
      <c r="BA53" s="1315"/>
      <c r="BB53" s="1315" t="s">
        <v>622</v>
      </c>
      <c r="BC53" s="1315"/>
      <c r="BD53" s="1315"/>
      <c r="BE53" s="1315"/>
      <c r="BF53" s="1315"/>
      <c r="BG53" s="1315"/>
      <c r="BH53" s="1315"/>
      <c r="BI53" s="1315"/>
      <c r="BJ53" s="1315"/>
      <c r="BK53" s="1315"/>
      <c r="BL53" s="1315"/>
      <c r="BM53" s="1315"/>
      <c r="BN53" s="1315"/>
      <c r="BO53" s="1315"/>
      <c r="BP53" s="1312">
        <v>63.1</v>
      </c>
      <c r="BQ53" s="1312"/>
      <c r="BR53" s="1312"/>
      <c r="BS53" s="1312"/>
      <c r="BT53" s="1312"/>
      <c r="BU53" s="1312"/>
      <c r="BV53" s="1312"/>
      <c r="BW53" s="1312"/>
      <c r="BX53" s="1312">
        <v>64.099999999999994</v>
      </c>
      <c r="BY53" s="1312"/>
      <c r="BZ53" s="1312"/>
      <c r="CA53" s="1312"/>
      <c r="CB53" s="1312"/>
      <c r="CC53" s="1312"/>
      <c r="CD53" s="1312"/>
      <c r="CE53" s="1312"/>
      <c r="CF53" s="1312">
        <v>65.3</v>
      </c>
      <c r="CG53" s="1312"/>
      <c r="CH53" s="1312"/>
      <c r="CI53" s="1312"/>
      <c r="CJ53" s="1312"/>
      <c r="CK53" s="1312"/>
      <c r="CL53" s="1312"/>
      <c r="CM53" s="1312"/>
      <c r="CN53" s="1312">
        <v>66.2</v>
      </c>
      <c r="CO53" s="1312"/>
      <c r="CP53" s="1312"/>
      <c r="CQ53" s="1312"/>
      <c r="CR53" s="1312"/>
      <c r="CS53" s="1312"/>
      <c r="CT53" s="1312"/>
      <c r="CU53" s="1312"/>
      <c r="CV53" s="1312">
        <v>67</v>
      </c>
      <c r="CW53" s="1312"/>
      <c r="CX53" s="1312"/>
      <c r="CY53" s="1312"/>
      <c r="CZ53" s="1312"/>
      <c r="DA53" s="1312"/>
      <c r="DB53" s="1312"/>
      <c r="DC53" s="1312"/>
    </row>
    <row r="54" spans="1:109" x14ac:dyDescent="0.15">
      <c r="A54" s="403"/>
      <c r="B54" s="395"/>
      <c r="G54" s="1320"/>
      <c r="H54" s="1320"/>
      <c r="I54" s="1318"/>
      <c r="J54" s="1318"/>
      <c r="K54" s="1319"/>
      <c r="L54" s="1319"/>
      <c r="M54" s="1319"/>
      <c r="N54" s="1319"/>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403"/>
      <c r="B55" s="395"/>
      <c r="G55" s="1318"/>
      <c r="H55" s="1318"/>
      <c r="I55" s="1318"/>
      <c r="J55" s="1318"/>
      <c r="K55" s="1319"/>
      <c r="L55" s="1319"/>
      <c r="M55" s="1319"/>
      <c r="N55" s="1319"/>
      <c r="AN55" s="1317" t="s">
        <v>623</v>
      </c>
      <c r="AO55" s="1317"/>
      <c r="AP55" s="1317"/>
      <c r="AQ55" s="1317"/>
      <c r="AR55" s="1317"/>
      <c r="AS55" s="1317"/>
      <c r="AT55" s="1317"/>
      <c r="AU55" s="1317"/>
      <c r="AV55" s="1317"/>
      <c r="AW55" s="1317"/>
      <c r="AX55" s="1317"/>
      <c r="AY55" s="1317"/>
      <c r="AZ55" s="1317"/>
      <c r="BA55" s="1317"/>
      <c r="BB55" s="1315" t="s">
        <v>621</v>
      </c>
      <c r="BC55" s="1315"/>
      <c r="BD55" s="1315"/>
      <c r="BE55" s="1315"/>
      <c r="BF55" s="1315"/>
      <c r="BG55" s="1315"/>
      <c r="BH55" s="1315"/>
      <c r="BI55" s="1315"/>
      <c r="BJ55" s="1315"/>
      <c r="BK55" s="1315"/>
      <c r="BL55" s="1315"/>
      <c r="BM55" s="1315"/>
      <c r="BN55" s="1315"/>
      <c r="BO55" s="1315"/>
      <c r="BP55" s="1312">
        <v>41.4</v>
      </c>
      <c r="BQ55" s="1312"/>
      <c r="BR55" s="1312"/>
      <c r="BS55" s="1312"/>
      <c r="BT55" s="1312"/>
      <c r="BU55" s="1312"/>
      <c r="BV55" s="1312"/>
      <c r="BW55" s="1312"/>
      <c r="BX55" s="1312">
        <v>38.9</v>
      </c>
      <c r="BY55" s="1312"/>
      <c r="BZ55" s="1312"/>
      <c r="CA55" s="1312"/>
      <c r="CB55" s="1312"/>
      <c r="CC55" s="1312"/>
      <c r="CD55" s="1312"/>
      <c r="CE55" s="1312"/>
      <c r="CF55" s="1312">
        <v>37.6</v>
      </c>
      <c r="CG55" s="1312"/>
      <c r="CH55" s="1312"/>
      <c r="CI55" s="1312"/>
      <c r="CJ55" s="1312"/>
      <c r="CK55" s="1312"/>
      <c r="CL55" s="1312"/>
      <c r="CM55" s="1312"/>
      <c r="CN55" s="1312">
        <v>34</v>
      </c>
      <c r="CO55" s="1312"/>
      <c r="CP55" s="1312"/>
      <c r="CQ55" s="1312"/>
      <c r="CR55" s="1312"/>
      <c r="CS55" s="1312"/>
      <c r="CT55" s="1312"/>
      <c r="CU55" s="1312"/>
      <c r="CV55" s="1312">
        <v>33.9</v>
      </c>
      <c r="CW55" s="1312"/>
      <c r="CX55" s="1312"/>
      <c r="CY55" s="1312"/>
      <c r="CZ55" s="1312"/>
      <c r="DA55" s="1312"/>
      <c r="DB55" s="1312"/>
      <c r="DC55" s="1312"/>
    </row>
    <row r="56" spans="1:109" x14ac:dyDescent="0.15">
      <c r="A56" s="403"/>
      <c r="B56" s="395"/>
      <c r="G56" s="1318"/>
      <c r="H56" s="1318"/>
      <c r="I56" s="1318"/>
      <c r="J56" s="1318"/>
      <c r="K56" s="1319"/>
      <c r="L56" s="1319"/>
      <c r="M56" s="1319"/>
      <c r="N56" s="1319"/>
      <c r="AN56" s="1317"/>
      <c r="AO56" s="1317"/>
      <c r="AP56" s="1317"/>
      <c r="AQ56" s="1317"/>
      <c r="AR56" s="1317"/>
      <c r="AS56" s="1317"/>
      <c r="AT56" s="1317"/>
      <c r="AU56" s="1317"/>
      <c r="AV56" s="1317"/>
      <c r="AW56" s="1317"/>
      <c r="AX56" s="1317"/>
      <c r="AY56" s="1317"/>
      <c r="AZ56" s="1317"/>
      <c r="BA56" s="1317"/>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3" customFormat="1" x14ac:dyDescent="0.15">
      <c r="B57" s="407"/>
      <c r="G57" s="1318"/>
      <c r="H57" s="1318"/>
      <c r="I57" s="1313"/>
      <c r="J57" s="1313"/>
      <c r="K57" s="1319"/>
      <c r="L57" s="1319"/>
      <c r="M57" s="1319"/>
      <c r="N57" s="1319"/>
      <c r="AM57" s="388"/>
      <c r="AN57" s="1317"/>
      <c r="AO57" s="1317"/>
      <c r="AP57" s="1317"/>
      <c r="AQ57" s="1317"/>
      <c r="AR57" s="1317"/>
      <c r="AS57" s="1317"/>
      <c r="AT57" s="1317"/>
      <c r="AU57" s="1317"/>
      <c r="AV57" s="1317"/>
      <c r="AW57" s="1317"/>
      <c r="AX57" s="1317"/>
      <c r="AY57" s="1317"/>
      <c r="AZ57" s="1317"/>
      <c r="BA57" s="1317"/>
      <c r="BB57" s="1315" t="s">
        <v>622</v>
      </c>
      <c r="BC57" s="1315"/>
      <c r="BD57" s="1315"/>
      <c r="BE57" s="1315"/>
      <c r="BF57" s="1315"/>
      <c r="BG57" s="1315"/>
      <c r="BH57" s="1315"/>
      <c r="BI57" s="1315"/>
      <c r="BJ57" s="1315"/>
      <c r="BK57" s="1315"/>
      <c r="BL57" s="1315"/>
      <c r="BM57" s="1315"/>
      <c r="BN57" s="1315"/>
      <c r="BO57" s="1315"/>
      <c r="BP57" s="1312">
        <v>60.2</v>
      </c>
      <c r="BQ57" s="1312"/>
      <c r="BR57" s="1312"/>
      <c r="BS57" s="1312"/>
      <c r="BT57" s="1312"/>
      <c r="BU57" s="1312"/>
      <c r="BV57" s="1312"/>
      <c r="BW57" s="1312"/>
      <c r="BX57" s="1312">
        <v>59.3</v>
      </c>
      <c r="BY57" s="1312"/>
      <c r="BZ57" s="1312"/>
      <c r="CA57" s="1312"/>
      <c r="CB57" s="1312"/>
      <c r="CC57" s="1312"/>
      <c r="CD57" s="1312"/>
      <c r="CE57" s="1312"/>
      <c r="CF57" s="1312">
        <v>60</v>
      </c>
      <c r="CG57" s="1312"/>
      <c r="CH57" s="1312"/>
      <c r="CI57" s="1312"/>
      <c r="CJ57" s="1312"/>
      <c r="CK57" s="1312"/>
      <c r="CL57" s="1312"/>
      <c r="CM57" s="1312"/>
      <c r="CN57" s="1312">
        <v>61.1</v>
      </c>
      <c r="CO57" s="1312"/>
      <c r="CP57" s="1312"/>
      <c r="CQ57" s="1312"/>
      <c r="CR57" s="1312"/>
      <c r="CS57" s="1312"/>
      <c r="CT57" s="1312"/>
      <c r="CU57" s="1312"/>
      <c r="CV57" s="1312">
        <v>61.7</v>
      </c>
      <c r="CW57" s="1312"/>
      <c r="CX57" s="1312"/>
      <c r="CY57" s="1312"/>
      <c r="CZ57" s="1312"/>
      <c r="DA57" s="1312"/>
      <c r="DB57" s="1312"/>
      <c r="DC57" s="1312"/>
      <c r="DD57" s="408"/>
      <c r="DE57" s="407"/>
    </row>
    <row r="58" spans="1:109" s="403" customFormat="1" x14ac:dyDescent="0.15">
      <c r="A58" s="388"/>
      <c r="B58" s="407"/>
      <c r="G58" s="1318"/>
      <c r="H58" s="1318"/>
      <c r="I58" s="1313"/>
      <c r="J58" s="1313"/>
      <c r="K58" s="1319"/>
      <c r="L58" s="1319"/>
      <c r="M58" s="1319"/>
      <c r="N58" s="1319"/>
      <c r="AM58" s="388"/>
      <c r="AN58" s="1317"/>
      <c r="AO58" s="1317"/>
      <c r="AP58" s="1317"/>
      <c r="AQ58" s="1317"/>
      <c r="AR58" s="1317"/>
      <c r="AS58" s="1317"/>
      <c r="AT58" s="1317"/>
      <c r="AU58" s="1317"/>
      <c r="AV58" s="1317"/>
      <c r="AW58" s="1317"/>
      <c r="AX58" s="1317"/>
      <c r="AY58" s="1317"/>
      <c r="AZ58" s="1317"/>
      <c r="BA58" s="1317"/>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624</v>
      </c>
    </row>
    <row r="64" spans="1:109" x14ac:dyDescent="0.15">
      <c r="B64" s="395"/>
      <c r="G64" s="402"/>
      <c r="I64" s="415"/>
      <c r="J64" s="415"/>
      <c r="K64" s="415"/>
      <c r="L64" s="415"/>
      <c r="M64" s="415"/>
      <c r="N64" s="416"/>
      <c r="AM64" s="402"/>
      <c r="AN64" s="402" t="s">
        <v>617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4" t="s">
        <v>625</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x14ac:dyDescent="0.15">
      <c r="B66" s="395"/>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x14ac:dyDescent="0.15">
      <c r="B67" s="395"/>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x14ac:dyDescent="0.15">
      <c r="B68" s="395"/>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x14ac:dyDescent="0.15">
      <c r="B69" s="395"/>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619</v>
      </c>
    </row>
    <row r="72" spans="2:107" x14ac:dyDescent="0.15">
      <c r="B72" s="395"/>
      <c r="G72" s="1318"/>
      <c r="H72" s="1318"/>
      <c r="I72" s="1318"/>
      <c r="J72" s="1318"/>
      <c r="K72" s="405"/>
      <c r="L72" s="405"/>
      <c r="M72" s="406"/>
      <c r="N72" s="406"/>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17" t="s">
        <v>566</v>
      </c>
      <c r="BQ72" s="1317"/>
      <c r="BR72" s="1317"/>
      <c r="BS72" s="1317"/>
      <c r="BT72" s="1317"/>
      <c r="BU72" s="1317"/>
      <c r="BV72" s="1317"/>
      <c r="BW72" s="1317"/>
      <c r="BX72" s="1317" t="s">
        <v>567</v>
      </c>
      <c r="BY72" s="1317"/>
      <c r="BZ72" s="1317"/>
      <c r="CA72" s="1317"/>
      <c r="CB72" s="1317"/>
      <c r="CC72" s="1317"/>
      <c r="CD72" s="1317"/>
      <c r="CE72" s="1317"/>
      <c r="CF72" s="1317" t="s">
        <v>568</v>
      </c>
      <c r="CG72" s="1317"/>
      <c r="CH72" s="1317"/>
      <c r="CI72" s="1317"/>
      <c r="CJ72" s="1317"/>
      <c r="CK72" s="1317"/>
      <c r="CL72" s="1317"/>
      <c r="CM72" s="1317"/>
      <c r="CN72" s="1317" t="s">
        <v>569</v>
      </c>
      <c r="CO72" s="1317"/>
      <c r="CP72" s="1317"/>
      <c r="CQ72" s="1317"/>
      <c r="CR72" s="1317"/>
      <c r="CS72" s="1317"/>
      <c r="CT72" s="1317"/>
      <c r="CU72" s="1317"/>
      <c r="CV72" s="1317" t="s">
        <v>570</v>
      </c>
      <c r="CW72" s="1317"/>
      <c r="CX72" s="1317"/>
      <c r="CY72" s="1317"/>
      <c r="CZ72" s="1317"/>
      <c r="DA72" s="1317"/>
      <c r="DB72" s="1317"/>
      <c r="DC72" s="1317"/>
    </row>
    <row r="73" spans="2:107" x14ac:dyDescent="0.15">
      <c r="B73" s="395"/>
      <c r="G73" s="1320"/>
      <c r="H73" s="1320"/>
      <c r="I73" s="1320"/>
      <c r="J73" s="1320"/>
      <c r="K73" s="1316"/>
      <c r="L73" s="1316"/>
      <c r="M73" s="1316"/>
      <c r="N73" s="1316"/>
      <c r="AM73" s="404"/>
      <c r="AN73" s="1315" t="s">
        <v>620</v>
      </c>
      <c r="AO73" s="1315"/>
      <c r="AP73" s="1315"/>
      <c r="AQ73" s="1315"/>
      <c r="AR73" s="1315"/>
      <c r="AS73" s="1315"/>
      <c r="AT73" s="1315"/>
      <c r="AU73" s="1315"/>
      <c r="AV73" s="1315"/>
      <c r="AW73" s="1315"/>
      <c r="AX73" s="1315"/>
      <c r="AY73" s="1315"/>
      <c r="AZ73" s="1315"/>
      <c r="BA73" s="1315"/>
      <c r="BB73" s="1315" t="s">
        <v>621</v>
      </c>
      <c r="BC73" s="1315"/>
      <c r="BD73" s="1315"/>
      <c r="BE73" s="1315"/>
      <c r="BF73" s="1315"/>
      <c r="BG73" s="1315"/>
      <c r="BH73" s="1315"/>
      <c r="BI73" s="1315"/>
      <c r="BJ73" s="1315"/>
      <c r="BK73" s="1315"/>
      <c r="BL73" s="1315"/>
      <c r="BM73" s="1315"/>
      <c r="BN73" s="1315"/>
      <c r="BO73" s="1315"/>
      <c r="BP73" s="1312">
        <v>33.9</v>
      </c>
      <c r="BQ73" s="1312"/>
      <c r="BR73" s="1312"/>
      <c r="BS73" s="1312"/>
      <c r="BT73" s="1312"/>
      <c r="BU73" s="1312"/>
      <c r="BV73" s="1312"/>
      <c r="BW73" s="1312"/>
      <c r="BX73" s="1312">
        <v>29.1</v>
      </c>
      <c r="BY73" s="1312"/>
      <c r="BZ73" s="1312"/>
      <c r="CA73" s="1312"/>
      <c r="CB73" s="1312"/>
      <c r="CC73" s="1312"/>
      <c r="CD73" s="1312"/>
      <c r="CE73" s="1312"/>
      <c r="CF73" s="1312">
        <v>18.899999999999999</v>
      </c>
      <c r="CG73" s="1312"/>
      <c r="CH73" s="1312"/>
      <c r="CI73" s="1312"/>
      <c r="CJ73" s="1312"/>
      <c r="CK73" s="1312"/>
      <c r="CL73" s="1312"/>
      <c r="CM73" s="1312"/>
      <c r="CN73" s="1312">
        <v>8.6</v>
      </c>
      <c r="CO73" s="1312"/>
      <c r="CP73" s="1312"/>
      <c r="CQ73" s="1312"/>
      <c r="CR73" s="1312"/>
      <c r="CS73" s="1312"/>
      <c r="CT73" s="1312"/>
      <c r="CU73" s="1312"/>
      <c r="CV73" s="1312">
        <v>6.3</v>
      </c>
      <c r="CW73" s="1312"/>
      <c r="CX73" s="1312"/>
      <c r="CY73" s="1312"/>
      <c r="CZ73" s="1312"/>
      <c r="DA73" s="1312"/>
      <c r="DB73" s="1312"/>
      <c r="DC73" s="1312"/>
    </row>
    <row r="74" spans="2:107" x14ac:dyDescent="0.15">
      <c r="B74" s="395"/>
      <c r="G74" s="1320"/>
      <c r="H74" s="1320"/>
      <c r="I74" s="1320"/>
      <c r="J74" s="1320"/>
      <c r="K74" s="1316"/>
      <c r="L74" s="1316"/>
      <c r="M74" s="1316"/>
      <c r="N74" s="1316"/>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395"/>
      <c r="G75" s="1320"/>
      <c r="H75" s="1320"/>
      <c r="I75" s="1318"/>
      <c r="J75" s="1318"/>
      <c r="K75" s="1319"/>
      <c r="L75" s="1319"/>
      <c r="M75" s="1319"/>
      <c r="N75" s="1319"/>
      <c r="AM75" s="404"/>
      <c r="AN75" s="1315"/>
      <c r="AO75" s="1315"/>
      <c r="AP75" s="1315"/>
      <c r="AQ75" s="1315"/>
      <c r="AR75" s="1315"/>
      <c r="AS75" s="1315"/>
      <c r="AT75" s="1315"/>
      <c r="AU75" s="1315"/>
      <c r="AV75" s="1315"/>
      <c r="AW75" s="1315"/>
      <c r="AX75" s="1315"/>
      <c r="AY75" s="1315"/>
      <c r="AZ75" s="1315"/>
      <c r="BA75" s="1315"/>
      <c r="BB75" s="1315" t="s">
        <v>626</v>
      </c>
      <c r="BC75" s="1315"/>
      <c r="BD75" s="1315"/>
      <c r="BE75" s="1315"/>
      <c r="BF75" s="1315"/>
      <c r="BG75" s="1315"/>
      <c r="BH75" s="1315"/>
      <c r="BI75" s="1315"/>
      <c r="BJ75" s="1315"/>
      <c r="BK75" s="1315"/>
      <c r="BL75" s="1315"/>
      <c r="BM75" s="1315"/>
      <c r="BN75" s="1315"/>
      <c r="BO75" s="1315"/>
      <c r="BP75" s="1312">
        <v>4.7</v>
      </c>
      <c r="BQ75" s="1312"/>
      <c r="BR75" s="1312"/>
      <c r="BS75" s="1312"/>
      <c r="BT75" s="1312"/>
      <c r="BU75" s="1312"/>
      <c r="BV75" s="1312"/>
      <c r="BW75" s="1312"/>
      <c r="BX75" s="1312">
        <v>3.9</v>
      </c>
      <c r="BY75" s="1312"/>
      <c r="BZ75" s="1312"/>
      <c r="CA75" s="1312"/>
      <c r="CB75" s="1312"/>
      <c r="CC75" s="1312"/>
      <c r="CD75" s="1312"/>
      <c r="CE75" s="1312"/>
      <c r="CF75" s="1312">
        <v>3.2</v>
      </c>
      <c r="CG75" s="1312"/>
      <c r="CH75" s="1312"/>
      <c r="CI75" s="1312"/>
      <c r="CJ75" s="1312"/>
      <c r="CK75" s="1312"/>
      <c r="CL75" s="1312"/>
      <c r="CM75" s="1312"/>
      <c r="CN75" s="1312">
        <v>2.9</v>
      </c>
      <c r="CO75" s="1312"/>
      <c r="CP75" s="1312"/>
      <c r="CQ75" s="1312"/>
      <c r="CR75" s="1312"/>
      <c r="CS75" s="1312"/>
      <c r="CT75" s="1312"/>
      <c r="CU75" s="1312"/>
      <c r="CV75" s="1312">
        <v>3.3</v>
      </c>
      <c r="CW75" s="1312"/>
      <c r="CX75" s="1312"/>
      <c r="CY75" s="1312"/>
      <c r="CZ75" s="1312"/>
      <c r="DA75" s="1312"/>
      <c r="DB75" s="1312"/>
      <c r="DC75" s="1312"/>
    </row>
    <row r="76" spans="2:107" x14ac:dyDescent="0.15">
      <c r="B76" s="395"/>
      <c r="G76" s="1320"/>
      <c r="H76" s="1320"/>
      <c r="I76" s="1318"/>
      <c r="J76" s="1318"/>
      <c r="K76" s="1319"/>
      <c r="L76" s="1319"/>
      <c r="M76" s="1319"/>
      <c r="N76" s="1319"/>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395"/>
      <c r="G77" s="1318"/>
      <c r="H77" s="1318"/>
      <c r="I77" s="1318"/>
      <c r="J77" s="1318"/>
      <c r="K77" s="1316"/>
      <c r="L77" s="1316"/>
      <c r="M77" s="1316"/>
      <c r="N77" s="1316"/>
      <c r="AN77" s="1317" t="s">
        <v>623</v>
      </c>
      <c r="AO77" s="1317"/>
      <c r="AP77" s="1317"/>
      <c r="AQ77" s="1317"/>
      <c r="AR77" s="1317"/>
      <c r="AS77" s="1317"/>
      <c r="AT77" s="1317"/>
      <c r="AU77" s="1317"/>
      <c r="AV77" s="1317"/>
      <c r="AW77" s="1317"/>
      <c r="AX77" s="1317"/>
      <c r="AY77" s="1317"/>
      <c r="AZ77" s="1317"/>
      <c r="BA77" s="1317"/>
      <c r="BB77" s="1315" t="s">
        <v>621</v>
      </c>
      <c r="BC77" s="1315"/>
      <c r="BD77" s="1315"/>
      <c r="BE77" s="1315"/>
      <c r="BF77" s="1315"/>
      <c r="BG77" s="1315"/>
      <c r="BH77" s="1315"/>
      <c r="BI77" s="1315"/>
      <c r="BJ77" s="1315"/>
      <c r="BK77" s="1315"/>
      <c r="BL77" s="1315"/>
      <c r="BM77" s="1315"/>
      <c r="BN77" s="1315"/>
      <c r="BO77" s="1315"/>
      <c r="BP77" s="1312">
        <v>41.4</v>
      </c>
      <c r="BQ77" s="1312"/>
      <c r="BR77" s="1312"/>
      <c r="BS77" s="1312"/>
      <c r="BT77" s="1312"/>
      <c r="BU77" s="1312"/>
      <c r="BV77" s="1312"/>
      <c r="BW77" s="1312"/>
      <c r="BX77" s="1312">
        <v>38.9</v>
      </c>
      <c r="BY77" s="1312"/>
      <c r="BZ77" s="1312"/>
      <c r="CA77" s="1312"/>
      <c r="CB77" s="1312"/>
      <c r="CC77" s="1312"/>
      <c r="CD77" s="1312"/>
      <c r="CE77" s="1312"/>
      <c r="CF77" s="1312">
        <v>37.6</v>
      </c>
      <c r="CG77" s="1312"/>
      <c r="CH77" s="1312"/>
      <c r="CI77" s="1312"/>
      <c r="CJ77" s="1312"/>
      <c r="CK77" s="1312"/>
      <c r="CL77" s="1312"/>
      <c r="CM77" s="1312"/>
      <c r="CN77" s="1312">
        <v>34</v>
      </c>
      <c r="CO77" s="1312"/>
      <c r="CP77" s="1312"/>
      <c r="CQ77" s="1312"/>
      <c r="CR77" s="1312"/>
      <c r="CS77" s="1312"/>
      <c r="CT77" s="1312"/>
      <c r="CU77" s="1312"/>
      <c r="CV77" s="1312">
        <v>33.9</v>
      </c>
      <c r="CW77" s="1312"/>
      <c r="CX77" s="1312"/>
      <c r="CY77" s="1312"/>
      <c r="CZ77" s="1312"/>
      <c r="DA77" s="1312"/>
      <c r="DB77" s="1312"/>
      <c r="DC77" s="1312"/>
    </row>
    <row r="78" spans="2:107" x14ac:dyDescent="0.15">
      <c r="B78" s="395"/>
      <c r="G78" s="1318"/>
      <c r="H78" s="1318"/>
      <c r="I78" s="1318"/>
      <c r="J78" s="1318"/>
      <c r="K78" s="1316"/>
      <c r="L78" s="1316"/>
      <c r="M78" s="1316"/>
      <c r="N78" s="1316"/>
      <c r="AN78" s="1317"/>
      <c r="AO78" s="1317"/>
      <c r="AP78" s="1317"/>
      <c r="AQ78" s="1317"/>
      <c r="AR78" s="1317"/>
      <c r="AS78" s="1317"/>
      <c r="AT78" s="1317"/>
      <c r="AU78" s="1317"/>
      <c r="AV78" s="1317"/>
      <c r="AW78" s="1317"/>
      <c r="AX78" s="1317"/>
      <c r="AY78" s="1317"/>
      <c r="AZ78" s="1317"/>
      <c r="BA78" s="1317"/>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395"/>
      <c r="G79" s="1318"/>
      <c r="H79" s="1318"/>
      <c r="I79" s="1313"/>
      <c r="J79" s="1313"/>
      <c r="K79" s="1314"/>
      <c r="L79" s="1314"/>
      <c r="M79" s="1314"/>
      <c r="N79" s="1314"/>
      <c r="AN79" s="1317"/>
      <c r="AO79" s="1317"/>
      <c r="AP79" s="1317"/>
      <c r="AQ79" s="1317"/>
      <c r="AR79" s="1317"/>
      <c r="AS79" s="1317"/>
      <c r="AT79" s="1317"/>
      <c r="AU79" s="1317"/>
      <c r="AV79" s="1317"/>
      <c r="AW79" s="1317"/>
      <c r="AX79" s="1317"/>
      <c r="AY79" s="1317"/>
      <c r="AZ79" s="1317"/>
      <c r="BA79" s="1317"/>
      <c r="BB79" s="1315" t="s">
        <v>626</v>
      </c>
      <c r="BC79" s="1315"/>
      <c r="BD79" s="1315"/>
      <c r="BE79" s="1315"/>
      <c r="BF79" s="1315"/>
      <c r="BG79" s="1315"/>
      <c r="BH79" s="1315"/>
      <c r="BI79" s="1315"/>
      <c r="BJ79" s="1315"/>
      <c r="BK79" s="1315"/>
      <c r="BL79" s="1315"/>
      <c r="BM79" s="1315"/>
      <c r="BN79" s="1315"/>
      <c r="BO79" s="1315"/>
      <c r="BP79" s="1312">
        <v>6.7</v>
      </c>
      <c r="BQ79" s="1312"/>
      <c r="BR79" s="1312"/>
      <c r="BS79" s="1312"/>
      <c r="BT79" s="1312"/>
      <c r="BU79" s="1312"/>
      <c r="BV79" s="1312"/>
      <c r="BW79" s="1312"/>
      <c r="BX79" s="1312">
        <v>6.4</v>
      </c>
      <c r="BY79" s="1312"/>
      <c r="BZ79" s="1312"/>
      <c r="CA79" s="1312"/>
      <c r="CB79" s="1312"/>
      <c r="CC79" s="1312"/>
      <c r="CD79" s="1312"/>
      <c r="CE79" s="1312"/>
      <c r="CF79" s="1312">
        <v>6.1</v>
      </c>
      <c r="CG79" s="1312"/>
      <c r="CH79" s="1312"/>
      <c r="CI79" s="1312"/>
      <c r="CJ79" s="1312"/>
      <c r="CK79" s="1312"/>
      <c r="CL79" s="1312"/>
      <c r="CM79" s="1312"/>
      <c r="CN79" s="1312">
        <v>5.9</v>
      </c>
      <c r="CO79" s="1312"/>
      <c r="CP79" s="1312"/>
      <c r="CQ79" s="1312"/>
      <c r="CR79" s="1312"/>
      <c r="CS79" s="1312"/>
      <c r="CT79" s="1312"/>
      <c r="CU79" s="1312"/>
      <c r="CV79" s="1312">
        <v>5.7</v>
      </c>
      <c r="CW79" s="1312"/>
      <c r="CX79" s="1312"/>
      <c r="CY79" s="1312"/>
      <c r="CZ79" s="1312"/>
      <c r="DA79" s="1312"/>
      <c r="DB79" s="1312"/>
      <c r="DC79" s="1312"/>
    </row>
    <row r="80" spans="2:107" x14ac:dyDescent="0.15">
      <c r="B80" s="395"/>
      <c r="G80" s="1318"/>
      <c r="H80" s="1318"/>
      <c r="I80" s="1313"/>
      <c r="J80" s="1313"/>
      <c r="K80" s="1314"/>
      <c r="L80" s="1314"/>
      <c r="M80" s="1314"/>
      <c r="N80" s="1314"/>
      <c r="AN80" s="1317"/>
      <c r="AO80" s="1317"/>
      <c r="AP80" s="1317"/>
      <c r="AQ80" s="1317"/>
      <c r="AR80" s="1317"/>
      <c r="AS80" s="1317"/>
      <c r="AT80" s="1317"/>
      <c r="AU80" s="1317"/>
      <c r="AV80" s="1317"/>
      <c r="AW80" s="1317"/>
      <c r="AX80" s="1317"/>
      <c r="AY80" s="1317"/>
      <c r="AZ80" s="1317"/>
      <c r="BA80" s="1317"/>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SRnsAQwdKkI5Ibc0AU+GOoimjO/4RqDQwOUgII5+g13z5enBGnahv0a+eOZJhzz7fVmRux4SeLLDbWDwW9JT0Q==" saltValue="hzHon9pS4jzO22VKeXTl+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512</v>
      </c>
    </row>
  </sheetData>
  <sheetProtection algorithmName="SHA-512" hashValue="KnAEs0ON4IDm+l5Sfq4ccEt+4HL8SO0XO5HIewU+cPUZ5RedTCEPxktUafFTtQ3uODdXkdRM6vTbmrVTRAjyDQ==" saltValue="Oziy9LY0EkMYGKJXWdvJ7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512</v>
      </c>
    </row>
  </sheetData>
  <sheetProtection algorithmName="SHA-512" hashValue="LQpZMyWo3m0048ftf6cVv/q32VetJFP5su0TJbPrbWYcHKQPr/UjGhZRLx7jbjRZw0x9UXGVBQ3mCNNU6Fud/Q==" saltValue="CcdisjKLABrALcUrRLNKM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563</v>
      </c>
      <c r="G2" s="157"/>
      <c r="H2" s="158"/>
    </row>
    <row r="3" spans="1:8" x14ac:dyDescent="0.15">
      <c r="A3" s="154" t="s">
        <v>556</v>
      </c>
      <c r="B3" s="159"/>
      <c r="C3" s="160"/>
      <c r="D3" s="161">
        <v>38185</v>
      </c>
      <c r="E3" s="162"/>
      <c r="F3" s="163">
        <v>50880</v>
      </c>
      <c r="G3" s="164"/>
      <c r="H3" s="165"/>
    </row>
    <row r="4" spans="1:8" x14ac:dyDescent="0.15">
      <c r="A4" s="166"/>
      <c r="B4" s="167"/>
      <c r="C4" s="168"/>
      <c r="D4" s="169">
        <v>23086</v>
      </c>
      <c r="E4" s="170"/>
      <c r="F4" s="171">
        <v>27819</v>
      </c>
      <c r="G4" s="172"/>
      <c r="H4" s="173"/>
    </row>
    <row r="5" spans="1:8" x14ac:dyDescent="0.15">
      <c r="A5" s="154" t="s">
        <v>558</v>
      </c>
      <c r="B5" s="159"/>
      <c r="C5" s="160"/>
      <c r="D5" s="161">
        <v>23482</v>
      </c>
      <c r="E5" s="162"/>
      <c r="F5" s="163">
        <v>46395</v>
      </c>
      <c r="G5" s="164"/>
      <c r="H5" s="165"/>
    </row>
    <row r="6" spans="1:8" x14ac:dyDescent="0.15">
      <c r="A6" s="166"/>
      <c r="B6" s="167"/>
      <c r="C6" s="168"/>
      <c r="D6" s="169">
        <v>14432</v>
      </c>
      <c r="E6" s="170"/>
      <c r="F6" s="171">
        <v>26304</v>
      </c>
      <c r="G6" s="172"/>
      <c r="H6" s="173"/>
    </row>
    <row r="7" spans="1:8" x14ac:dyDescent="0.15">
      <c r="A7" s="154" t="s">
        <v>559</v>
      </c>
      <c r="B7" s="159"/>
      <c r="C7" s="160"/>
      <c r="D7" s="161">
        <v>27992</v>
      </c>
      <c r="E7" s="162"/>
      <c r="F7" s="163">
        <v>48088</v>
      </c>
      <c r="G7" s="164"/>
      <c r="H7" s="165"/>
    </row>
    <row r="8" spans="1:8" x14ac:dyDescent="0.15">
      <c r="A8" s="166"/>
      <c r="B8" s="167"/>
      <c r="C8" s="168"/>
      <c r="D8" s="169">
        <v>18357</v>
      </c>
      <c r="E8" s="170"/>
      <c r="F8" s="171">
        <v>25183</v>
      </c>
      <c r="G8" s="172"/>
      <c r="H8" s="173"/>
    </row>
    <row r="9" spans="1:8" x14ac:dyDescent="0.15">
      <c r="A9" s="154" t="s">
        <v>560</v>
      </c>
      <c r="B9" s="159"/>
      <c r="C9" s="160"/>
      <c r="D9" s="161">
        <v>35275</v>
      </c>
      <c r="E9" s="162"/>
      <c r="F9" s="163">
        <v>46457</v>
      </c>
      <c r="G9" s="164"/>
      <c r="H9" s="165"/>
    </row>
    <row r="10" spans="1:8" x14ac:dyDescent="0.15">
      <c r="A10" s="166"/>
      <c r="B10" s="167"/>
      <c r="C10" s="168"/>
      <c r="D10" s="169">
        <v>24673</v>
      </c>
      <c r="E10" s="170"/>
      <c r="F10" s="171">
        <v>24020</v>
      </c>
      <c r="G10" s="172"/>
      <c r="H10" s="173"/>
    </row>
    <row r="11" spans="1:8" x14ac:dyDescent="0.15">
      <c r="A11" s="154" t="s">
        <v>561</v>
      </c>
      <c r="B11" s="159"/>
      <c r="C11" s="160"/>
      <c r="D11" s="161">
        <v>32882</v>
      </c>
      <c r="E11" s="162"/>
      <c r="F11" s="163">
        <v>51849</v>
      </c>
      <c r="G11" s="164"/>
      <c r="H11" s="165"/>
    </row>
    <row r="12" spans="1:8" x14ac:dyDescent="0.15">
      <c r="A12" s="166"/>
      <c r="B12" s="167"/>
      <c r="C12" s="174"/>
      <c r="D12" s="169">
        <v>23591</v>
      </c>
      <c r="E12" s="170"/>
      <c r="F12" s="171">
        <v>26326</v>
      </c>
      <c r="G12" s="172"/>
      <c r="H12" s="173"/>
    </row>
    <row r="13" spans="1:8" x14ac:dyDescent="0.15">
      <c r="A13" s="154"/>
      <c r="B13" s="159"/>
      <c r="C13" s="175"/>
      <c r="D13" s="176">
        <v>31563</v>
      </c>
      <c r="E13" s="177"/>
      <c r="F13" s="178">
        <v>48734</v>
      </c>
      <c r="G13" s="179"/>
      <c r="H13" s="165"/>
    </row>
    <row r="14" spans="1:8" x14ac:dyDescent="0.15">
      <c r="A14" s="166"/>
      <c r="B14" s="167"/>
      <c r="C14" s="168"/>
      <c r="D14" s="169">
        <v>20828</v>
      </c>
      <c r="E14" s="170"/>
      <c r="F14" s="171">
        <v>25930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2.71</v>
      </c>
      <c r="C19" s="180">
        <f>ROUND(VALUE(SUBSTITUTE(実質収支比率等に係る経年分析!G$48,"▲","-")),2)</f>
        <v>2.52</v>
      </c>
      <c r="D19" s="180">
        <f>ROUND(VALUE(SUBSTITUTE(実質収支比率等に係る経年分析!H$48,"▲","-")),2)</f>
        <v>2.52</v>
      </c>
      <c r="E19" s="180">
        <f>ROUND(VALUE(SUBSTITUTE(実質収支比率等に係る経年分析!I$48,"▲","-")),2)</f>
        <v>0.75</v>
      </c>
      <c r="F19" s="180">
        <f>ROUND(VALUE(SUBSTITUTE(実質収支比率等に係る経年分析!J$48,"▲","-")),2)</f>
        <v>0.64</v>
      </c>
    </row>
    <row r="20" spans="1:11" x14ac:dyDescent="0.15">
      <c r="A20" s="180" t="s">
        <v>55</v>
      </c>
      <c r="B20" s="180">
        <f>ROUND(VALUE(SUBSTITUTE(実質収支比率等に係る経年分析!F$47,"▲","-")),2)</f>
        <v>19.16</v>
      </c>
      <c r="C20" s="180">
        <f>ROUND(VALUE(SUBSTITUTE(実質収支比率等に係る経年分析!G$47,"▲","-")),2)</f>
        <v>20.39</v>
      </c>
      <c r="D20" s="180">
        <f>ROUND(VALUE(SUBSTITUTE(実質収支比率等に係る経年分析!H$47,"▲","-")),2)</f>
        <v>21.89</v>
      </c>
      <c r="E20" s="180">
        <f>ROUND(VALUE(SUBSTITUTE(実質収支比率等に係る経年分析!I$47,"▲","-")),2)</f>
        <v>23.18</v>
      </c>
      <c r="F20" s="180">
        <f>ROUND(VALUE(SUBSTITUTE(実質収支比率等に係る経年分析!J$47,"▲","-")),2)</f>
        <v>18.239999999999998</v>
      </c>
    </row>
    <row r="21" spans="1:11" x14ac:dyDescent="0.15">
      <c r="A21" s="180" t="s">
        <v>56</v>
      </c>
      <c r="B21" s="180">
        <f>IF(ISNUMBER(VALUE(SUBSTITUTE(実質収支比率等に係る経年分析!F$49,"▲","-"))),ROUND(VALUE(SUBSTITUTE(実質収支比率等に係る経年分析!F$49,"▲","-")),2),NA())</f>
        <v>2.46</v>
      </c>
      <c r="C21" s="180">
        <f>IF(ISNUMBER(VALUE(SUBSTITUTE(実質収支比率等に係る経年分析!G$49,"▲","-"))),ROUND(VALUE(SUBSTITUTE(実質収支比率等に係る経年分析!G$49,"▲","-")),2),NA())</f>
        <v>1.18</v>
      </c>
      <c r="D21" s="180">
        <f>IF(ISNUMBER(VALUE(SUBSTITUTE(実質収支比率等に係る経年分析!H$49,"▲","-"))),ROUND(VALUE(SUBSTITUTE(実質収支比率等に係る経年分析!H$49,"▲","-")),2),NA())</f>
        <v>1.26</v>
      </c>
      <c r="E21" s="180">
        <f>IF(ISNUMBER(VALUE(SUBSTITUTE(実質収支比率等に係る経年分析!I$49,"▲","-"))),ROUND(VALUE(SUBSTITUTE(実質収支比率等に係る経年分析!I$49,"▲","-")),2),NA())</f>
        <v>-0.51</v>
      </c>
      <c r="F21" s="180">
        <f>IF(ISNUMBER(VALUE(SUBSTITUTE(実質収支比率等に係る経年分析!J$49,"▲","-"))),ROUND(VALUE(SUBSTITUTE(実質収支比率等に係る経年分析!J$49,"▲","-")),2),NA())</f>
        <v>-5.24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0.03</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0.25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0.25</v>
      </c>
    </row>
    <row r="30" spans="1:11" x14ac:dyDescent="0.15">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1.27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0.34</v>
      </c>
    </row>
    <row r="31" spans="1:11" x14ac:dyDescent="0.15">
      <c r="A31" s="181" t="str">
        <f>IF(連結実質赤字比率に係る赤字・黒字の構成分析!C$39="",NA(),連結実質赤字比率に係る赤字・黒字の構成分析!C$39)</f>
        <v>一般会計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2.69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2.5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2.5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0.62</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0.57999999999999996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0.78</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2.3199999999999998</v>
      </c>
    </row>
    <row r="34" spans="1:16" x14ac:dyDescent="0.15">
      <c r="A34" s="181" t="str">
        <f>IF(連結実質赤字比率に係る赤字・黒字の構成分析!C$36="",NA(),連結実質赤字比率に係る赤字・黒字の構成分析!C$36)</f>
        <v>工業用水道事業会計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2.52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2.63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2.79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3.05</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2.38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2.92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4.1900000000000004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4.6900000000000004</v>
      </c>
    </row>
    <row r="36" spans="1:16" x14ac:dyDescent="0.15">
      <c r="A36" s="181" t="str">
        <f>IF(連結実質赤字比率に係る赤字・黒字の構成分析!C$34="",NA(),連結実質赤字比率に係る赤字・黒字の構成分析!C$34)</f>
        <v>病院事業会計</v>
      </c>
      <c r="B36" s="181">
        <f>IF(ROUND(VALUE(SUBSTITUTE(連結実質赤字比率に係る赤字・黒字の構成分析!F$34,"▲", "-")), 2) &lt; 0, ABS(ROUND(VALUE(SUBSTITUTE(連結実質赤字比率に係る赤字・黒字の構成分析!F$34,"▲", "-")), 2)), NA())</f>
        <v>0.26</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0.02</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0.39</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0.18</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0.06</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20391</v>
      </c>
      <c r="E42" s="182"/>
      <c r="F42" s="182"/>
      <c r="G42" s="182">
        <f>'実質公債費比率（分子）の構造'!L$52</f>
        <v>19956</v>
      </c>
      <c r="H42" s="182"/>
      <c r="I42" s="182"/>
      <c r="J42" s="182">
        <f>'実質公債費比率（分子）の構造'!M$52</f>
        <v>17962</v>
      </c>
      <c r="K42" s="182"/>
      <c r="L42" s="182"/>
      <c r="M42" s="182">
        <f>'実質公債費比率（分子）の構造'!N$52</f>
        <v>17506</v>
      </c>
      <c r="N42" s="182"/>
      <c r="O42" s="182"/>
      <c r="P42" s="182">
        <f>'実質公債費比率（分子）の構造'!O$52</f>
        <v>16478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1207</v>
      </c>
      <c r="C44" s="182"/>
      <c r="D44" s="182"/>
      <c r="E44" s="182">
        <f>'実質公債費比率（分子）の構造'!L$50</f>
        <v>1135</v>
      </c>
      <c r="F44" s="182"/>
      <c r="G44" s="182"/>
      <c r="H44" s="182">
        <f>'実質公債費比率（分子）の構造'!M$50</f>
        <v>1100</v>
      </c>
      <c r="I44" s="182"/>
      <c r="J44" s="182"/>
      <c r="K44" s="182">
        <f>'実質公債費比率（分子）の構造'!N$50</f>
        <v>1067</v>
      </c>
      <c r="L44" s="182"/>
      <c r="M44" s="182"/>
      <c r="N44" s="182">
        <f>'実質公債費比率（分子）の構造'!O$50</f>
        <v>1051</v>
      </c>
      <c r="O44" s="182"/>
      <c r="P44" s="182"/>
    </row>
    <row r="45" spans="1:16" x14ac:dyDescent="0.15">
      <c r="A45" s="182" t="s">
        <v>66</v>
      </c>
      <c r="B45" s="182">
        <f>'実質公債費比率（分子）の構造'!K$49</f>
        <v>339</v>
      </c>
      <c r="C45" s="182"/>
      <c r="D45" s="182"/>
      <c r="E45" s="182">
        <f>'実質公債費比率（分子）の構造'!L$49</f>
        <v>123</v>
      </c>
      <c r="F45" s="182"/>
      <c r="G45" s="182"/>
      <c r="H45" s="182">
        <f>'実質公債費比率（分子）の構造'!M$49</f>
        <v>99</v>
      </c>
      <c r="I45" s="182"/>
      <c r="J45" s="182"/>
      <c r="K45" s="182">
        <f>'実質公債費比率（分子）の構造'!N$49</f>
        <v>101</v>
      </c>
      <c r="L45" s="182"/>
      <c r="M45" s="182"/>
      <c r="N45" s="182">
        <f>'実質公債費比率（分子）の構造'!O$49</f>
        <v>72</v>
      </c>
      <c r="O45" s="182"/>
      <c r="P45" s="182"/>
    </row>
    <row r="46" spans="1:16" x14ac:dyDescent="0.15">
      <c r="A46" s="182" t="s">
        <v>67</v>
      </c>
      <c r="B46" s="182">
        <f>'実質公債費比率（分子）の構造'!K$48</f>
        <v>4025</v>
      </c>
      <c r="C46" s="182"/>
      <c r="D46" s="182"/>
      <c r="E46" s="182">
        <f>'実質公債費比率（分子）の構造'!L$48</f>
        <v>4069</v>
      </c>
      <c r="F46" s="182"/>
      <c r="G46" s="182"/>
      <c r="H46" s="182">
        <f>'実質公債費比率（分子）の構造'!M$48</f>
        <v>4050</v>
      </c>
      <c r="I46" s="182"/>
      <c r="J46" s="182"/>
      <c r="K46" s="182">
        <f>'実質公債費比率（分子）の構造'!N$48</f>
        <v>4194</v>
      </c>
      <c r="L46" s="182"/>
      <c r="M46" s="182"/>
      <c r="N46" s="182">
        <f>'実質公債費比率（分子）の構造'!O$48</f>
        <v>4165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18190</v>
      </c>
      <c r="C49" s="182"/>
      <c r="D49" s="182"/>
      <c r="E49" s="182">
        <f>'実質公債費比率（分子）の構造'!L$45</f>
        <v>17388</v>
      </c>
      <c r="F49" s="182"/>
      <c r="G49" s="182"/>
      <c r="H49" s="182">
        <f>'実質公債費比率（分子）の構造'!M$45</f>
        <v>14812</v>
      </c>
      <c r="I49" s="182"/>
      <c r="J49" s="182"/>
      <c r="K49" s="182">
        <f>'実質公債費比率（分子）の構造'!N$45</f>
        <v>14829</v>
      </c>
      <c r="L49" s="182"/>
      <c r="M49" s="182"/>
      <c r="N49" s="182">
        <f>'実質公債費比率（分子）の構造'!O$45</f>
        <v>15112</v>
      </c>
      <c r="O49" s="182"/>
      <c r="P49" s="182"/>
    </row>
    <row r="50" spans="1:16" x14ac:dyDescent="0.15">
      <c r="A50" s="182" t="s">
        <v>71</v>
      </c>
      <c r="B50" s="182" t="e">
        <f>NA()</f>
        <v>#N/A</v>
      </c>
      <c r="C50" s="182">
        <f>IF(ISNUMBER('実質公債費比率（分子）の構造'!K$53),'実質公債費比率（分子）の構造'!K$53,NA())</f>
        <v>3370</v>
      </c>
      <c r="D50" s="182" t="e">
        <f>NA()</f>
        <v>#N/A</v>
      </c>
      <c r="E50" s="182" t="e">
        <f>NA()</f>
        <v>#N/A</v>
      </c>
      <c r="F50" s="182">
        <f>IF(ISNUMBER('実質公債費比率（分子）の構造'!L$53),'実質公債費比率（分子）の構造'!L$53,NA())</f>
        <v>2759</v>
      </c>
      <c r="G50" s="182" t="e">
        <f>NA()</f>
        <v>#N/A</v>
      </c>
      <c r="H50" s="182" t="e">
        <f>NA()</f>
        <v>#N/A</v>
      </c>
      <c r="I50" s="182">
        <f>IF(ISNUMBER('実質公債費比率（分子）の構造'!M$53),'実質公債費比率（分子）の構造'!M$53,NA())</f>
        <v>2099</v>
      </c>
      <c r="J50" s="182" t="e">
        <f>NA()</f>
        <v>#N/A</v>
      </c>
      <c r="K50" s="182" t="e">
        <f>NA()</f>
        <v>#N/A</v>
      </c>
      <c r="L50" s="182">
        <f>IF(ISNUMBER('実質公債費比率（分子）の構造'!N$53),'実質公債費比率（分子）の構造'!N$53,NA())</f>
        <v>2685</v>
      </c>
      <c r="M50" s="182" t="e">
        <f>NA()</f>
        <v>#N/A</v>
      </c>
      <c r="N50" s="182" t="e">
        <f>NA()</f>
        <v>#N/A</v>
      </c>
      <c r="O50" s="182">
        <f>IF(ISNUMBER('実質公債費比率（分子）の構造'!O$53),'実質公債費比率（分子）の構造'!O$53,NA())</f>
        <v>3922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127288</v>
      </c>
      <c r="E56" s="181"/>
      <c r="F56" s="181"/>
      <c r="G56" s="181">
        <f>'将来負担比率（分子）の構造'!J$52</f>
        <v>123688</v>
      </c>
      <c r="H56" s="181"/>
      <c r="I56" s="181"/>
      <c r="J56" s="181">
        <f>'将来負担比率（分子）の構造'!K$52</f>
        <v>121454</v>
      </c>
      <c r="K56" s="181"/>
      <c r="L56" s="181"/>
      <c r="M56" s="181">
        <f>'将来負担比率（分子）の構造'!L$52</f>
        <v>119565</v>
      </c>
      <c r="N56" s="181"/>
      <c r="O56" s="181"/>
      <c r="P56" s="181">
        <f>'将来負担比率（分子）の構造'!M$52</f>
        <v>117154</v>
      </c>
    </row>
    <row r="57" spans="1:16" x14ac:dyDescent="0.15">
      <c r="A57" s="181" t="s">
        <v>42</v>
      </c>
      <c r="B57" s="181"/>
      <c r="C57" s="181"/>
      <c r="D57" s="181">
        <f>'将来負担比率（分子）の構造'!I$51</f>
        <v>37028</v>
      </c>
      <c r="E57" s="181"/>
      <c r="F57" s="181"/>
      <c r="G57" s="181">
        <f>'将来負担比率（分子）の構造'!J$51</f>
        <v>35245</v>
      </c>
      <c r="H57" s="181"/>
      <c r="I57" s="181"/>
      <c r="J57" s="181">
        <f>'将来負担比率（分子）の構造'!K$51</f>
        <v>39341</v>
      </c>
      <c r="K57" s="181"/>
      <c r="L57" s="181"/>
      <c r="M57" s="181">
        <f>'将来負担比率（分子）の構造'!L$51</f>
        <v>42988</v>
      </c>
      <c r="N57" s="181"/>
      <c r="O57" s="181"/>
      <c r="P57" s="181">
        <f>'将来負担比率（分子）の構造'!M$51</f>
        <v>45552</v>
      </c>
    </row>
    <row r="58" spans="1:16" x14ac:dyDescent="0.15">
      <c r="A58" s="181" t="s">
        <v>41</v>
      </c>
      <c r="B58" s="181"/>
      <c r="C58" s="181"/>
      <c r="D58" s="181">
        <f>'将来負担比率（分子）の構造'!I$50</f>
        <v>31280</v>
      </c>
      <c r="E58" s="181"/>
      <c r="F58" s="181"/>
      <c r="G58" s="181">
        <f>'将来負担比率（分子）の構造'!J$50</f>
        <v>33598</v>
      </c>
      <c r="H58" s="181"/>
      <c r="I58" s="181"/>
      <c r="J58" s="181">
        <f>'将来負担比率（分子）の構造'!K$50</f>
        <v>35174</v>
      </c>
      <c r="K58" s="181"/>
      <c r="L58" s="181"/>
      <c r="M58" s="181">
        <f>'将来負担比率（分子）の構造'!L$50</f>
        <v>37632</v>
      </c>
      <c r="N58" s="181"/>
      <c r="O58" s="181"/>
      <c r="P58" s="181">
        <f>'将来負担比率（分子）の構造'!M$50</f>
        <v>32777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52</v>
      </c>
      <c r="C61" s="181"/>
      <c r="D61" s="181"/>
      <c r="E61" s="181">
        <f>'将来負担比率（分子）の構造'!J$46</f>
        <v>43</v>
      </c>
      <c r="F61" s="181"/>
      <c r="G61" s="181"/>
      <c r="H61" s="181">
        <f>'将来負担比率（分子）の構造'!K$46</f>
        <v>35</v>
      </c>
      <c r="I61" s="181"/>
      <c r="J61" s="181"/>
      <c r="K61" s="181">
        <f>'将来負担比率（分子）の構造'!L$46</f>
        <v>27</v>
      </c>
      <c r="L61" s="181"/>
      <c r="M61" s="181"/>
      <c r="N61" s="181">
        <f>'将来負担比率（分子）の構造'!M$46</f>
        <v>221</v>
      </c>
      <c r="O61" s="181"/>
      <c r="P61" s="181"/>
    </row>
    <row r="62" spans="1:16" x14ac:dyDescent="0.15">
      <c r="A62" s="181" t="s">
        <v>35</v>
      </c>
      <c r="B62" s="181">
        <f>'将来負担比率（分子）の構造'!I$45</f>
        <v>21861</v>
      </c>
      <c r="C62" s="181"/>
      <c r="D62" s="181"/>
      <c r="E62" s="181">
        <f>'将来負担比率（分子）の構造'!J$45</f>
        <v>22265</v>
      </c>
      <c r="F62" s="181"/>
      <c r="G62" s="181"/>
      <c r="H62" s="181">
        <f>'将来負担比率（分子）の構造'!K$45</f>
        <v>22069</v>
      </c>
      <c r="I62" s="181"/>
      <c r="J62" s="181"/>
      <c r="K62" s="181">
        <f>'将来負担比率（分子）の構造'!L$45</f>
        <v>21474</v>
      </c>
      <c r="L62" s="181"/>
      <c r="M62" s="181"/>
      <c r="N62" s="181">
        <f>'将来負担比率（分子）の構造'!M$45</f>
        <v>21167</v>
      </c>
      <c r="O62" s="181"/>
      <c r="P62" s="181"/>
    </row>
    <row r="63" spans="1:16" x14ac:dyDescent="0.15">
      <c r="A63" s="181" t="s">
        <v>34</v>
      </c>
      <c r="B63" s="181">
        <f>'将来負担比率（分子）の構造'!I$44</f>
        <v>477</v>
      </c>
      <c r="C63" s="181"/>
      <c r="D63" s="181"/>
      <c r="E63" s="181">
        <f>'将来負担比率（分子）の構造'!J$44</f>
        <v>386</v>
      </c>
      <c r="F63" s="181"/>
      <c r="G63" s="181"/>
      <c r="H63" s="181">
        <f>'将来負担比率（分子）の構造'!K$44</f>
        <v>311</v>
      </c>
      <c r="I63" s="181"/>
      <c r="J63" s="181"/>
      <c r="K63" s="181">
        <f>'将来負担比率（分子）の構造'!L$44</f>
        <v>215</v>
      </c>
      <c r="L63" s="181"/>
      <c r="M63" s="181"/>
      <c r="N63" s="181">
        <f>'将来負担比率（分子）の構造'!M$44</f>
        <v>145</v>
      </c>
      <c r="O63" s="181"/>
      <c r="P63" s="181"/>
    </row>
    <row r="64" spans="1:16" x14ac:dyDescent="0.15">
      <c r="A64" s="181" t="s">
        <v>33</v>
      </c>
      <c r="B64" s="181">
        <f>'将来負担比率（分子）の構造'!I$43</f>
        <v>39272</v>
      </c>
      <c r="C64" s="181"/>
      <c r="D64" s="181"/>
      <c r="E64" s="181">
        <f>'将来負担比率（分子）の構造'!J$43</f>
        <v>38619</v>
      </c>
      <c r="F64" s="181"/>
      <c r="G64" s="181"/>
      <c r="H64" s="181">
        <f>'将来負担比率（分子）の構造'!K$43</f>
        <v>37292</v>
      </c>
      <c r="I64" s="181"/>
      <c r="J64" s="181"/>
      <c r="K64" s="181">
        <f>'将来負担比率（分子）の構造'!L$43</f>
        <v>35808</v>
      </c>
      <c r="L64" s="181"/>
      <c r="M64" s="181"/>
      <c r="N64" s="181">
        <f>'将来負担比率（分子）の構造'!M$43</f>
        <v>35062</v>
      </c>
      <c r="O64" s="181"/>
      <c r="P64" s="181"/>
    </row>
    <row r="65" spans="1:16" x14ac:dyDescent="0.15">
      <c r="A65" s="181" t="s">
        <v>32</v>
      </c>
      <c r="B65" s="181">
        <f>'将来負担比率（分子）の構造'!I$42</f>
        <v>9871</v>
      </c>
      <c r="C65" s="181"/>
      <c r="D65" s="181"/>
      <c r="E65" s="181">
        <f>'将来負担比率（分子）の構造'!J$42</f>
        <v>9140</v>
      </c>
      <c r="F65" s="181"/>
      <c r="G65" s="181"/>
      <c r="H65" s="181">
        <f>'将来負担比率（分子）の構造'!K$42</f>
        <v>8722</v>
      </c>
      <c r="I65" s="181"/>
      <c r="J65" s="181"/>
      <c r="K65" s="181">
        <f>'将来負担比率（分子）の構造'!L$42</f>
        <v>7946</v>
      </c>
      <c r="L65" s="181"/>
      <c r="M65" s="181"/>
      <c r="N65" s="181">
        <f>'将来負担比率（分子）の構造'!M$42</f>
        <v>6547</v>
      </c>
      <c r="O65" s="181"/>
      <c r="P65" s="181"/>
    </row>
    <row r="66" spans="1:16" x14ac:dyDescent="0.15">
      <c r="A66" s="181" t="s">
        <v>31</v>
      </c>
      <c r="B66" s="181">
        <f>'将来負担比率（分子）の構造'!I$41</f>
        <v>152664</v>
      </c>
      <c r="C66" s="181"/>
      <c r="D66" s="181"/>
      <c r="E66" s="181">
        <f>'将来負担比率（分子）の構造'!J$41</f>
        <v>146868</v>
      </c>
      <c r="F66" s="181"/>
      <c r="G66" s="181"/>
      <c r="H66" s="181">
        <f>'将来負担比率（分子）の構造'!K$41</f>
        <v>143840</v>
      </c>
      <c r="I66" s="181"/>
      <c r="J66" s="181"/>
      <c r="K66" s="181">
        <f>'将来負担比率（分子）の構造'!L$41</f>
        <v>142163</v>
      </c>
      <c r="L66" s="181"/>
      <c r="M66" s="181"/>
      <c r="N66" s="181">
        <f>'将来負担比率（分子）の構造'!M$41</f>
        <v>137751</v>
      </c>
      <c r="O66" s="181"/>
      <c r="P66" s="181"/>
    </row>
    <row r="67" spans="1:16" x14ac:dyDescent="0.15">
      <c r="A67" s="181" t="s">
        <v>75</v>
      </c>
      <c r="B67" s="181" t="e">
        <f>NA()</f>
        <v>#N/A</v>
      </c>
      <c r="C67" s="181">
        <f>IF(ISNUMBER('将来負担比率（分子）の構造'!I$53), IF('将来負担比率（分子）の構造'!I$53 &lt; 0, 0, '将来負担比率（分子）の構造'!I$53), NA())</f>
        <v>28600</v>
      </c>
      <c r="D67" s="181" t="e">
        <f>NA()</f>
        <v>#N/A</v>
      </c>
      <c r="E67" s="181" t="e">
        <f>NA()</f>
        <v>#N/A</v>
      </c>
      <c r="F67" s="181">
        <f>IF(ISNUMBER('将来負担比率（分子）の構造'!J$53), IF('将来負担比率（分子）の構造'!J$53 &lt; 0, 0, '将来負担比率（分子）の構造'!J$53), NA())</f>
        <v>24789</v>
      </c>
      <c r="G67" s="181" t="e">
        <f>NA()</f>
        <v>#N/A</v>
      </c>
      <c r="H67" s="181" t="e">
        <f>NA()</f>
        <v>#N/A</v>
      </c>
      <c r="I67" s="181">
        <f>IF(ISNUMBER('将来負担比率（分子）の構造'!K$53), IF('将来負担比率（分子）の構造'!K$53 &lt; 0, 0, '将来負担比率（分子）の構造'!K$53), NA())</f>
        <v>16299</v>
      </c>
      <c r="J67" s="181" t="e">
        <f>NA()</f>
        <v>#N/A</v>
      </c>
      <c r="K67" s="181" t="e">
        <f>NA()</f>
        <v>#N/A</v>
      </c>
      <c r="L67" s="181">
        <f>IF(ISNUMBER('将来負担比率（分子）の構造'!L$53), IF('将来負担比率（分子）の構造'!L$53 &lt; 0, 0, '将来負担比率（分子）の構造'!L$53), NA())</f>
        <v>7446</v>
      </c>
      <c r="M67" s="181" t="e">
        <f>NA()</f>
        <v>#N/A</v>
      </c>
      <c r="N67" s="181" t="e">
        <f>NA()</f>
        <v>#N/A</v>
      </c>
      <c r="O67" s="181">
        <f>IF(ISNUMBER('将来負担比率（分子）の構造'!M$53), IF('将来負担比率（分子）の構造'!M$53 &lt; 0, 0, '将来負担比率（分子）の構造'!M$53), NA())</f>
        <v>5409</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21267</v>
      </c>
      <c r="C72" s="185">
        <f>基金残高に係る経年分析!G55</f>
        <v>22495</v>
      </c>
      <c r="D72" s="185">
        <f>基金残高に係る経年分析!H55</f>
        <v>17558</v>
      </c>
    </row>
    <row r="73" spans="1:16" x14ac:dyDescent="0.15">
      <c r="A73" s="184" t="s">
        <v>78</v>
      </c>
      <c r="B73" s="185">
        <f>基金残高に係る経年分析!F56</f>
        <v>3518</v>
      </c>
      <c r="C73" s="185">
        <f>基金残高に係る経年分析!G56</f>
        <v>3517</v>
      </c>
      <c r="D73" s="185">
        <f>基金残高に係る経年分析!H56</f>
        <v>3504</v>
      </c>
    </row>
    <row r="74" spans="1:16" x14ac:dyDescent="0.15">
      <c r="A74" s="184" t="s">
        <v>79</v>
      </c>
      <c r="B74" s="185">
        <f>基金残高に係る経年分析!F57</f>
        <v>6179</v>
      </c>
      <c r="C74" s="185">
        <f>基金残高に係る経年分析!G57</f>
        <v>6843</v>
      </c>
      <c r="D74" s="185">
        <f>基金残高に係る経年分析!H57</f>
        <v>7272</v>
      </c>
    </row>
  </sheetData>
  <sheetProtection algorithmName="SHA-512" hashValue="xZdYFM8OHO4ONashE+58QqiZQMQ6yUQikct2hg1Zcg6tulLqMlbVbCWoAD1FiPQYqZtiQ4cRTUoSb202Ay104A==" saltValue="/xELik0uojhBAhjTxBZu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223</v>
      </c>
      <c r="C5" s="745"/>
      <c r="D5" s="745"/>
      <c r="E5" s="745"/>
      <c r="F5" s="745"/>
      <c r="G5" s="745"/>
      <c r="H5" s="745"/>
      <c r="I5" s="745"/>
      <c r="J5" s="745"/>
      <c r="K5" s="745"/>
      <c r="L5" s="745"/>
      <c r="M5" s="745"/>
      <c r="N5" s="745"/>
      <c r="O5" s="745"/>
      <c r="P5" s="745"/>
      <c r="Q5" s="746"/>
      <c r="R5" s="733">
        <v>87638986</v>
      </c>
      <c r="S5" s="734"/>
      <c r="T5" s="734"/>
      <c r="U5" s="734"/>
      <c r="V5" s="734"/>
      <c r="W5" s="734"/>
      <c r="X5" s="734"/>
      <c r="Y5" s="777"/>
      <c r="Z5" s="795">
        <v>49.9</v>
      </c>
      <c r="AA5" s="795"/>
      <c r="AB5" s="795"/>
      <c r="AC5" s="795"/>
      <c r="AD5" s="796">
        <v>79929743</v>
      </c>
      <c r="AE5" s="796"/>
      <c r="AF5" s="796"/>
      <c r="AG5" s="796"/>
      <c r="AH5" s="796"/>
      <c r="AI5" s="796"/>
      <c r="AJ5" s="796"/>
      <c r="AK5" s="796"/>
      <c r="AL5" s="778">
        <v>84.1</v>
      </c>
      <c r="AM5" s="749"/>
      <c r="AN5" s="749"/>
      <c r="AO5" s="779"/>
      <c r="AP5" s="744" t="s">
        <v>224</v>
      </c>
      <c r="AQ5" s="745"/>
      <c r="AR5" s="745"/>
      <c r="AS5" s="745"/>
      <c r="AT5" s="745"/>
      <c r="AU5" s="745"/>
      <c r="AV5" s="745"/>
      <c r="AW5" s="745"/>
      <c r="AX5" s="745"/>
      <c r="AY5" s="745"/>
      <c r="AZ5" s="745"/>
      <c r="BA5" s="745"/>
      <c r="BB5" s="745"/>
      <c r="BC5" s="745"/>
      <c r="BD5" s="745"/>
      <c r="BE5" s="745"/>
      <c r="BF5" s="746"/>
      <c r="BG5" s="678">
        <v>78566664</v>
      </c>
      <c r="BH5" s="679"/>
      <c r="BI5" s="679"/>
      <c r="BJ5" s="679"/>
      <c r="BK5" s="679"/>
      <c r="BL5" s="679"/>
      <c r="BM5" s="679"/>
      <c r="BN5" s="680"/>
      <c r="BO5" s="715">
        <v>89.6</v>
      </c>
      <c r="BP5" s="715"/>
      <c r="BQ5" s="715"/>
      <c r="BR5" s="715"/>
      <c r="BS5" s="716">
        <v>788928</v>
      </c>
      <c r="BT5" s="716"/>
      <c r="BU5" s="716"/>
      <c r="BV5" s="716"/>
      <c r="BW5" s="716"/>
      <c r="BX5" s="716"/>
      <c r="BY5" s="716"/>
      <c r="BZ5" s="716"/>
      <c r="CA5" s="716"/>
      <c r="CB5" s="775"/>
      <c r="CD5" s="782" t="s">
        <v>219</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217</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x14ac:dyDescent="0.15">
      <c r="B6" s="675" t="s">
        <v>228</v>
      </c>
      <c r="C6" s="676"/>
      <c r="D6" s="676"/>
      <c r="E6" s="676"/>
      <c r="F6" s="676"/>
      <c r="G6" s="676"/>
      <c r="H6" s="676"/>
      <c r="I6" s="676"/>
      <c r="J6" s="676"/>
      <c r="K6" s="676"/>
      <c r="L6" s="676"/>
      <c r="M6" s="676"/>
      <c r="N6" s="676"/>
      <c r="O6" s="676"/>
      <c r="P6" s="676"/>
      <c r="Q6" s="677"/>
      <c r="R6" s="678">
        <v>837786</v>
      </c>
      <c r="S6" s="679"/>
      <c r="T6" s="679"/>
      <c r="U6" s="679"/>
      <c r="V6" s="679"/>
      <c r="W6" s="679"/>
      <c r="X6" s="679"/>
      <c r="Y6" s="680"/>
      <c r="Z6" s="715">
        <v>0.5</v>
      </c>
      <c r="AA6" s="715"/>
      <c r="AB6" s="715"/>
      <c r="AC6" s="715"/>
      <c r="AD6" s="716">
        <v>837786</v>
      </c>
      <c r="AE6" s="716"/>
      <c r="AF6" s="716"/>
      <c r="AG6" s="716"/>
      <c r="AH6" s="716"/>
      <c r="AI6" s="716"/>
      <c r="AJ6" s="716"/>
      <c r="AK6" s="716"/>
      <c r="AL6" s="681">
        <v>0.9</v>
      </c>
      <c r="AM6" s="682"/>
      <c r="AN6" s="682"/>
      <c r="AO6" s="717"/>
      <c r="AP6" s="675" t="s">
        <v>229</v>
      </c>
      <c r="AQ6" s="676"/>
      <c r="AR6" s="676"/>
      <c r="AS6" s="676"/>
      <c r="AT6" s="676"/>
      <c r="AU6" s="676"/>
      <c r="AV6" s="676"/>
      <c r="AW6" s="676"/>
      <c r="AX6" s="676"/>
      <c r="AY6" s="676"/>
      <c r="AZ6" s="676"/>
      <c r="BA6" s="676"/>
      <c r="BB6" s="676"/>
      <c r="BC6" s="676"/>
      <c r="BD6" s="676"/>
      <c r="BE6" s="676"/>
      <c r="BF6" s="677"/>
      <c r="BG6" s="678">
        <v>78566664</v>
      </c>
      <c r="BH6" s="679"/>
      <c r="BI6" s="679"/>
      <c r="BJ6" s="679"/>
      <c r="BK6" s="679"/>
      <c r="BL6" s="679"/>
      <c r="BM6" s="679"/>
      <c r="BN6" s="680"/>
      <c r="BO6" s="715">
        <v>89.6</v>
      </c>
      <c r="BP6" s="715"/>
      <c r="BQ6" s="715"/>
      <c r="BR6" s="715"/>
      <c r="BS6" s="716">
        <v>788928</v>
      </c>
      <c r="BT6" s="716"/>
      <c r="BU6" s="716"/>
      <c r="BV6" s="716"/>
      <c r="BW6" s="716"/>
      <c r="BX6" s="716"/>
      <c r="BY6" s="716"/>
      <c r="BZ6" s="716"/>
      <c r="CA6" s="716"/>
      <c r="CB6" s="775"/>
      <c r="CD6" s="736" t="s">
        <v>230</v>
      </c>
      <c r="CE6" s="737"/>
      <c r="CF6" s="737"/>
      <c r="CG6" s="737"/>
      <c r="CH6" s="737"/>
      <c r="CI6" s="737"/>
      <c r="CJ6" s="737"/>
      <c r="CK6" s="737"/>
      <c r="CL6" s="737"/>
      <c r="CM6" s="737"/>
      <c r="CN6" s="737"/>
      <c r="CO6" s="737"/>
      <c r="CP6" s="737"/>
      <c r="CQ6" s="738"/>
      <c r="CR6" s="678">
        <v>855064</v>
      </c>
      <c r="CS6" s="679"/>
      <c r="CT6" s="679"/>
      <c r="CU6" s="679"/>
      <c r="CV6" s="679"/>
      <c r="CW6" s="679"/>
      <c r="CX6" s="679"/>
      <c r="CY6" s="680"/>
      <c r="CZ6" s="778">
        <v>0.5</v>
      </c>
      <c r="DA6" s="749"/>
      <c r="DB6" s="749"/>
      <c r="DC6" s="781"/>
      <c r="DD6" s="684" t="s">
        <v>231</v>
      </c>
      <c r="DE6" s="679"/>
      <c r="DF6" s="679"/>
      <c r="DG6" s="679"/>
      <c r="DH6" s="679"/>
      <c r="DI6" s="679"/>
      <c r="DJ6" s="679"/>
      <c r="DK6" s="679"/>
      <c r="DL6" s="679"/>
      <c r="DM6" s="679"/>
      <c r="DN6" s="679"/>
      <c r="DO6" s="679"/>
      <c r="DP6" s="680"/>
      <c r="DQ6" s="684">
        <v>855051</v>
      </c>
      <c r="DR6" s="679"/>
      <c r="DS6" s="679"/>
      <c r="DT6" s="679"/>
      <c r="DU6" s="679"/>
      <c r="DV6" s="679"/>
      <c r="DW6" s="679"/>
      <c r="DX6" s="679"/>
      <c r="DY6" s="679"/>
      <c r="DZ6" s="679"/>
      <c r="EA6" s="679"/>
      <c r="EB6" s="679"/>
      <c r="EC6" s="722"/>
    </row>
    <row r="7" spans="2:143" ht="11.25" customHeight="1" x14ac:dyDescent="0.15">
      <c r="B7" s="675" t="s">
        <v>232</v>
      </c>
      <c r="C7" s="676"/>
      <c r="D7" s="676"/>
      <c r="E7" s="676"/>
      <c r="F7" s="676"/>
      <c r="G7" s="676"/>
      <c r="H7" s="676"/>
      <c r="I7" s="676"/>
      <c r="J7" s="676"/>
      <c r="K7" s="676"/>
      <c r="L7" s="676"/>
      <c r="M7" s="676"/>
      <c r="N7" s="676"/>
      <c r="O7" s="676"/>
      <c r="P7" s="676"/>
      <c r="Q7" s="677"/>
      <c r="R7" s="678">
        <v>110424</v>
      </c>
      <c r="S7" s="679"/>
      <c r="T7" s="679"/>
      <c r="U7" s="679"/>
      <c r="V7" s="679"/>
      <c r="W7" s="679"/>
      <c r="X7" s="679"/>
      <c r="Y7" s="680"/>
      <c r="Z7" s="715">
        <v>0.1</v>
      </c>
      <c r="AA7" s="715"/>
      <c r="AB7" s="715"/>
      <c r="AC7" s="715"/>
      <c r="AD7" s="716">
        <v>110424</v>
      </c>
      <c r="AE7" s="716"/>
      <c r="AF7" s="716"/>
      <c r="AG7" s="716"/>
      <c r="AH7" s="716"/>
      <c r="AI7" s="716"/>
      <c r="AJ7" s="716"/>
      <c r="AK7" s="716"/>
      <c r="AL7" s="681">
        <v>0.1</v>
      </c>
      <c r="AM7" s="682"/>
      <c r="AN7" s="682"/>
      <c r="AO7" s="717"/>
      <c r="AP7" s="675" t="s">
        <v>233</v>
      </c>
      <c r="AQ7" s="676"/>
      <c r="AR7" s="676"/>
      <c r="AS7" s="676"/>
      <c r="AT7" s="676"/>
      <c r="AU7" s="676"/>
      <c r="AV7" s="676"/>
      <c r="AW7" s="676"/>
      <c r="AX7" s="676"/>
      <c r="AY7" s="676"/>
      <c r="AZ7" s="676"/>
      <c r="BA7" s="676"/>
      <c r="BB7" s="676"/>
      <c r="BC7" s="676"/>
      <c r="BD7" s="676"/>
      <c r="BE7" s="676"/>
      <c r="BF7" s="677"/>
      <c r="BG7" s="678">
        <v>43411450</v>
      </c>
      <c r="BH7" s="679"/>
      <c r="BI7" s="679"/>
      <c r="BJ7" s="679"/>
      <c r="BK7" s="679"/>
      <c r="BL7" s="679"/>
      <c r="BM7" s="679"/>
      <c r="BN7" s="680"/>
      <c r="BO7" s="715">
        <v>49.5</v>
      </c>
      <c r="BP7" s="715"/>
      <c r="BQ7" s="715"/>
      <c r="BR7" s="715"/>
      <c r="BS7" s="716">
        <v>788928</v>
      </c>
      <c r="BT7" s="716"/>
      <c r="BU7" s="716"/>
      <c r="BV7" s="716"/>
      <c r="BW7" s="716"/>
      <c r="BX7" s="716"/>
      <c r="BY7" s="716"/>
      <c r="BZ7" s="716"/>
      <c r="CA7" s="716"/>
      <c r="CB7" s="775"/>
      <c r="CD7" s="711" t="s">
        <v>234</v>
      </c>
      <c r="CE7" s="712"/>
      <c r="CF7" s="712"/>
      <c r="CG7" s="712"/>
      <c r="CH7" s="712"/>
      <c r="CI7" s="712"/>
      <c r="CJ7" s="712"/>
      <c r="CK7" s="712"/>
      <c r="CL7" s="712"/>
      <c r="CM7" s="712"/>
      <c r="CN7" s="712"/>
      <c r="CO7" s="712"/>
      <c r="CP7" s="712"/>
      <c r="CQ7" s="713"/>
      <c r="CR7" s="678">
        <v>16835785</v>
      </c>
      <c r="CS7" s="679"/>
      <c r="CT7" s="679"/>
      <c r="CU7" s="679"/>
      <c r="CV7" s="679"/>
      <c r="CW7" s="679"/>
      <c r="CX7" s="679"/>
      <c r="CY7" s="680"/>
      <c r="CZ7" s="715">
        <v>9.6999999999999993</v>
      </c>
      <c r="DA7" s="715"/>
      <c r="DB7" s="715"/>
      <c r="DC7" s="715"/>
      <c r="DD7" s="684">
        <v>2802732</v>
      </c>
      <c r="DE7" s="679"/>
      <c r="DF7" s="679"/>
      <c r="DG7" s="679"/>
      <c r="DH7" s="679"/>
      <c r="DI7" s="679"/>
      <c r="DJ7" s="679"/>
      <c r="DK7" s="679"/>
      <c r="DL7" s="679"/>
      <c r="DM7" s="679"/>
      <c r="DN7" s="679"/>
      <c r="DO7" s="679"/>
      <c r="DP7" s="680"/>
      <c r="DQ7" s="684">
        <v>13240863</v>
      </c>
      <c r="DR7" s="679"/>
      <c r="DS7" s="679"/>
      <c r="DT7" s="679"/>
      <c r="DU7" s="679"/>
      <c r="DV7" s="679"/>
      <c r="DW7" s="679"/>
      <c r="DX7" s="679"/>
      <c r="DY7" s="679"/>
      <c r="DZ7" s="679"/>
      <c r="EA7" s="679"/>
      <c r="EB7" s="679"/>
      <c r="EC7" s="722"/>
    </row>
    <row r="8" spans="2:143" ht="11.25" customHeight="1" x14ac:dyDescent="0.15">
      <c r="B8" s="675" t="s">
        <v>235</v>
      </c>
      <c r="C8" s="676"/>
      <c r="D8" s="676"/>
      <c r="E8" s="676"/>
      <c r="F8" s="676"/>
      <c r="G8" s="676"/>
      <c r="H8" s="676"/>
      <c r="I8" s="676"/>
      <c r="J8" s="676"/>
      <c r="K8" s="676"/>
      <c r="L8" s="676"/>
      <c r="M8" s="676"/>
      <c r="N8" s="676"/>
      <c r="O8" s="676"/>
      <c r="P8" s="676"/>
      <c r="Q8" s="677"/>
      <c r="R8" s="678">
        <v>715756</v>
      </c>
      <c r="S8" s="679"/>
      <c r="T8" s="679"/>
      <c r="U8" s="679"/>
      <c r="V8" s="679"/>
      <c r="W8" s="679"/>
      <c r="X8" s="679"/>
      <c r="Y8" s="680"/>
      <c r="Z8" s="715">
        <v>0.4</v>
      </c>
      <c r="AA8" s="715"/>
      <c r="AB8" s="715"/>
      <c r="AC8" s="715"/>
      <c r="AD8" s="716">
        <v>715756</v>
      </c>
      <c r="AE8" s="716"/>
      <c r="AF8" s="716"/>
      <c r="AG8" s="716"/>
      <c r="AH8" s="716"/>
      <c r="AI8" s="716"/>
      <c r="AJ8" s="716"/>
      <c r="AK8" s="716"/>
      <c r="AL8" s="681">
        <v>0.8</v>
      </c>
      <c r="AM8" s="682"/>
      <c r="AN8" s="682"/>
      <c r="AO8" s="717"/>
      <c r="AP8" s="675" t="s">
        <v>236</v>
      </c>
      <c r="AQ8" s="676"/>
      <c r="AR8" s="676"/>
      <c r="AS8" s="676"/>
      <c r="AT8" s="676"/>
      <c r="AU8" s="676"/>
      <c r="AV8" s="676"/>
      <c r="AW8" s="676"/>
      <c r="AX8" s="676"/>
      <c r="AY8" s="676"/>
      <c r="AZ8" s="676"/>
      <c r="BA8" s="676"/>
      <c r="BB8" s="676"/>
      <c r="BC8" s="676"/>
      <c r="BD8" s="676"/>
      <c r="BE8" s="676"/>
      <c r="BF8" s="677"/>
      <c r="BG8" s="678">
        <v>814150</v>
      </c>
      <c r="BH8" s="679"/>
      <c r="BI8" s="679"/>
      <c r="BJ8" s="679"/>
      <c r="BK8" s="679"/>
      <c r="BL8" s="679"/>
      <c r="BM8" s="679"/>
      <c r="BN8" s="680"/>
      <c r="BO8" s="715">
        <v>0.9</v>
      </c>
      <c r="BP8" s="715"/>
      <c r="BQ8" s="715"/>
      <c r="BR8" s="715"/>
      <c r="BS8" s="684" t="s">
        <v>231</v>
      </c>
      <c r="BT8" s="679"/>
      <c r="BU8" s="679"/>
      <c r="BV8" s="679"/>
      <c r="BW8" s="679"/>
      <c r="BX8" s="679"/>
      <c r="BY8" s="679"/>
      <c r="BZ8" s="679"/>
      <c r="CA8" s="679"/>
      <c r="CB8" s="722"/>
      <c r="CD8" s="711" t="s">
        <v>237</v>
      </c>
      <c r="CE8" s="712"/>
      <c r="CF8" s="712"/>
      <c r="CG8" s="712"/>
      <c r="CH8" s="712"/>
      <c r="CI8" s="712"/>
      <c r="CJ8" s="712"/>
      <c r="CK8" s="712"/>
      <c r="CL8" s="712"/>
      <c r="CM8" s="712"/>
      <c r="CN8" s="712"/>
      <c r="CO8" s="712"/>
      <c r="CP8" s="712"/>
      <c r="CQ8" s="713"/>
      <c r="CR8" s="678">
        <v>78678510</v>
      </c>
      <c r="CS8" s="679"/>
      <c r="CT8" s="679"/>
      <c r="CU8" s="679"/>
      <c r="CV8" s="679"/>
      <c r="CW8" s="679"/>
      <c r="CX8" s="679"/>
      <c r="CY8" s="680"/>
      <c r="CZ8" s="715">
        <v>45.1</v>
      </c>
      <c r="DA8" s="715"/>
      <c r="DB8" s="715"/>
      <c r="DC8" s="715"/>
      <c r="DD8" s="684">
        <v>1382640</v>
      </c>
      <c r="DE8" s="679"/>
      <c r="DF8" s="679"/>
      <c r="DG8" s="679"/>
      <c r="DH8" s="679"/>
      <c r="DI8" s="679"/>
      <c r="DJ8" s="679"/>
      <c r="DK8" s="679"/>
      <c r="DL8" s="679"/>
      <c r="DM8" s="679"/>
      <c r="DN8" s="679"/>
      <c r="DO8" s="679"/>
      <c r="DP8" s="680"/>
      <c r="DQ8" s="684">
        <v>39255875</v>
      </c>
      <c r="DR8" s="679"/>
      <c r="DS8" s="679"/>
      <c r="DT8" s="679"/>
      <c r="DU8" s="679"/>
      <c r="DV8" s="679"/>
      <c r="DW8" s="679"/>
      <c r="DX8" s="679"/>
      <c r="DY8" s="679"/>
      <c r="DZ8" s="679"/>
      <c r="EA8" s="679"/>
      <c r="EB8" s="679"/>
      <c r="EC8" s="722"/>
    </row>
    <row r="9" spans="2:143" ht="11.25" customHeight="1" x14ac:dyDescent="0.15">
      <c r="B9" s="675" t="s">
        <v>238</v>
      </c>
      <c r="C9" s="676"/>
      <c r="D9" s="676"/>
      <c r="E9" s="676"/>
      <c r="F9" s="676"/>
      <c r="G9" s="676"/>
      <c r="H9" s="676"/>
      <c r="I9" s="676"/>
      <c r="J9" s="676"/>
      <c r="K9" s="676"/>
      <c r="L9" s="676"/>
      <c r="M9" s="676"/>
      <c r="N9" s="676"/>
      <c r="O9" s="676"/>
      <c r="P9" s="676"/>
      <c r="Q9" s="677"/>
      <c r="R9" s="678">
        <v>383609</v>
      </c>
      <c r="S9" s="679"/>
      <c r="T9" s="679"/>
      <c r="U9" s="679"/>
      <c r="V9" s="679"/>
      <c r="W9" s="679"/>
      <c r="X9" s="679"/>
      <c r="Y9" s="680"/>
      <c r="Z9" s="715">
        <v>0.2</v>
      </c>
      <c r="AA9" s="715"/>
      <c r="AB9" s="715"/>
      <c r="AC9" s="715"/>
      <c r="AD9" s="716">
        <v>383609</v>
      </c>
      <c r="AE9" s="716"/>
      <c r="AF9" s="716"/>
      <c r="AG9" s="716"/>
      <c r="AH9" s="716"/>
      <c r="AI9" s="716"/>
      <c r="AJ9" s="716"/>
      <c r="AK9" s="716"/>
      <c r="AL9" s="681">
        <v>0.4</v>
      </c>
      <c r="AM9" s="682"/>
      <c r="AN9" s="682"/>
      <c r="AO9" s="717"/>
      <c r="AP9" s="675" t="s">
        <v>239</v>
      </c>
      <c r="AQ9" s="676"/>
      <c r="AR9" s="676"/>
      <c r="AS9" s="676"/>
      <c r="AT9" s="676"/>
      <c r="AU9" s="676"/>
      <c r="AV9" s="676"/>
      <c r="AW9" s="676"/>
      <c r="AX9" s="676"/>
      <c r="AY9" s="676"/>
      <c r="AZ9" s="676"/>
      <c r="BA9" s="676"/>
      <c r="BB9" s="676"/>
      <c r="BC9" s="676"/>
      <c r="BD9" s="676"/>
      <c r="BE9" s="676"/>
      <c r="BF9" s="677"/>
      <c r="BG9" s="678">
        <v>38285687</v>
      </c>
      <c r="BH9" s="679"/>
      <c r="BI9" s="679"/>
      <c r="BJ9" s="679"/>
      <c r="BK9" s="679"/>
      <c r="BL9" s="679"/>
      <c r="BM9" s="679"/>
      <c r="BN9" s="680"/>
      <c r="BO9" s="715">
        <v>43.7</v>
      </c>
      <c r="BP9" s="715"/>
      <c r="BQ9" s="715"/>
      <c r="BR9" s="715"/>
      <c r="BS9" s="684" t="s">
        <v>231</v>
      </c>
      <c r="BT9" s="679"/>
      <c r="BU9" s="679"/>
      <c r="BV9" s="679"/>
      <c r="BW9" s="679"/>
      <c r="BX9" s="679"/>
      <c r="BY9" s="679"/>
      <c r="BZ9" s="679"/>
      <c r="CA9" s="679"/>
      <c r="CB9" s="722"/>
      <c r="CD9" s="711" t="s">
        <v>240</v>
      </c>
      <c r="CE9" s="712"/>
      <c r="CF9" s="712"/>
      <c r="CG9" s="712"/>
      <c r="CH9" s="712"/>
      <c r="CI9" s="712"/>
      <c r="CJ9" s="712"/>
      <c r="CK9" s="712"/>
      <c r="CL9" s="712"/>
      <c r="CM9" s="712"/>
      <c r="CN9" s="712"/>
      <c r="CO9" s="712"/>
      <c r="CP9" s="712"/>
      <c r="CQ9" s="713"/>
      <c r="CR9" s="678">
        <v>15018016</v>
      </c>
      <c r="CS9" s="679"/>
      <c r="CT9" s="679"/>
      <c r="CU9" s="679"/>
      <c r="CV9" s="679"/>
      <c r="CW9" s="679"/>
      <c r="CX9" s="679"/>
      <c r="CY9" s="680"/>
      <c r="CZ9" s="715">
        <v>8.6</v>
      </c>
      <c r="DA9" s="715"/>
      <c r="DB9" s="715"/>
      <c r="DC9" s="715"/>
      <c r="DD9" s="684">
        <v>465775</v>
      </c>
      <c r="DE9" s="679"/>
      <c r="DF9" s="679"/>
      <c r="DG9" s="679"/>
      <c r="DH9" s="679"/>
      <c r="DI9" s="679"/>
      <c r="DJ9" s="679"/>
      <c r="DK9" s="679"/>
      <c r="DL9" s="679"/>
      <c r="DM9" s="679"/>
      <c r="DN9" s="679"/>
      <c r="DO9" s="679"/>
      <c r="DP9" s="680"/>
      <c r="DQ9" s="684">
        <v>11949814</v>
      </c>
      <c r="DR9" s="679"/>
      <c r="DS9" s="679"/>
      <c r="DT9" s="679"/>
      <c r="DU9" s="679"/>
      <c r="DV9" s="679"/>
      <c r="DW9" s="679"/>
      <c r="DX9" s="679"/>
      <c r="DY9" s="679"/>
      <c r="DZ9" s="679"/>
      <c r="EA9" s="679"/>
      <c r="EB9" s="679"/>
      <c r="EC9" s="722"/>
    </row>
    <row r="10" spans="2:143" ht="11.25" customHeight="1" x14ac:dyDescent="0.15">
      <c r="B10" s="675" t="s">
        <v>241</v>
      </c>
      <c r="C10" s="676"/>
      <c r="D10" s="676"/>
      <c r="E10" s="676"/>
      <c r="F10" s="676"/>
      <c r="G10" s="676"/>
      <c r="H10" s="676"/>
      <c r="I10" s="676"/>
      <c r="J10" s="676"/>
      <c r="K10" s="676"/>
      <c r="L10" s="676"/>
      <c r="M10" s="676"/>
      <c r="N10" s="676"/>
      <c r="O10" s="676"/>
      <c r="P10" s="676"/>
      <c r="Q10" s="677"/>
      <c r="R10" s="678" t="s">
        <v>231</v>
      </c>
      <c r="S10" s="679"/>
      <c r="T10" s="679"/>
      <c r="U10" s="679"/>
      <c r="V10" s="679"/>
      <c r="W10" s="679"/>
      <c r="X10" s="679"/>
      <c r="Y10" s="680"/>
      <c r="Z10" s="715" t="s">
        <v>136</v>
      </c>
      <c r="AA10" s="715"/>
      <c r="AB10" s="715"/>
      <c r="AC10" s="715"/>
      <c r="AD10" s="716" t="s">
        <v>128</v>
      </c>
      <c r="AE10" s="716"/>
      <c r="AF10" s="716"/>
      <c r="AG10" s="716"/>
      <c r="AH10" s="716"/>
      <c r="AI10" s="716"/>
      <c r="AJ10" s="716"/>
      <c r="AK10" s="716"/>
      <c r="AL10" s="681" t="s">
        <v>231</v>
      </c>
      <c r="AM10" s="682"/>
      <c r="AN10" s="682"/>
      <c r="AO10" s="717"/>
      <c r="AP10" s="675" t="s">
        <v>242</v>
      </c>
      <c r="AQ10" s="676"/>
      <c r="AR10" s="676"/>
      <c r="AS10" s="676"/>
      <c r="AT10" s="676"/>
      <c r="AU10" s="676"/>
      <c r="AV10" s="676"/>
      <c r="AW10" s="676"/>
      <c r="AX10" s="676"/>
      <c r="AY10" s="676"/>
      <c r="AZ10" s="676"/>
      <c r="BA10" s="676"/>
      <c r="BB10" s="676"/>
      <c r="BC10" s="676"/>
      <c r="BD10" s="676"/>
      <c r="BE10" s="676"/>
      <c r="BF10" s="677"/>
      <c r="BG10" s="678">
        <v>1253306</v>
      </c>
      <c r="BH10" s="679"/>
      <c r="BI10" s="679"/>
      <c r="BJ10" s="679"/>
      <c r="BK10" s="679"/>
      <c r="BL10" s="679"/>
      <c r="BM10" s="679"/>
      <c r="BN10" s="680"/>
      <c r="BO10" s="715">
        <v>1.4</v>
      </c>
      <c r="BP10" s="715"/>
      <c r="BQ10" s="715"/>
      <c r="BR10" s="715"/>
      <c r="BS10" s="684">
        <v>208315</v>
      </c>
      <c r="BT10" s="679"/>
      <c r="BU10" s="679"/>
      <c r="BV10" s="679"/>
      <c r="BW10" s="679"/>
      <c r="BX10" s="679"/>
      <c r="BY10" s="679"/>
      <c r="BZ10" s="679"/>
      <c r="CA10" s="679"/>
      <c r="CB10" s="722"/>
      <c r="CD10" s="711" t="s">
        <v>243</v>
      </c>
      <c r="CE10" s="712"/>
      <c r="CF10" s="712"/>
      <c r="CG10" s="712"/>
      <c r="CH10" s="712"/>
      <c r="CI10" s="712"/>
      <c r="CJ10" s="712"/>
      <c r="CK10" s="712"/>
      <c r="CL10" s="712"/>
      <c r="CM10" s="712"/>
      <c r="CN10" s="712"/>
      <c r="CO10" s="712"/>
      <c r="CP10" s="712"/>
      <c r="CQ10" s="713"/>
      <c r="CR10" s="678">
        <v>329756</v>
      </c>
      <c r="CS10" s="679"/>
      <c r="CT10" s="679"/>
      <c r="CU10" s="679"/>
      <c r="CV10" s="679"/>
      <c r="CW10" s="679"/>
      <c r="CX10" s="679"/>
      <c r="CY10" s="680"/>
      <c r="CZ10" s="715">
        <v>0.2</v>
      </c>
      <c r="DA10" s="715"/>
      <c r="DB10" s="715"/>
      <c r="DC10" s="715"/>
      <c r="DD10" s="684">
        <v>19877</v>
      </c>
      <c r="DE10" s="679"/>
      <c r="DF10" s="679"/>
      <c r="DG10" s="679"/>
      <c r="DH10" s="679"/>
      <c r="DI10" s="679"/>
      <c r="DJ10" s="679"/>
      <c r="DK10" s="679"/>
      <c r="DL10" s="679"/>
      <c r="DM10" s="679"/>
      <c r="DN10" s="679"/>
      <c r="DO10" s="679"/>
      <c r="DP10" s="680"/>
      <c r="DQ10" s="684">
        <v>235604</v>
      </c>
      <c r="DR10" s="679"/>
      <c r="DS10" s="679"/>
      <c r="DT10" s="679"/>
      <c r="DU10" s="679"/>
      <c r="DV10" s="679"/>
      <c r="DW10" s="679"/>
      <c r="DX10" s="679"/>
      <c r="DY10" s="679"/>
      <c r="DZ10" s="679"/>
      <c r="EA10" s="679"/>
      <c r="EB10" s="679"/>
      <c r="EC10" s="722"/>
    </row>
    <row r="11" spans="2:143" ht="11.25" customHeight="1" x14ac:dyDescent="0.15">
      <c r="B11" s="675" t="s">
        <v>244</v>
      </c>
      <c r="C11" s="676"/>
      <c r="D11" s="676"/>
      <c r="E11" s="676"/>
      <c r="F11" s="676"/>
      <c r="G11" s="676"/>
      <c r="H11" s="676"/>
      <c r="I11" s="676"/>
      <c r="J11" s="676"/>
      <c r="K11" s="676"/>
      <c r="L11" s="676"/>
      <c r="M11" s="676"/>
      <c r="N11" s="676"/>
      <c r="O11" s="676"/>
      <c r="P11" s="676"/>
      <c r="Q11" s="677"/>
      <c r="R11" s="678">
        <v>7633764</v>
      </c>
      <c r="S11" s="679"/>
      <c r="T11" s="679"/>
      <c r="U11" s="679"/>
      <c r="V11" s="679"/>
      <c r="W11" s="679"/>
      <c r="X11" s="679"/>
      <c r="Y11" s="680"/>
      <c r="Z11" s="681">
        <v>4.3</v>
      </c>
      <c r="AA11" s="682"/>
      <c r="AB11" s="682"/>
      <c r="AC11" s="683"/>
      <c r="AD11" s="684">
        <v>7633764</v>
      </c>
      <c r="AE11" s="679"/>
      <c r="AF11" s="679"/>
      <c r="AG11" s="679"/>
      <c r="AH11" s="679"/>
      <c r="AI11" s="679"/>
      <c r="AJ11" s="679"/>
      <c r="AK11" s="680"/>
      <c r="AL11" s="681">
        <v>8</v>
      </c>
      <c r="AM11" s="682"/>
      <c r="AN11" s="682"/>
      <c r="AO11" s="717"/>
      <c r="AP11" s="675" t="s">
        <v>245</v>
      </c>
      <c r="AQ11" s="676"/>
      <c r="AR11" s="676"/>
      <c r="AS11" s="676"/>
      <c r="AT11" s="676"/>
      <c r="AU11" s="676"/>
      <c r="AV11" s="676"/>
      <c r="AW11" s="676"/>
      <c r="AX11" s="676"/>
      <c r="AY11" s="676"/>
      <c r="AZ11" s="676"/>
      <c r="BA11" s="676"/>
      <c r="BB11" s="676"/>
      <c r="BC11" s="676"/>
      <c r="BD11" s="676"/>
      <c r="BE11" s="676"/>
      <c r="BF11" s="677"/>
      <c r="BG11" s="678">
        <v>3058307</v>
      </c>
      <c r="BH11" s="679"/>
      <c r="BI11" s="679"/>
      <c r="BJ11" s="679"/>
      <c r="BK11" s="679"/>
      <c r="BL11" s="679"/>
      <c r="BM11" s="679"/>
      <c r="BN11" s="680"/>
      <c r="BO11" s="715">
        <v>3.5</v>
      </c>
      <c r="BP11" s="715"/>
      <c r="BQ11" s="715"/>
      <c r="BR11" s="715"/>
      <c r="BS11" s="684">
        <v>580613</v>
      </c>
      <c r="BT11" s="679"/>
      <c r="BU11" s="679"/>
      <c r="BV11" s="679"/>
      <c r="BW11" s="679"/>
      <c r="BX11" s="679"/>
      <c r="BY11" s="679"/>
      <c r="BZ11" s="679"/>
      <c r="CA11" s="679"/>
      <c r="CB11" s="722"/>
      <c r="CD11" s="711" t="s">
        <v>246</v>
      </c>
      <c r="CE11" s="712"/>
      <c r="CF11" s="712"/>
      <c r="CG11" s="712"/>
      <c r="CH11" s="712"/>
      <c r="CI11" s="712"/>
      <c r="CJ11" s="712"/>
      <c r="CK11" s="712"/>
      <c r="CL11" s="712"/>
      <c r="CM11" s="712"/>
      <c r="CN11" s="712"/>
      <c r="CO11" s="712"/>
      <c r="CP11" s="712"/>
      <c r="CQ11" s="713"/>
      <c r="CR11" s="678">
        <v>170025</v>
      </c>
      <c r="CS11" s="679"/>
      <c r="CT11" s="679"/>
      <c r="CU11" s="679"/>
      <c r="CV11" s="679"/>
      <c r="CW11" s="679"/>
      <c r="CX11" s="679"/>
      <c r="CY11" s="680"/>
      <c r="CZ11" s="715">
        <v>0.1</v>
      </c>
      <c r="DA11" s="715"/>
      <c r="DB11" s="715"/>
      <c r="DC11" s="715"/>
      <c r="DD11" s="684">
        <v>10800</v>
      </c>
      <c r="DE11" s="679"/>
      <c r="DF11" s="679"/>
      <c r="DG11" s="679"/>
      <c r="DH11" s="679"/>
      <c r="DI11" s="679"/>
      <c r="DJ11" s="679"/>
      <c r="DK11" s="679"/>
      <c r="DL11" s="679"/>
      <c r="DM11" s="679"/>
      <c r="DN11" s="679"/>
      <c r="DO11" s="679"/>
      <c r="DP11" s="680"/>
      <c r="DQ11" s="684">
        <v>163454</v>
      </c>
      <c r="DR11" s="679"/>
      <c r="DS11" s="679"/>
      <c r="DT11" s="679"/>
      <c r="DU11" s="679"/>
      <c r="DV11" s="679"/>
      <c r="DW11" s="679"/>
      <c r="DX11" s="679"/>
      <c r="DY11" s="679"/>
      <c r="DZ11" s="679"/>
      <c r="EA11" s="679"/>
      <c r="EB11" s="679"/>
      <c r="EC11" s="722"/>
    </row>
    <row r="12" spans="2:143" ht="11.25" customHeight="1" x14ac:dyDescent="0.15">
      <c r="B12" s="675" t="s">
        <v>247</v>
      </c>
      <c r="C12" s="676"/>
      <c r="D12" s="676"/>
      <c r="E12" s="676"/>
      <c r="F12" s="676"/>
      <c r="G12" s="676"/>
      <c r="H12" s="676"/>
      <c r="I12" s="676"/>
      <c r="J12" s="676"/>
      <c r="K12" s="676"/>
      <c r="L12" s="676"/>
      <c r="M12" s="676"/>
      <c r="N12" s="676"/>
      <c r="O12" s="676"/>
      <c r="P12" s="676"/>
      <c r="Q12" s="677"/>
      <c r="R12" s="678">
        <v>138777</v>
      </c>
      <c r="S12" s="679"/>
      <c r="T12" s="679"/>
      <c r="U12" s="679"/>
      <c r="V12" s="679"/>
      <c r="W12" s="679"/>
      <c r="X12" s="679"/>
      <c r="Y12" s="680"/>
      <c r="Z12" s="715">
        <v>0.1</v>
      </c>
      <c r="AA12" s="715"/>
      <c r="AB12" s="715"/>
      <c r="AC12" s="715"/>
      <c r="AD12" s="716">
        <v>138777</v>
      </c>
      <c r="AE12" s="716"/>
      <c r="AF12" s="716"/>
      <c r="AG12" s="716"/>
      <c r="AH12" s="716"/>
      <c r="AI12" s="716"/>
      <c r="AJ12" s="716"/>
      <c r="AK12" s="716"/>
      <c r="AL12" s="681">
        <v>0.1</v>
      </c>
      <c r="AM12" s="682"/>
      <c r="AN12" s="682"/>
      <c r="AO12" s="717"/>
      <c r="AP12" s="675" t="s">
        <v>248</v>
      </c>
      <c r="AQ12" s="676"/>
      <c r="AR12" s="676"/>
      <c r="AS12" s="676"/>
      <c r="AT12" s="676"/>
      <c r="AU12" s="676"/>
      <c r="AV12" s="676"/>
      <c r="AW12" s="676"/>
      <c r="AX12" s="676"/>
      <c r="AY12" s="676"/>
      <c r="AZ12" s="676"/>
      <c r="BA12" s="676"/>
      <c r="BB12" s="676"/>
      <c r="BC12" s="676"/>
      <c r="BD12" s="676"/>
      <c r="BE12" s="676"/>
      <c r="BF12" s="677"/>
      <c r="BG12" s="678">
        <v>32671321</v>
      </c>
      <c r="BH12" s="679"/>
      <c r="BI12" s="679"/>
      <c r="BJ12" s="679"/>
      <c r="BK12" s="679"/>
      <c r="BL12" s="679"/>
      <c r="BM12" s="679"/>
      <c r="BN12" s="680"/>
      <c r="BO12" s="715">
        <v>37.299999999999997</v>
      </c>
      <c r="BP12" s="715"/>
      <c r="BQ12" s="715"/>
      <c r="BR12" s="715"/>
      <c r="BS12" s="684" t="s">
        <v>136</v>
      </c>
      <c r="BT12" s="679"/>
      <c r="BU12" s="679"/>
      <c r="BV12" s="679"/>
      <c r="BW12" s="679"/>
      <c r="BX12" s="679"/>
      <c r="BY12" s="679"/>
      <c r="BZ12" s="679"/>
      <c r="CA12" s="679"/>
      <c r="CB12" s="722"/>
      <c r="CD12" s="711" t="s">
        <v>249</v>
      </c>
      <c r="CE12" s="712"/>
      <c r="CF12" s="712"/>
      <c r="CG12" s="712"/>
      <c r="CH12" s="712"/>
      <c r="CI12" s="712"/>
      <c r="CJ12" s="712"/>
      <c r="CK12" s="712"/>
      <c r="CL12" s="712"/>
      <c r="CM12" s="712"/>
      <c r="CN12" s="712"/>
      <c r="CO12" s="712"/>
      <c r="CP12" s="712"/>
      <c r="CQ12" s="713"/>
      <c r="CR12" s="678">
        <v>1121827</v>
      </c>
      <c r="CS12" s="679"/>
      <c r="CT12" s="679"/>
      <c r="CU12" s="679"/>
      <c r="CV12" s="679"/>
      <c r="CW12" s="679"/>
      <c r="CX12" s="679"/>
      <c r="CY12" s="680"/>
      <c r="CZ12" s="715">
        <v>0.6</v>
      </c>
      <c r="DA12" s="715"/>
      <c r="DB12" s="715"/>
      <c r="DC12" s="715"/>
      <c r="DD12" s="684">
        <v>14685</v>
      </c>
      <c r="DE12" s="679"/>
      <c r="DF12" s="679"/>
      <c r="DG12" s="679"/>
      <c r="DH12" s="679"/>
      <c r="DI12" s="679"/>
      <c r="DJ12" s="679"/>
      <c r="DK12" s="679"/>
      <c r="DL12" s="679"/>
      <c r="DM12" s="679"/>
      <c r="DN12" s="679"/>
      <c r="DO12" s="679"/>
      <c r="DP12" s="680"/>
      <c r="DQ12" s="684">
        <v>557395</v>
      </c>
      <c r="DR12" s="679"/>
      <c r="DS12" s="679"/>
      <c r="DT12" s="679"/>
      <c r="DU12" s="679"/>
      <c r="DV12" s="679"/>
      <c r="DW12" s="679"/>
      <c r="DX12" s="679"/>
      <c r="DY12" s="679"/>
      <c r="DZ12" s="679"/>
      <c r="EA12" s="679"/>
      <c r="EB12" s="679"/>
      <c r="EC12" s="722"/>
    </row>
    <row r="13" spans="2:143" ht="11.25" customHeight="1" x14ac:dyDescent="0.15">
      <c r="B13" s="675" t="s">
        <v>250</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136</v>
      </c>
      <c r="AA13" s="715"/>
      <c r="AB13" s="715"/>
      <c r="AC13" s="715"/>
      <c r="AD13" s="716" t="s">
        <v>136</v>
      </c>
      <c r="AE13" s="716"/>
      <c r="AF13" s="716"/>
      <c r="AG13" s="716"/>
      <c r="AH13" s="716"/>
      <c r="AI13" s="716"/>
      <c r="AJ13" s="716"/>
      <c r="AK13" s="716"/>
      <c r="AL13" s="681" t="s">
        <v>231</v>
      </c>
      <c r="AM13" s="682"/>
      <c r="AN13" s="682"/>
      <c r="AO13" s="717"/>
      <c r="AP13" s="675" t="s">
        <v>251</v>
      </c>
      <c r="AQ13" s="676"/>
      <c r="AR13" s="676"/>
      <c r="AS13" s="676"/>
      <c r="AT13" s="676"/>
      <c r="AU13" s="676"/>
      <c r="AV13" s="676"/>
      <c r="AW13" s="676"/>
      <c r="AX13" s="676"/>
      <c r="AY13" s="676"/>
      <c r="AZ13" s="676"/>
      <c r="BA13" s="676"/>
      <c r="BB13" s="676"/>
      <c r="BC13" s="676"/>
      <c r="BD13" s="676"/>
      <c r="BE13" s="676"/>
      <c r="BF13" s="677"/>
      <c r="BG13" s="678">
        <v>32364475</v>
      </c>
      <c r="BH13" s="679"/>
      <c r="BI13" s="679"/>
      <c r="BJ13" s="679"/>
      <c r="BK13" s="679"/>
      <c r="BL13" s="679"/>
      <c r="BM13" s="679"/>
      <c r="BN13" s="680"/>
      <c r="BO13" s="715">
        <v>36.9</v>
      </c>
      <c r="BP13" s="715"/>
      <c r="BQ13" s="715"/>
      <c r="BR13" s="715"/>
      <c r="BS13" s="684" t="s">
        <v>136</v>
      </c>
      <c r="BT13" s="679"/>
      <c r="BU13" s="679"/>
      <c r="BV13" s="679"/>
      <c r="BW13" s="679"/>
      <c r="BX13" s="679"/>
      <c r="BY13" s="679"/>
      <c r="BZ13" s="679"/>
      <c r="CA13" s="679"/>
      <c r="CB13" s="722"/>
      <c r="CD13" s="711" t="s">
        <v>252</v>
      </c>
      <c r="CE13" s="712"/>
      <c r="CF13" s="712"/>
      <c r="CG13" s="712"/>
      <c r="CH13" s="712"/>
      <c r="CI13" s="712"/>
      <c r="CJ13" s="712"/>
      <c r="CK13" s="712"/>
      <c r="CL13" s="712"/>
      <c r="CM13" s="712"/>
      <c r="CN13" s="712"/>
      <c r="CO13" s="712"/>
      <c r="CP13" s="712"/>
      <c r="CQ13" s="713"/>
      <c r="CR13" s="678">
        <v>16143713</v>
      </c>
      <c r="CS13" s="679"/>
      <c r="CT13" s="679"/>
      <c r="CU13" s="679"/>
      <c r="CV13" s="679"/>
      <c r="CW13" s="679"/>
      <c r="CX13" s="679"/>
      <c r="CY13" s="680"/>
      <c r="CZ13" s="715">
        <v>9.3000000000000007</v>
      </c>
      <c r="DA13" s="715"/>
      <c r="DB13" s="715"/>
      <c r="DC13" s="715"/>
      <c r="DD13" s="684">
        <v>4524264</v>
      </c>
      <c r="DE13" s="679"/>
      <c r="DF13" s="679"/>
      <c r="DG13" s="679"/>
      <c r="DH13" s="679"/>
      <c r="DI13" s="679"/>
      <c r="DJ13" s="679"/>
      <c r="DK13" s="679"/>
      <c r="DL13" s="679"/>
      <c r="DM13" s="679"/>
      <c r="DN13" s="679"/>
      <c r="DO13" s="679"/>
      <c r="DP13" s="680"/>
      <c r="DQ13" s="684">
        <v>10821305</v>
      </c>
      <c r="DR13" s="679"/>
      <c r="DS13" s="679"/>
      <c r="DT13" s="679"/>
      <c r="DU13" s="679"/>
      <c r="DV13" s="679"/>
      <c r="DW13" s="679"/>
      <c r="DX13" s="679"/>
      <c r="DY13" s="679"/>
      <c r="DZ13" s="679"/>
      <c r="EA13" s="679"/>
      <c r="EB13" s="679"/>
      <c r="EC13" s="722"/>
    </row>
    <row r="14" spans="2:143" ht="11.25" customHeight="1" x14ac:dyDescent="0.15">
      <c r="B14" s="675" t="s">
        <v>253</v>
      </c>
      <c r="C14" s="676"/>
      <c r="D14" s="676"/>
      <c r="E14" s="676"/>
      <c r="F14" s="676"/>
      <c r="G14" s="676"/>
      <c r="H14" s="676"/>
      <c r="I14" s="676"/>
      <c r="J14" s="676"/>
      <c r="K14" s="676"/>
      <c r="L14" s="676"/>
      <c r="M14" s="676"/>
      <c r="N14" s="676"/>
      <c r="O14" s="676"/>
      <c r="P14" s="676"/>
      <c r="Q14" s="677"/>
      <c r="R14" s="678">
        <v>171518</v>
      </c>
      <c r="S14" s="679"/>
      <c r="T14" s="679"/>
      <c r="U14" s="679"/>
      <c r="V14" s="679"/>
      <c r="W14" s="679"/>
      <c r="X14" s="679"/>
      <c r="Y14" s="680"/>
      <c r="Z14" s="715">
        <v>0.1</v>
      </c>
      <c r="AA14" s="715"/>
      <c r="AB14" s="715"/>
      <c r="AC14" s="715"/>
      <c r="AD14" s="716">
        <v>171518</v>
      </c>
      <c r="AE14" s="716"/>
      <c r="AF14" s="716"/>
      <c r="AG14" s="716"/>
      <c r="AH14" s="716"/>
      <c r="AI14" s="716"/>
      <c r="AJ14" s="716"/>
      <c r="AK14" s="716"/>
      <c r="AL14" s="681">
        <v>0.2</v>
      </c>
      <c r="AM14" s="682"/>
      <c r="AN14" s="682"/>
      <c r="AO14" s="717"/>
      <c r="AP14" s="675" t="s">
        <v>254</v>
      </c>
      <c r="AQ14" s="676"/>
      <c r="AR14" s="676"/>
      <c r="AS14" s="676"/>
      <c r="AT14" s="676"/>
      <c r="AU14" s="676"/>
      <c r="AV14" s="676"/>
      <c r="AW14" s="676"/>
      <c r="AX14" s="676"/>
      <c r="AY14" s="676"/>
      <c r="AZ14" s="676"/>
      <c r="BA14" s="676"/>
      <c r="BB14" s="676"/>
      <c r="BC14" s="676"/>
      <c r="BD14" s="676"/>
      <c r="BE14" s="676"/>
      <c r="BF14" s="677"/>
      <c r="BG14" s="678">
        <v>353746</v>
      </c>
      <c r="BH14" s="679"/>
      <c r="BI14" s="679"/>
      <c r="BJ14" s="679"/>
      <c r="BK14" s="679"/>
      <c r="BL14" s="679"/>
      <c r="BM14" s="679"/>
      <c r="BN14" s="680"/>
      <c r="BO14" s="715">
        <v>0.4</v>
      </c>
      <c r="BP14" s="715"/>
      <c r="BQ14" s="715"/>
      <c r="BR14" s="715"/>
      <c r="BS14" s="684" t="s">
        <v>136</v>
      </c>
      <c r="BT14" s="679"/>
      <c r="BU14" s="679"/>
      <c r="BV14" s="679"/>
      <c r="BW14" s="679"/>
      <c r="BX14" s="679"/>
      <c r="BY14" s="679"/>
      <c r="BZ14" s="679"/>
      <c r="CA14" s="679"/>
      <c r="CB14" s="722"/>
      <c r="CD14" s="711" t="s">
        <v>255</v>
      </c>
      <c r="CE14" s="712"/>
      <c r="CF14" s="712"/>
      <c r="CG14" s="712"/>
      <c r="CH14" s="712"/>
      <c r="CI14" s="712"/>
      <c r="CJ14" s="712"/>
      <c r="CK14" s="712"/>
      <c r="CL14" s="712"/>
      <c r="CM14" s="712"/>
      <c r="CN14" s="712"/>
      <c r="CO14" s="712"/>
      <c r="CP14" s="712"/>
      <c r="CQ14" s="713"/>
      <c r="CR14" s="678">
        <v>5819826</v>
      </c>
      <c r="CS14" s="679"/>
      <c r="CT14" s="679"/>
      <c r="CU14" s="679"/>
      <c r="CV14" s="679"/>
      <c r="CW14" s="679"/>
      <c r="CX14" s="679"/>
      <c r="CY14" s="680"/>
      <c r="CZ14" s="715">
        <v>3.3</v>
      </c>
      <c r="DA14" s="715"/>
      <c r="DB14" s="715"/>
      <c r="DC14" s="715"/>
      <c r="DD14" s="684">
        <v>577113</v>
      </c>
      <c r="DE14" s="679"/>
      <c r="DF14" s="679"/>
      <c r="DG14" s="679"/>
      <c r="DH14" s="679"/>
      <c r="DI14" s="679"/>
      <c r="DJ14" s="679"/>
      <c r="DK14" s="679"/>
      <c r="DL14" s="679"/>
      <c r="DM14" s="679"/>
      <c r="DN14" s="679"/>
      <c r="DO14" s="679"/>
      <c r="DP14" s="680"/>
      <c r="DQ14" s="684">
        <v>5394242</v>
      </c>
      <c r="DR14" s="679"/>
      <c r="DS14" s="679"/>
      <c r="DT14" s="679"/>
      <c r="DU14" s="679"/>
      <c r="DV14" s="679"/>
      <c r="DW14" s="679"/>
      <c r="DX14" s="679"/>
      <c r="DY14" s="679"/>
      <c r="DZ14" s="679"/>
      <c r="EA14" s="679"/>
      <c r="EB14" s="679"/>
      <c r="EC14" s="722"/>
    </row>
    <row r="15" spans="2:143" ht="11.25" customHeight="1" x14ac:dyDescent="0.15">
      <c r="B15" s="675" t="s">
        <v>256</v>
      </c>
      <c r="C15" s="676"/>
      <c r="D15" s="676"/>
      <c r="E15" s="676"/>
      <c r="F15" s="676"/>
      <c r="G15" s="676"/>
      <c r="H15" s="676"/>
      <c r="I15" s="676"/>
      <c r="J15" s="676"/>
      <c r="K15" s="676"/>
      <c r="L15" s="676"/>
      <c r="M15" s="676"/>
      <c r="N15" s="676"/>
      <c r="O15" s="676"/>
      <c r="P15" s="676"/>
      <c r="Q15" s="677"/>
      <c r="R15" s="678" t="s">
        <v>136</v>
      </c>
      <c r="S15" s="679"/>
      <c r="T15" s="679"/>
      <c r="U15" s="679"/>
      <c r="V15" s="679"/>
      <c r="W15" s="679"/>
      <c r="X15" s="679"/>
      <c r="Y15" s="680"/>
      <c r="Z15" s="715" t="s">
        <v>136</v>
      </c>
      <c r="AA15" s="715"/>
      <c r="AB15" s="715"/>
      <c r="AC15" s="715"/>
      <c r="AD15" s="716" t="s">
        <v>231</v>
      </c>
      <c r="AE15" s="716"/>
      <c r="AF15" s="716"/>
      <c r="AG15" s="716"/>
      <c r="AH15" s="716"/>
      <c r="AI15" s="716"/>
      <c r="AJ15" s="716"/>
      <c r="AK15" s="716"/>
      <c r="AL15" s="681" t="s">
        <v>128</v>
      </c>
      <c r="AM15" s="682"/>
      <c r="AN15" s="682"/>
      <c r="AO15" s="717"/>
      <c r="AP15" s="675" t="s">
        <v>257</v>
      </c>
      <c r="AQ15" s="676"/>
      <c r="AR15" s="676"/>
      <c r="AS15" s="676"/>
      <c r="AT15" s="676"/>
      <c r="AU15" s="676"/>
      <c r="AV15" s="676"/>
      <c r="AW15" s="676"/>
      <c r="AX15" s="676"/>
      <c r="AY15" s="676"/>
      <c r="AZ15" s="676"/>
      <c r="BA15" s="676"/>
      <c r="BB15" s="676"/>
      <c r="BC15" s="676"/>
      <c r="BD15" s="676"/>
      <c r="BE15" s="676"/>
      <c r="BF15" s="677"/>
      <c r="BG15" s="678">
        <v>2130147</v>
      </c>
      <c r="BH15" s="679"/>
      <c r="BI15" s="679"/>
      <c r="BJ15" s="679"/>
      <c r="BK15" s="679"/>
      <c r="BL15" s="679"/>
      <c r="BM15" s="679"/>
      <c r="BN15" s="680"/>
      <c r="BO15" s="715">
        <v>2.4</v>
      </c>
      <c r="BP15" s="715"/>
      <c r="BQ15" s="715"/>
      <c r="BR15" s="715"/>
      <c r="BS15" s="684" t="s">
        <v>128</v>
      </c>
      <c r="BT15" s="679"/>
      <c r="BU15" s="679"/>
      <c r="BV15" s="679"/>
      <c r="BW15" s="679"/>
      <c r="BX15" s="679"/>
      <c r="BY15" s="679"/>
      <c r="BZ15" s="679"/>
      <c r="CA15" s="679"/>
      <c r="CB15" s="722"/>
      <c r="CD15" s="711" t="s">
        <v>258</v>
      </c>
      <c r="CE15" s="712"/>
      <c r="CF15" s="712"/>
      <c r="CG15" s="712"/>
      <c r="CH15" s="712"/>
      <c r="CI15" s="712"/>
      <c r="CJ15" s="712"/>
      <c r="CK15" s="712"/>
      <c r="CL15" s="712"/>
      <c r="CM15" s="712"/>
      <c r="CN15" s="712"/>
      <c r="CO15" s="712"/>
      <c r="CP15" s="712"/>
      <c r="CQ15" s="713"/>
      <c r="CR15" s="678">
        <v>24604441</v>
      </c>
      <c r="CS15" s="679"/>
      <c r="CT15" s="679"/>
      <c r="CU15" s="679"/>
      <c r="CV15" s="679"/>
      <c r="CW15" s="679"/>
      <c r="CX15" s="679"/>
      <c r="CY15" s="680"/>
      <c r="CZ15" s="715">
        <v>14.1</v>
      </c>
      <c r="DA15" s="715"/>
      <c r="DB15" s="715"/>
      <c r="DC15" s="715"/>
      <c r="DD15" s="684">
        <v>6128936</v>
      </c>
      <c r="DE15" s="679"/>
      <c r="DF15" s="679"/>
      <c r="DG15" s="679"/>
      <c r="DH15" s="679"/>
      <c r="DI15" s="679"/>
      <c r="DJ15" s="679"/>
      <c r="DK15" s="679"/>
      <c r="DL15" s="679"/>
      <c r="DM15" s="679"/>
      <c r="DN15" s="679"/>
      <c r="DO15" s="679"/>
      <c r="DP15" s="680"/>
      <c r="DQ15" s="684">
        <v>16639842</v>
      </c>
      <c r="DR15" s="679"/>
      <c r="DS15" s="679"/>
      <c r="DT15" s="679"/>
      <c r="DU15" s="679"/>
      <c r="DV15" s="679"/>
      <c r="DW15" s="679"/>
      <c r="DX15" s="679"/>
      <c r="DY15" s="679"/>
      <c r="DZ15" s="679"/>
      <c r="EA15" s="679"/>
      <c r="EB15" s="679"/>
      <c r="EC15" s="722"/>
    </row>
    <row r="16" spans="2:143" ht="11.25" customHeight="1" x14ac:dyDescent="0.15">
      <c r="B16" s="675" t="s">
        <v>259</v>
      </c>
      <c r="C16" s="676"/>
      <c r="D16" s="676"/>
      <c r="E16" s="676"/>
      <c r="F16" s="676"/>
      <c r="G16" s="676"/>
      <c r="H16" s="676"/>
      <c r="I16" s="676"/>
      <c r="J16" s="676"/>
      <c r="K16" s="676"/>
      <c r="L16" s="676"/>
      <c r="M16" s="676"/>
      <c r="N16" s="676"/>
      <c r="O16" s="676"/>
      <c r="P16" s="676"/>
      <c r="Q16" s="677"/>
      <c r="R16" s="678">
        <v>48316</v>
      </c>
      <c r="S16" s="679"/>
      <c r="T16" s="679"/>
      <c r="U16" s="679"/>
      <c r="V16" s="679"/>
      <c r="W16" s="679"/>
      <c r="X16" s="679"/>
      <c r="Y16" s="680"/>
      <c r="Z16" s="715">
        <v>0</v>
      </c>
      <c r="AA16" s="715"/>
      <c r="AB16" s="715"/>
      <c r="AC16" s="715"/>
      <c r="AD16" s="716">
        <v>48316</v>
      </c>
      <c r="AE16" s="716"/>
      <c r="AF16" s="716"/>
      <c r="AG16" s="716"/>
      <c r="AH16" s="716"/>
      <c r="AI16" s="716"/>
      <c r="AJ16" s="716"/>
      <c r="AK16" s="716"/>
      <c r="AL16" s="681">
        <v>0.1</v>
      </c>
      <c r="AM16" s="682"/>
      <c r="AN16" s="682"/>
      <c r="AO16" s="717"/>
      <c r="AP16" s="675" t="s">
        <v>260</v>
      </c>
      <c r="AQ16" s="676"/>
      <c r="AR16" s="676"/>
      <c r="AS16" s="676"/>
      <c r="AT16" s="676"/>
      <c r="AU16" s="676"/>
      <c r="AV16" s="676"/>
      <c r="AW16" s="676"/>
      <c r="AX16" s="676"/>
      <c r="AY16" s="676"/>
      <c r="AZ16" s="676"/>
      <c r="BA16" s="676"/>
      <c r="BB16" s="676"/>
      <c r="BC16" s="676"/>
      <c r="BD16" s="676"/>
      <c r="BE16" s="676"/>
      <c r="BF16" s="677"/>
      <c r="BG16" s="678" t="s">
        <v>231</v>
      </c>
      <c r="BH16" s="679"/>
      <c r="BI16" s="679"/>
      <c r="BJ16" s="679"/>
      <c r="BK16" s="679"/>
      <c r="BL16" s="679"/>
      <c r="BM16" s="679"/>
      <c r="BN16" s="680"/>
      <c r="BO16" s="715" t="s">
        <v>136</v>
      </c>
      <c r="BP16" s="715"/>
      <c r="BQ16" s="715"/>
      <c r="BR16" s="715"/>
      <c r="BS16" s="684" t="s">
        <v>128</v>
      </c>
      <c r="BT16" s="679"/>
      <c r="BU16" s="679"/>
      <c r="BV16" s="679"/>
      <c r="BW16" s="679"/>
      <c r="BX16" s="679"/>
      <c r="BY16" s="679"/>
      <c r="BZ16" s="679"/>
      <c r="CA16" s="679"/>
      <c r="CB16" s="722"/>
      <c r="CD16" s="711" t="s">
        <v>261</v>
      </c>
      <c r="CE16" s="712"/>
      <c r="CF16" s="712"/>
      <c r="CG16" s="712"/>
      <c r="CH16" s="712"/>
      <c r="CI16" s="712"/>
      <c r="CJ16" s="712"/>
      <c r="CK16" s="712"/>
      <c r="CL16" s="712"/>
      <c r="CM16" s="712"/>
      <c r="CN16" s="712"/>
      <c r="CO16" s="712"/>
      <c r="CP16" s="712"/>
      <c r="CQ16" s="713"/>
      <c r="CR16" s="678">
        <v>14126</v>
      </c>
      <c r="CS16" s="679"/>
      <c r="CT16" s="679"/>
      <c r="CU16" s="679"/>
      <c r="CV16" s="679"/>
      <c r="CW16" s="679"/>
      <c r="CX16" s="679"/>
      <c r="CY16" s="680"/>
      <c r="CZ16" s="715">
        <v>0</v>
      </c>
      <c r="DA16" s="715"/>
      <c r="DB16" s="715"/>
      <c r="DC16" s="715"/>
      <c r="DD16" s="684" t="s">
        <v>128</v>
      </c>
      <c r="DE16" s="679"/>
      <c r="DF16" s="679"/>
      <c r="DG16" s="679"/>
      <c r="DH16" s="679"/>
      <c r="DI16" s="679"/>
      <c r="DJ16" s="679"/>
      <c r="DK16" s="679"/>
      <c r="DL16" s="679"/>
      <c r="DM16" s="679"/>
      <c r="DN16" s="679"/>
      <c r="DO16" s="679"/>
      <c r="DP16" s="680"/>
      <c r="DQ16" s="684" t="s">
        <v>128</v>
      </c>
      <c r="DR16" s="679"/>
      <c r="DS16" s="679"/>
      <c r="DT16" s="679"/>
      <c r="DU16" s="679"/>
      <c r="DV16" s="679"/>
      <c r="DW16" s="679"/>
      <c r="DX16" s="679"/>
      <c r="DY16" s="679"/>
      <c r="DZ16" s="679"/>
      <c r="EA16" s="679"/>
      <c r="EB16" s="679"/>
      <c r="EC16" s="722"/>
    </row>
    <row r="17" spans="2:133" ht="11.25" customHeight="1" x14ac:dyDescent="0.15">
      <c r="B17" s="675" t="s">
        <v>262</v>
      </c>
      <c r="C17" s="676"/>
      <c r="D17" s="676"/>
      <c r="E17" s="676"/>
      <c r="F17" s="676"/>
      <c r="G17" s="676"/>
      <c r="H17" s="676"/>
      <c r="I17" s="676"/>
      <c r="J17" s="676"/>
      <c r="K17" s="676"/>
      <c r="L17" s="676"/>
      <c r="M17" s="676"/>
      <c r="N17" s="676"/>
      <c r="O17" s="676"/>
      <c r="P17" s="676"/>
      <c r="Q17" s="677"/>
      <c r="R17" s="678">
        <v>1123219</v>
      </c>
      <c r="S17" s="679"/>
      <c r="T17" s="679"/>
      <c r="U17" s="679"/>
      <c r="V17" s="679"/>
      <c r="W17" s="679"/>
      <c r="X17" s="679"/>
      <c r="Y17" s="680"/>
      <c r="Z17" s="715">
        <v>0.6</v>
      </c>
      <c r="AA17" s="715"/>
      <c r="AB17" s="715"/>
      <c r="AC17" s="715"/>
      <c r="AD17" s="716">
        <v>1123219</v>
      </c>
      <c r="AE17" s="716"/>
      <c r="AF17" s="716"/>
      <c r="AG17" s="716"/>
      <c r="AH17" s="716"/>
      <c r="AI17" s="716"/>
      <c r="AJ17" s="716"/>
      <c r="AK17" s="716"/>
      <c r="AL17" s="681">
        <v>1.2</v>
      </c>
      <c r="AM17" s="682"/>
      <c r="AN17" s="682"/>
      <c r="AO17" s="717"/>
      <c r="AP17" s="675" t="s">
        <v>263</v>
      </c>
      <c r="AQ17" s="676"/>
      <c r="AR17" s="676"/>
      <c r="AS17" s="676"/>
      <c r="AT17" s="676"/>
      <c r="AU17" s="676"/>
      <c r="AV17" s="676"/>
      <c r="AW17" s="676"/>
      <c r="AX17" s="676"/>
      <c r="AY17" s="676"/>
      <c r="AZ17" s="676"/>
      <c r="BA17" s="676"/>
      <c r="BB17" s="676"/>
      <c r="BC17" s="676"/>
      <c r="BD17" s="676"/>
      <c r="BE17" s="676"/>
      <c r="BF17" s="677"/>
      <c r="BG17" s="678" t="s">
        <v>136</v>
      </c>
      <c r="BH17" s="679"/>
      <c r="BI17" s="679"/>
      <c r="BJ17" s="679"/>
      <c r="BK17" s="679"/>
      <c r="BL17" s="679"/>
      <c r="BM17" s="679"/>
      <c r="BN17" s="680"/>
      <c r="BO17" s="715" t="s">
        <v>231</v>
      </c>
      <c r="BP17" s="715"/>
      <c r="BQ17" s="715"/>
      <c r="BR17" s="715"/>
      <c r="BS17" s="684" t="s">
        <v>136</v>
      </c>
      <c r="BT17" s="679"/>
      <c r="BU17" s="679"/>
      <c r="BV17" s="679"/>
      <c r="BW17" s="679"/>
      <c r="BX17" s="679"/>
      <c r="BY17" s="679"/>
      <c r="BZ17" s="679"/>
      <c r="CA17" s="679"/>
      <c r="CB17" s="722"/>
      <c r="CD17" s="711" t="s">
        <v>264</v>
      </c>
      <c r="CE17" s="712"/>
      <c r="CF17" s="712"/>
      <c r="CG17" s="712"/>
      <c r="CH17" s="712"/>
      <c r="CI17" s="712"/>
      <c r="CJ17" s="712"/>
      <c r="CK17" s="712"/>
      <c r="CL17" s="712"/>
      <c r="CM17" s="712"/>
      <c r="CN17" s="712"/>
      <c r="CO17" s="712"/>
      <c r="CP17" s="712"/>
      <c r="CQ17" s="713"/>
      <c r="CR17" s="678">
        <v>14792854</v>
      </c>
      <c r="CS17" s="679"/>
      <c r="CT17" s="679"/>
      <c r="CU17" s="679"/>
      <c r="CV17" s="679"/>
      <c r="CW17" s="679"/>
      <c r="CX17" s="679"/>
      <c r="CY17" s="680"/>
      <c r="CZ17" s="715">
        <v>8.5</v>
      </c>
      <c r="DA17" s="715"/>
      <c r="DB17" s="715"/>
      <c r="DC17" s="715"/>
      <c r="DD17" s="684" t="s">
        <v>128</v>
      </c>
      <c r="DE17" s="679"/>
      <c r="DF17" s="679"/>
      <c r="DG17" s="679"/>
      <c r="DH17" s="679"/>
      <c r="DI17" s="679"/>
      <c r="DJ17" s="679"/>
      <c r="DK17" s="679"/>
      <c r="DL17" s="679"/>
      <c r="DM17" s="679"/>
      <c r="DN17" s="679"/>
      <c r="DO17" s="679"/>
      <c r="DP17" s="680"/>
      <c r="DQ17" s="684">
        <v>14189542</v>
      </c>
      <c r="DR17" s="679"/>
      <c r="DS17" s="679"/>
      <c r="DT17" s="679"/>
      <c r="DU17" s="679"/>
      <c r="DV17" s="679"/>
      <c r="DW17" s="679"/>
      <c r="DX17" s="679"/>
      <c r="DY17" s="679"/>
      <c r="DZ17" s="679"/>
      <c r="EA17" s="679"/>
      <c r="EB17" s="679"/>
      <c r="EC17" s="722"/>
    </row>
    <row r="18" spans="2:133" ht="11.25" customHeight="1" x14ac:dyDescent="0.15">
      <c r="B18" s="675" t="s">
        <v>265</v>
      </c>
      <c r="C18" s="676"/>
      <c r="D18" s="676"/>
      <c r="E18" s="676"/>
      <c r="F18" s="676"/>
      <c r="G18" s="676"/>
      <c r="H18" s="676"/>
      <c r="I18" s="676"/>
      <c r="J18" s="676"/>
      <c r="K18" s="676"/>
      <c r="L18" s="676"/>
      <c r="M18" s="676"/>
      <c r="N18" s="676"/>
      <c r="O18" s="676"/>
      <c r="P18" s="676"/>
      <c r="Q18" s="677"/>
      <c r="R18" s="678">
        <v>352828</v>
      </c>
      <c r="S18" s="679"/>
      <c r="T18" s="679"/>
      <c r="U18" s="679"/>
      <c r="V18" s="679"/>
      <c r="W18" s="679"/>
      <c r="X18" s="679"/>
      <c r="Y18" s="680"/>
      <c r="Z18" s="715">
        <v>0.2</v>
      </c>
      <c r="AA18" s="715"/>
      <c r="AB18" s="715"/>
      <c r="AC18" s="715"/>
      <c r="AD18" s="716">
        <v>352828</v>
      </c>
      <c r="AE18" s="716"/>
      <c r="AF18" s="716"/>
      <c r="AG18" s="716"/>
      <c r="AH18" s="716"/>
      <c r="AI18" s="716"/>
      <c r="AJ18" s="716"/>
      <c r="AK18" s="716"/>
      <c r="AL18" s="681">
        <v>0.4</v>
      </c>
      <c r="AM18" s="682"/>
      <c r="AN18" s="682"/>
      <c r="AO18" s="717"/>
      <c r="AP18" s="675" t="s">
        <v>266</v>
      </c>
      <c r="AQ18" s="676"/>
      <c r="AR18" s="676"/>
      <c r="AS18" s="676"/>
      <c r="AT18" s="676"/>
      <c r="AU18" s="676"/>
      <c r="AV18" s="676"/>
      <c r="AW18" s="676"/>
      <c r="AX18" s="676"/>
      <c r="AY18" s="676"/>
      <c r="AZ18" s="676"/>
      <c r="BA18" s="676"/>
      <c r="BB18" s="676"/>
      <c r="BC18" s="676"/>
      <c r="BD18" s="676"/>
      <c r="BE18" s="676"/>
      <c r="BF18" s="677"/>
      <c r="BG18" s="678" t="s">
        <v>136</v>
      </c>
      <c r="BH18" s="679"/>
      <c r="BI18" s="679"/>
      <c r="BJ18" s="679"/>
      <c r="BK18" s="679"/>
      <c r="BL18" s="679"/>
      <c r="BM18" s="679"/>
      <c r="BN18" s="680"/>
      <c r="BO18" s="715" t="s">
        <v>136</v>
      </c>
      <c r="BP18" s="715"/>
      <c r="BQ18" s="715"/>
      <c r="BR18" s="715"/>
      <c r="BS18" s="684" t="s">
        <v>128</v>
      </c>
      <c r="BT18" s="679"/>
      <c r="BU18" s="679"/>
      <c r="BV18" s="679"/>
      <c r="BW18" s="679"/>
      <c r="BX18" s="679"/>
      <c r="BY18" s="679"/>
      <c r="BZ18" s="679"/>
      <c r="CA18" s="679"/>
      <c r="CB18" s="722"/>
      <c r="CD18" s="711" t="s">
        <v>267</v>
      </c>
      <c r="CE18" s="712"/>
      <c r="CF18" s="712"/>
      <c r="CG18" s="712"/>
      <c r="CH18" s="712"/>
      <c r="CI18" s="712"/>
      <c r="CJ18" s="712"/>
      <c r="CK18" s="712"/>
      <c r="CL18" s="712"/>
      <c r="CM18" s="712"/>
      <c r="CN18" s="712"/>
      <c r="CO18" s="712"/>
      <c r="CP18" s="712"/>
      <c r="CQ18" s="713"/>
      <c r="CR18" s="678" t="s">
        <v>136</v>
      </c>
      <c r="CS18" s="679"/>
      <c r="CT18" s="679"/>
      <c r="CU18" s="679"/>
      <c r="CV18" s="679"/>
      <c r="CW18" s="679"/>
      <c r="CX18" s="679"/>
      <c r="CY18" s="680"/>
      <c r="CZ18" s="715" t="s">
        <v>231</v>
      </c>
      <c r="DA18" s="715"/>
      <c r="DB18" s="715"/>
      <c r="DC18" s="715"/>
      <c r="DD18" s="684" t="s">
        <v>128</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x14ac:dyDescent="0.15">
      <c r="B19" s="675" t="s">
        <v>268</v>
      </c>
      <c r="C19" s="676"/>
      <c r="D19" s="676"/>
      <c r="E19" s="676"/>
      <c r="F19" s="676"/>
      <c r="G19" s="676"/>
      <c r="H19" s="676"/>
      <c r="I19" s="676"/>
      <c r="J19" s="676"/>
      <c r="K19" s="676"/>
      <c r="L19" s="676"/>
      <c r="M19" s="676"/>
      <c r="N19" s="676"/>
      <c r="O19" s="676"/>
      <c r="P19" s="676"/>
      <c r="Q19" s="677"/>
      <c r="R19" s="678">
        <v>30372</v>
      </c>
      <c r="S19" s="679"/>
      <c r="T19" s="679"/>
      <c r="U19" s="679"/>
      <c r="V19" s="679"/>
      <c r="W19" s="679"/>
      <c r="X19" s="679"/>
      <c r="Y19" s="680"/>
      <c r="Z19" s="715">
        <v>0</v>
      </c>
      <c r="AA19" s="715"/>
      <c r="AB19" s="715"/>
      <c r="AC19" s="715"/>
      <c r="AD19" s="716">
        <v>30372</v>
      </c>
      <c r="AE19" s="716"/>
      <c r="AF19" s="716"/>
      <c r="AG19" s="716"/>
      <c r="AH19" s="716"/>
      <c r="AI19" s="716"/>
      <c r="AJ19" s="716"/>
      <c r="AK19" s="716"/>
      <c r="AL19" s="681">
        <v>0</v>
      </c>
      <c r="AM19" s="682"/>
      <c r="AN19" s="682"/>
      <c r="AO19" s="717"/>
      <c r="AP19" s="675" t="s">
        <v>269</v>
      </c>
      <c r="AQ19" s="676"/>
      <c r="AR19" s="676"/>
      <c r="AS19" s="676"/>
      <c r="AT19" s="676"/>
      <c r="AU19" s="676"/>
      <c r="AV19" s="676"/>
      <c r="AW19" s="676"/>
      <c r="AX19" s="676"/>
      <c r="AY19" s="676"/>
      <c r="AZ19" s="676"/>
      <c r="BA19" s="676"/>
      <c r="BB19" s="676"/>
      <c r="BC19" s="676"/>
      <c r="BD19" s="676"/>
      <c r="BE19" s="676"/>
      <c r="BF19" s="677"/>
      <c r="BG19" s="678">
        <v>9072322</v>
      </c>
      <c r="BH19" s="679"/>
      <c r="BI19" s="679"/>
      <c r="BJ19" s="679"/>
      <c r="BK19" s="679"/>
      <c r="BL19" s="679"/>
      <c r="BM19" s="679"/>
      <c r="BN19" s="680"/>
      <c r="BO19" s="715">
        <v>10.4</v>
      </c>
      <c r="BP19" s="715"/>
      <c r="BQ19" s="715"/>
      <c r="BR19" s="715"/>
      <c r="BS19" s="684" t="s">
        <v>136</v>
      </c>
      <c r="BT19" s="679"/>
      <c r="BU19" s="679"/>
      <c r="BV19" s="679"/>
      <c r="BW19" s="679"/>
      <c r="BX19" s="679"/>
      <c r="BY19" s="679"/>
      <c r="BZ19" s="679"/>
      <c r="CA19" s="679"/>
      <c r="CB19" s="722"/>
      <c r="CD19" s="711" t="s">
        <v>270</v>
      </c>
      <c r="CE19" s="712"/>
      <c r="CF19" s="712"/>
      <c r="CG19" s="712"/>
      <c r="CH19" s="712"/>
      <c r="CI19" s="712"/>
      <c r="CJ19" s="712"/>
      <c r="CK19" s="712"/>
      <c r="CL19" s="712"/>
      <c r="CM19" s="712"/>
      <c r="CN19" s="712"/>
      <c r="CO19" s="712"/>
      <c r="CP19" s="712"/>
      <c r="CQ19" s="713"/>
      <c r="CR19" s="678" t="s">
        <v>136</v>
      </c>
      <c r="CS19" s="679"/>
      <c r="CT19" s="679"/>
      <c r="CU19" s="679"/>
      <c r="CV19" s="679"/>
      <c r="CW19" s="679"/>
      <c r="CX19" s="679"/>
      <c r="CY19" s="680"/>
      <c r="CZ19" s="715" t="s">
        <v>231</v>
      </c>
      <c r="DA19" s="715"/>
      <c r="DB19" s="715"/>
      <c r="DC19" s="715"/>
      <c r="DD19" s="684" t="s">
        <v>136</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x14ac:dyDescent="0.15">
      <c r="B20" s="675" t="s">
        <v>271</v>
      </c>
      <c r="C20" s="676"/>
      <c r="D20" s="676"/>
      <c r="E20" s="676"/>
      <c r="F20" s="676"/>
      <c r="G20" s="676"/>
      <c r="H20" s="676"/>
      <c r="I20" s="676"/>
      <c r="J20" s="676"/>
      <c r="K20" s="676"/>
      <c r="L20" s="676"/>
      <c r="M20" s="676"/>
      <c r="N20" s="676"/>
      <c r="O20" s="676"/>
      <c r="P20" s="676"/>
      <c r="Q20" s="677"/>
      <c r="R20" s="678">
        <v>3764</v>
      </c>
      <c r="S20" s="679"/>
      <c r="T20" s="679"/>
      <c r="U20" s="679"/>
      <c r="V20" s="679"/>
      <c r="W20" s="679"/>
      <c r="X20" s="679"/>
      <c r="Y20" s="680"/>
      <c r="Z20" s="715">
        <v>0</v>
      </c>
      <c r="AA20" s="715"/>
      <c r="AB20" s="715"/>
      <c r="AC20" s="715"/>
      <c r="AD20" s="716">
        <v>3764</v>
      </c>
      <c r="AE20" s="716"/>
      <c r="AF20" s="716"/>
      <c r="AG20" s="716"/>
      <c r="AH20" s="716"/>
      <c r="AI20" s="716"/>
      <c r="AJ20" s="716"/>
      <c r="AK20" s="716"/>
      <c r="AL20" s="681">
        <v>0</v>
      </c>
      <c r="AM20" s="682"/>
      <c r="AN20" s="682"/>
      <c r="AO20" s="717"/>
      <c r="AP20" s="675" t="s">
        <v>272</v>
      </c>
      <c r="AQ20" s="676"/>
      <c r="AR20" s="676"/>
      <c r="AS20" s="676"/>
      <c r="AT20" s="676"/>
      <c r="AU20" s="676"/>
      <c r="AV20" s="676"/>
      <c r="AW20" s="676"/>
      <c r="AX20" s="676"/>
      <c r="AY20" s="676"/>
      <c r="AZ20" s="676"/>
      <c r="BA20" s="676"/>
      <c r="BB20" s="676"/>
      <c r="BC20" s="676"/>
      <c r="BD20" s="676"/>
      <c r="BE20" s="676"/>
      <c r="BF20" s="677"/>
      <c r="BG20" s="678">
        <v>9072322</v>
      </c>
      <c r="BH20" s="679"/>
      <c r="BI20" s="679"/>
      <c r="BJ20" s="679"/>
      <c r="BK20" s="679"/>
      <c r="BL20" s="679"/>
      <c r="BM20" s="679"/>
      <c r="BN20" s="680"/>
      <c r="BO20" s="715">
        <v>10.4</v>
      </c>
      <c r="BP20" s="715"/>
      <c r="BQ20" s="715"/>
      <c r="BR20" s="715"/>
      <c r="BS20" s="684" t="s">
        <v>136</v>
      </c>
      <c r="BT20" s="679"/>
      <c r="BU20" s="679"/>
      <c r="BV20" s="679"/>
      <c r="BW20" s="679"/>
      <c r="BX20" s="679"/>
      <c r="BY20" s="679"/>
      <c r="BZ20" s="679"/>
      <c r="CA20" s="679"/>
      <c r="CB20" s="722"/>
      <c r="CD20" s="711" t="s">
        <v>273</v>
      </c>
      <c r="CE20" s="712"/>
      <c r="CF20" s="712"/>
      <c r="CG20" s="712"/>
      <c r="CH20" s="712"/>
      <c r="CI20" s="712"/>
      <c r="CJ20" s="712"/>
      <c r="CK20" s="712"/>
      <c r="CL20" s="712"/>
      <c r="CM20" s="712"/>
      <c r="CN20" s="712"/>
      <c r="CO20" s="712"/>
      <c r="CP20" s="712"/>
      <c r="CQ20" s="713"/>
      <c r="CR20" s="678">
        <v>174383943</v>
      </c>
      <c r="CS20" s="679"/>
      <c r="CT20" s="679"/>
      <c r="CU20" s="679"/>
      <c r="CV20" s="679"/>
      <c r="CW20" s="679"/>
      <c r="CX20" s="679"/>
      <c r="CY20" s="680"/>
      <c r="CZ20" s="715">
        <v>100</v>
      </c>
      <c r="DA20" s="715"/>
      <c r="DB20" s="715"/>
      <c r="DC20" s="715"/>
      <c r="DD20" s="684">
        <v>15926822</v>
      </c>
      <c r="DE20" s="679"/>
      <c r="DF20" s="679"/>
      <c r="DG20" s="679"/>
      <c r="DH20" s="679"/>
      <c r="DI20" s="679"/>
      <c r="DJ20" s="679"/>
      <c r="DK20" s="679"/>
      <c r="DL20" s="679"/>
      <c r="DM20" s="679"/>
      <c r="DN20" s="679"/>
      <c r="DO20" s="679"/>
      <c r="DP20" s="680"/>
      <c r="DQ20" s="684">
        <v>113302987</v>
      </c>
      <c r="DR20" s="679"/>
      <c r="DS20" s="679"/>
      <c r="DT20" s="679"/>
      <c r="DU20" s="679"/>
      <c r="DV20" s="679"/>
      <c r="DW20" s="679"/>
      <c r="DX20" s="679"/>
      <c r="DY20" s="679"/>
      <c r="DZ20" s="679"/>
      <c r="EA20" s="679"/>
      <c r="EB20" s="679"/>
      <c r="EC20" s="722"/>
    </row>
    <row r="21" spans="2:133" ht="11.25" customHeight="1" x14ac:dyDescent="0.15">
      <c r="B21" s="675" t="s">
        <v>274</v>
      </c>
      <c r="C21" s="676"/>
      <c r="D21" s="676"/>
      <c r="E21" s="676"/>
      <c r="F21" s="676"/>
      <c r="G21" s="676"/>
      <c r="H21" s="676"/>
      <c r="I21" s="676"/>
      <c r="J21" s="676"/>
      <c r="K21" s="676"/>
      <c r="L21" s="676"/>
      <c r="M21" s="676"/>
      <c r="N21" s="676"/>
      <c r="O21" s="676"/>
      <c r="P21" s="676"/>
      <c r="Q21" s="677"/>
      <c r="R21" s="678">
        <v>736255</v>
      </c>
      <c r="S21" s="679"/>
      <c r="T21" s="679"/>
      <c r="U21" s="679"/>
      <c r="V21" s="679"/>
      <c r="W21" s="679"/>
      <c r="X21" s="679"/>
      <c r="Y21" s="680"/>
      <c r="Z21" s="715">
        <v>0.4</v>
      </c>
      <c r="AA21" s="715"/>
      <c r="AB21" s="715"/>
      <c r="AC21" s="715"/>
      <c r="AD21" s="716">
        <v>736255</v>
      </c>
      <c r="AE21" s="716"/>
      <c r="AF21" s="716"/>
      <c r="AG21" s="716"/>
      <c r="AH21" s="716"/>
      <c r="AI21" s="716"/>
      <c r="AJ21" s="716"/>
      <c r="AK21" s="716"/>
      <c r="AL21" s="681">
        <v>0.8</v>
      </c>
      <c r="AM21" s="682"/>
      <c r="AN21" s="682"/>
      <c r="AO21" s="717"/>
      <c r="AP21" s="772" t="s">
        <v>275</v>
      </c>
      <c r="AQ21" s="780"/>
      <c r="AR21" s="780"/>
      <c r="AS21" s="780"/>
      <c r="AT21" s="780"/>
      <c r="AU21" s="780"/>
      <c r="AV21" s="780"/>
      <c r="AW21" s="780"/>
      <c r="AX21" s="780"/>
      <c r="AY21" s="780"/>
      <c r="AZ21" s="780"/>
      <c r="BA21" s="780"/>
      <c r="BB21" s="780"/>
      <c r="BC21" s="780"/>
      <c r="BD21" s="780"/>
      <c r="BE21" s="780"/>
      <c r="BF21" s="774"/>
      <c r="BG21" s="678">
        <v>16530</v>
      </c>
      <c r="BH21" s="679"/>
      <c r="BI21" s="679"/>
      <c r="BJ21" s="679"/>
      <c r="BK21" s="679"/>
      <c r="BL21" s="679"/>
      <c r="BM21" s="679"/>
      <c r="BN21" s="680"/>
      <c r="BO21" s="715">
        <v>0</v>
      </c>
      <c r="BP21" s="715"/>
      <c r="BQ21" s="715"/>
      <c r="BR21" s="715"/>
      <c r="BS21" s="684" t="s">
        <v>136</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276</v>
      </c>
      <c r="C22" s="676"/>
      <c r="D22" s="676"/>
      <c r="E22" s="676"/>
      <c r="F22" s="676"/>
      <c r="G22" s="676"/>
      <c r="H22" s="676"/>
      <c r="I22" s="676"/>
      <c r="J22" s="676"/>
      <c r="K22" s="676"/>
      <c r="L22" s="676"/>
      <c r="M22" s="676"/>
      <c r="N22" s="676"/>
      <c r="O22" s="676"/>
      <c r="P22" s="676"/>
      <c r="Q22" s="677"/>
      <c r="R22" s="678">
        <v>3280286</v>
      </c>
      <c r="S22" s="679"/>
      <c r="T22" s="679"/>
      <c r="U22" s="679"/>
      <c r="V22" s="679"/>
      <c r="W22" s="679"/>
      <c r="X22" s="679"/>
      <c r="Y22" s="680"/>
      <c r="Z22" s="715">
        <v>1.9</v>
      </c>
      <c r="AA22" s="715"/>
      <c r="AB22" s="715"/>
      <c r="AC22" s="715"/>
      <c r="AD22" s="716">
        <v>2925868</v>
      </c>
      <c r="AE22" s="716"/>
      <c r="AF22" s="716"/>
      <c r="AG22" s="716"/>
      <c r="AH22" s="716"/>
      <c r="AI22" s="716"/>
      <c r="AJ22" s="716"/>
      <c r="AK22" s="716"/>
      <c r="AL22" s="681">
        <v>3.1</v>
      </c>
      <c r="AM22" s="682"/>
      <c r="AN22" s="682"/>
      <c r="AO22" s="717"/>
      <c r="AP22" s="772" t="s">
        <v>277</v>
      </c>
      <c r="AQ22" s="780"/>
      <c r="AR22" s="780"/>
      <c r="AS22" s="780"/>
      <c r="AT22" s="780"/>
      <c r="AU22" s="780"/>
      <c r="AV22" s="780"/>
      <c r="AW22" s="780"/>
      <c r="AX22" s="780"/>
      <c r="AY22" s="780"/>
      <c r="AZ22" s="780"/>
      <c r="BA22" s="780"/>
      <c r="BB22" s="780"/>
      <c r="BC22" s="780"/>
      <c r="BD22" s="780"/>
      <c r="BE22" s="780"/>
      <c r="BF22" s="774"/>
      <c r="BG22" s="678">
        <v>1346549</v>
      </c>
      <c r="BH22" s="679"/>
      <c r="BI22" s="679"/>
      <c r="BJ22" s="679"/>
      <c r="BK22" s="679"/>
      <c r="BL22" s="679"/>
      <c r="BM22" s="679"/>
      <c r="BN22" s="680"/>
      <c r="BO22" s="715">
        <v>1.5</v>
      </c>
      <c r="BP22" s="715"/>
      <c r="BQ22" s="715"/>
      <c r="BR22" s="715"/>
      <c r="BS22" s="684" t="s">
        <v>136</v>
      </c>
      <c r="BT22" s="679"/>
      <c r="BU22" s="679"/>
      <c r="BV22" s="679"/>
      <c r="BW22" s="679"/>
      <c r="BX22" s="679"/>
      <c r="BY22" s="679"/>
      <c r="BZ22" s="679"/>
      <c r="CA22" s="679"/>
      <c r="CB22" s="722"/>
      <c r="CD22" s="782" t="s">
        <v>278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279</v>
      </c>
      <c r="C23" s="676"/>
      <c r="D23" s="676"/>
      <c r="E23" s="676"/>
      <c r="F23" s="676"/>
      <c r="G23" s="676"/>
      <c r="H23" s="676"/>
      <c r="I23" s="676"/>
      <c r="J23" s="676"/>
      <c r="K23" s="676"/>
      <c r="L23" s="676"/>
      <c r="M23" s="676"/>
      <c r="N23" s="676"/>
      <c r="O23" s="676"/>
      <c r="P23" s="676"/>
      <c r="Q23" s="677"/>
      <c r="R23" s="678">
        <v>2925868</v>
      </c>
      <c r="S23" s="679"/>
      <c r="T23" s="679"/>
      <c r="U23" s="679"/>
      <c r="V23" s="679"/>
      <c r="W23" s="679"/>
      <c r="X23" s="679"/>
      <c r="Y23" s="680"/>
      <c r="Z23" s="715">
        <v>1.7</v>
      </c>
      <c r="AA23" s="715"/>
      <c r="AB23" s="715"/>
      <c r="AC23" s="715"/>
      <c r="AD23" s="716">
        <v>2925868</v>
      </c>
      <c r="AE23" s="716"/>
      <c r="AF23" s="716"/>
      <c r="AG23" s="716"/>
      <c r="AH23" s="716"/>
      <c r="AI23" s="716"/>
      <c r="AJ23" s="716"/>
      <c r="AK23" s="716"/>
      <c r="AL23" s="681">
        <v>3.1</v>
      </c>
      <c r="AM23" s="682"/>
      <c r="AN23" s="682"/>
      <c r="AO23" s="717"/>
      <c r="AP23" s="772" t="s">
        <v>280</v>
      </c>
      <c r="AQ23" s="780"/>
      <c r="AR23" s="780"/>
      <c r="AS23" s="780"/>
      <c r="AT23" s="780"/>
      <c r="AU23" s="780"/>
      <c r="AV23" s="780"/>
      <c r="AW23" s="780"/>
      <c r="AX23" s="780"/>
      <c r="AY23" s="780"/>
      <c r="AZ23" s="780"/>
      <c r="BA23" s="780"/>
      <c r="BB23" s="780"/>
      <c r="BC23" s="780"/>
      <c r="BD23" s="780"/>
      <c r="BE23" s="780"/>
      <c r="BF23" s="774"/>
      <c r="BG23" s="678">
        <v>7709243</v>
      </c>
      <c r="BH23" s="679"/>
      <c r="BI23" s="679"/>
      <c r="BJ23" s="679"/>
      <c r="BK23" s="679"/>
      <c r="BL23" s="679"/>
      <c r="BM23" s="679"/>
      <c r="BN23" s="680"/>
      <c r="BO23" s="715">
        <v>8.8000000000000007</v>
      </c>
      <c r="BP23" s="715"/>
      <c r="BQ23" s="715"/>
      <c r="BR23" s="715"/>
      <c r="BS23" s="684" t="s">
        <v>128</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281</v>
      </c>
      <c r="CS23" s="783"/>
      <c r="CT23" s="783"/>
      <c r="CU23" s="783"/>
      <c r="CV23" s="783"/>
      <c r="CW23" s="783"/>
      <c r="CX23" s="783"/>
      <c r="CY23" s="784"/>
      <c r="CZ23" s="782" t="s">
        <v>282</v>
      </c>
      <c r="DA23" s="783"/>
      <c r="DB23" s="783"/>
      <c r="DC23" s="784"/>
      <c r="DD23" s="782" t="s">
        <v>283</v>
      </c>
      <c r="DE23" s="783"/>
      <c r="DF23" s="783"/>
      <c r="DG23" s="783"/>
      <c r="DH23" s="783"/>
      <c r="DI23" s="783"/>
      <c r="DJ23" s="783"/>
      <c r="DK23" s="784"/>
      <c r="DL23" s="791" t="s">
        <v>284</v>
      </c>
      <c r="DM23" s="792"/>
      <c r="DN23" s="792"/>
      <c r="DO23" s="792"/>
      <c r="DP23" s="792"/>
      <c r="DQ23" s="792"/>
      <c r="DR23" s="792"/>
      <c r="DS23" s="792"/>
      <c r="DT23" s="792"/>
      <c r="DU23" s="792"/>
      <c r="DV23" s="793"/>
      <c r="DW23" s="782" t="s">
        <v>285</v>
      </c>
      <c r="DX23" s="783"/>
      <c r="DY23" s="783"/>
      <c r="DZ23" s="783"/>
      <c r="EA23" s="783"/>
      <c r="EB23" s="783"/>
      <c r="EC23" s="784"/>
    </row>
    <row r="24" spans="2:133" ht="11.25" customHeight="1" x14ac:dyDescent="0.15">
      <c r="B24" s="675" t="s">
        <v>286</v>
      </c>
      <c r="C24" s="676"/>
      <c r="D24" s="676"/>
      <c r="E24" s="676"/>
      <c r="F24" s="676"/>
      <c r="G24" s="676"/>
      <c r="H24" s="676"/>
      <c r="I24" s="676"/>
      <c r="J24" s="676"/>
      <c r="K24" s="676"/>
      <c r="L24" s="676"/>
      <c r="M24" s="676"/>
      <c r="N24" s="676"/>
      <c r="O24" s="676"/>
      <c r="P24" s="676"/>
      <c r="Q24" s="677"/>
      <c r="R24" s="678">
        <v>354418</v>
      </c>
      <c r="S24" s="679"/>
      <c r="T24" s="679"/>
      <c r="U24" s="679"/>
      <c r="V24" s="679"/>
      <c r="W24" s="679"/>
      <c r="X24" s="679"/>
      <c r="Y24" s="680"/>
      <c r="Z24" s="715">
        <v>0.2</v>
      </c>
      <c r="AA24" s="715"/>
      <c r="AB24" s="715"/>
      <c r="AC24" s="715"/>
      <c r="AD24" s="716" t="s">
        <v>136</v>
      </c>
      <c r="AE24" s="716"/>
      <c r="AF24" s="716"/>
      <c r="AG24" s="716"/>
      <c r="AH24" s="716"/>
      <c r="AI24" s="716"/>
      <c r="AJ24" s="716"/>
      <c r="AK24" s="716"/>
      <c r="AL24" s="681" t="s">
        <v>136</v>
      </c>
      <c r="AM24" s="682"/>
      <c r="AN24" s="682"/>
      <c r="AO24" s="717"/>
      <c r="AP24" s="772" t="s">
        <v>287</v>
      </c>
      <c r="AQ24" s="780"/>
      <c r="AR24" s="780"/>
      <c r="AS24" s="780"/>
      <c r="AT24" s="780"/>
      <c r="AU24" s="780"/>
      <c r="AV24" s="780"/>
      <c r="AW24" s="780"/>
      <c r="AX24" s="780"/>
      <c r="AY24" s="780"/>
      <c r="AZ24" s="780"/>
      <c r="BA24" s="780"/>
      <c r="BB24" s="780"/>
      <c r="BC24" s="780"/>
      <c r="BD24" s="780"/>
      <c r="BE24" s="780"/>
      <c r="BF24" s="774"/>
      <c r="BG24" s="678" t="s">
        <v>128</v>
      </c>
      <c r="BH24" s="679"/>
      <c r="BI24" s="679"/>
      <c r="BJ24" s="679"/>
      <c r="BK24" s="679"/>
      <c r="BL24" s="679"/>
      <c r="BM24" s="679"/>
      <c r="BN24" s="680"/>
      <c r="BO24" s="715" t="s">
        <v>128</v>
      </c>
      <c r="BP24" s="715"/>
      <c r="BQ24" s="715"/>
      <c r="BR24" s="715"/>
      <c r="BS24" s="684" t="s">
        <v>128</v>
      </c>
      <c r="BT24" s="679"/>
      <c r="BU24" s="679"/>
      <c r="BV24" s="679"/>
      <c r="BW24" s="679"/>
      <c r="BX24" s="679"/>
      <c r="BY24" s="679"/>
      <c r="BZ24" s="679"/>
      <c r="CA24" s="679"/>
      <c r="CB24" s="722"/>
      <c r="CD24" s="736" t="s">
        <v>288</v>
      </c>
      <c r="CE24" s="737"/>
      <c r="CF24" s="737"/>
      <c r="CG24" s="737"/>
      <c r="CH24" s="737"/>
      <c r="CI24" s="737"/>
      <c r="CJ24" s="737"/>
      <c r="CK24" s="737"/>
      <c r="CL24" s="737"/>
      <c r="CM24" s="737"/>
      <c r="CN24" s="737"/>
      <c r="CO24" s="737"/>
      <c r="CP24" s="737"/>
      <c r="CQ24" s="738"/>
      <c r="CR24" s="733">
        <v>100553832</v>
      </c>
      <c r="CS24" s="734"/>
      <c r="CT24" s="734"/>
      <c r="CU24" s="734"/>
      <c r="CV24" s="734"/>
      <c r="CW24" s="734"/>
      <c r="CX24" s="734"/>
      <c r="CY24" s="777"/>
      <c r="CZ24" s="778">
        <v>57.7</v>
      </c>
      <c r="DA24" s="749"/>
      <c r="DB24" s="749"/>
      <c r="DC24" s="781"/>
      <c r="DD24" s="776">
        <v>62908424</v>
      </c>
      <c r="DE24" s="734"/>
      <c r="DF24" s="734"/>
      <c r="DG24" s="734"/>
      <c r="DH24" s="734"/>
      <c r="DI24" s="734"/>
      <c r="DJ24" s="734"/>
      <c r="DK24" s="777"/>
      <c r="DL24" s="776">
        <v>62501653</v>
      </c>
      <c r="DM24" s="734"/>
      <c r="DN24" s="734"/>
      <c r="DO24" s="734"/>
      <c r="DP24" s="734"/>
      <c r="DQ24" s="734"/>
      <c r="DR24" s="734"/>
      <c r="DS24" s="734"/>
      <c r="DT24" s="734"/>
      <c r="DU24" s="734"/>
      <c r="DV24" s="777"/>
      <c r="DW24" s="778">
        <v>63.4</v>
      </c>
      <c r="DX24" s="749"/>
      <c r="DY24" s="749"/>
      <c r="DZ24" s="749"/>
      <c r="EA24" s="749"/>
      <c r="EB24" s="749"/>
      <c r="EC24" s="779"/>
    </row>
    <row r="25" spans="2:133" ht="11.25" customHeight="1" x14ac:dyDescent="0.15">
      <c r="B25" s="675" t="s">
        <v>289</v>
      </c>
      <c r="C25" s="676"/>
      <c r="D25" s="676"/>
      <c r="E25" s="676"/>
      <c r="F25" s="676"/>
      <c r="G25" s="676"/>
      <c r="H25" s="676"/>
      <c r="I25" s="676"/>
      <c r="J25" s="676"/>
      <c r="K25" s="676"/>
      <c r="L25" s="676"/>
      <c r="M25" s="676"/>
      <c r="N25" s="676"/>
      <c r="O25" s="676"/>
      <c r="P25" s="676"/>
      <c r="Q25" s="677"/>
      <c r="R25" s="678" t="s">
        <v>231</v>
      </c>
      <c r="S25" s="679"/>
      <c r="T25" s="679"/>
      <c r="U25" s="679"/>
      <c r="V25" s="679"/>
      <c r="W25" s="679"/>
      <c r="X25" s="679"/>
      <c r="Y25" s="680"/>
      <c r="Z25" s="715" t="s">
        <v>136</v>
      </c>
      <c r="AA25" s="715"/>
      <c r="AB25" s="715"/>
      <c r="AC25" s="715"/>
      <c r="AD25" s="716" t="s">
        <v>128</v>
      </c>
      <c r="AE25" s="716"/>
      <c r="AF25" s="716"/>
      <c r="AG25" s="716"/>
      <c r="AH25" s="716"/>
      <c r="AI25" s="716"/>
      <c r="AJ25" s="716"/>
      <c r="AK25" s="716"/>
      <c r="AL25" s="681" t="s">
        <v>136</v>
      </c>
      <c r="AM25" s="682"/>
      <c r="AN25" s="682"/>
      <c r="AO25" s="717"/>
      <c r="AP25" s="772" t="s">
        <v>290</v>
      </c>
      <c r="AQ25" s="780"/>
      <c r="AR25" s="780"/>
      <c r="AS25" s="780"/>
      <c r="AT25" s="780"/>
      <c r="AU25" s="780"/>
      <c r="AV25" s="780"/>
      <c r="AW25" s="780"/>
      <c r="AX25" s="780"/>
      <c r="AY25" s="780"/>
      <c r="AZ25" s="780"/>
      <c r="BA25" s="780"/>
      <c r="BB25" s="780"/>
      <c r="BC25" s="780"/>
      <c r="BD25" s="780"/>
      <c r="BE25" s="780"/>
      <c r="BF25" s="774"/>
      <c r="BG25" s="678" t="s">
        <v>136</v>
      </c>
      <c r="BH25" s="679"/>
      <c r="BI25" s="679"/>
      <c r="BJ25" s="679"/>
      <c r="BK25" s="679"/>
      <c r="BL25" s="679"/>
      <c r="BM25" s="679"/>
      <c r="BN25" s="680"/>
      <c r="BO25" s="715" t="s">
        <v>136</v>
      </c>
      <c r="BP25" s="715"/>
      <c r="BQ25" s="715"/>
      <c r="BR25" s="715"/>
      <c r="BS25" s="684" t="s">
        <v>128</v>
      </c>
      <c r="BT25" s="679"/>
      <c r="BU25" s="679"/>
      <c r="BV25" s="679"/>
      <c r="BW25" s="679"/>
      <c r="BX25" s="679"/>
      <c r="BY25" s="679"/>
      <c r="BZ25" s="679"/>
      <c r="CA25" s="679"/>
      <c r="CB25" s="722"/>
      <c r="CD25" s="711" t="s">
        <v>291</v>
      </c>
      <c r="CE25" s="712"/>
      <c r="CF25" s="712"/>
      <c r="CG25" s="712"/>
      <c r="CH25" s="712"/>
      <c r="CI25" s="712"/>
      <c r="CJ25" s="712"/>
      <c r="CK25" s="712"/>
      <c r="CL25" s="712"/>
      <c r="CM25" s="712"/>
      <c r="CN25" s="712"/>
      <c r="CO25" s="712"/>
      <c r="CP25" s="712"/>
      <c r="CQ25" s="713"/>
      <c r="CR25" s="678">
        <v>34889234</v>
      </c>
      <c r="CS25" s="697"/>
      <c r="CT25" s="697"/>
      <c r="CU25" s="697"/>
      <c r="CV25" s="697"/>
      <c r="CW25" s="697"/>
      <c r="CX25" s="697"/>
      <c r="CY25" s="698"/>
      <c r="CZ25" s="681">
        <v>20</v>
      </c>
      <c r="DA25" s="699"/>
      <c r="DB25" s="699"/>
      <c r="DC25" s="700"/>
      <c r="DD25" s="684">
        <v>32512571</v>
      </c>
      <c r="DE25" s="697"/>
      <c r="DF25" s="697"/>
      <c r="DG25" s="697"/>
      <c r="DH25" s="697"/>
      <c r="DI25" s="697"/>
      <c r="DJ25" s="697"/>
      <c r="DK25" s="698"/>
      <c r="DL25" s="684">
        <v>32106318</v>
      </c>
      <c r="DM25" s="697"/>
      <c r="DN25" s="697"/>
      <c r="DO25" s="697"/>
      <c r="DP25" s="697"/>
      <c r="DQ25" s="697"/>
      <c r="DR25" s="697"/>
      <c r="DS25" s="697"/>
      <c r="DT25" s="697"/>
      <c r="DU25" s="697"/>
      <c r="DV25" s="698"/>
      <c r="DW25" s="681">
        <v>32.5</v>
      </c>
      <c r="DX25" s="699"/>
      <c r="DY25" s="699"/>
      <c r="DZ25" s="699"/>
      <c r="EA25" s="699"/>
      <c r="EB25" s="699"/>
      <c r="EC25" s="714"/>
    </row>
    <row r="26" spans="2:133" ht="11.25" customHeight="1" x14ac:dyDescent="0.15">
      <c r="B26" s="675" t="s">
        <v>292</v>
      </c>
      <c r="C26" s="676"/>
      <c r="D26" s="676"/>
      <c r="E26" s="676"/>
      <c r="F26" s="676"/>
      <c r="G26" s="676"/>
      <c r="H26" s="676"/>
      <c r="I26" s="676"/>
      <c r="J26" s="676"/>
      <c r="K26" s="676"/>
      <c r="L26" s="676"/>
      <c r="M26" s="676"/>
      <c r="N26" s="676"/>
      <c r="O26" s="676"/>
      <c r="P26" s="676"/>
      <c r="Q26" s="677"/>
      <c r="R26" s="678">
        <v>102082441</v>
      </c>
      <c r="S26" s="679"/>
      <c r="T26" s="679"/>
      <c r="U26" s="679"/>
      <c r="V26" s="679"/>
      <c r="W26" s="679"/>
      <c r="X26" s="679"/>
      <c r="Y26" s="680"/>
      <c r="Z26" s="715">
        <v>58.1</v>
      </c>
      <c r="AA26" s="715"/>
      <c r="AB26" s="715"/>
      <c r="AC26" s="715"/>
      <c r="AD26" s="716">
        <v>94018780</v>
      </c>
      <c r="AE26" s="716"/>
      <c r="AF26" s="716"/>
      <c r="AG26" s="716"/>
      <c r="AH26" s="716"/>
      <c r="AI26" s="716"/>
      <c r="AJ26" s="716"/>
      <c r="AK26" s="716"/>
      <c r="AL26" s="681">
        <v>98.9</v>
      </c>
      <c r="AM26" s="682"/>
      <c r="AN26" s="682"/>
      <c r="AO26" s="717"/>
      <c r="AP26" s="772" t="s">
        <v>293</v>
      </c>
      <c r="AQ26" s="773"/>
      <c r="AR26" s="773"/>
      <c r="AS26" s="773"/>
      <c r="AT26" s="773"/>
      <c r="AU26" s="773"/>
      <c r="AV26" s="773"/>
      <c r="AW26" s="773"/>
      <c r="AX26" s="773"/>
      <c r="AY26" s="773"/>
      <c r="AZ26" s="773"/>
      <c r="BA26" s="773"/>
      <c r="BB26" s="773"/>
      <c r="BC26" s="773"/>
      <c r="BD26" s="773"/>
      <c r="BE26" s="773"/>
      <c r="BF26" s="774"/>
      <c r="BG26" s="678" t="s">
        <v>128</v>
      </c>
      <c r="BH26" s="679"/>
      <c r="BI26" s="679"/>
      <c r="BJ26" s="679"/>
      <c r="BK26" s="679"/>
      <c r="BL26" s="679"/>
      <c r="BM26" s="679"/>
      <c r="BN26" s="680"/>
      <c r="BO26" s="715" t="s">
        <v>136</v>
      </c>
      <c r="BP26" s="715"/>
      <c r="BQ26" s="715"/>
      <c r="BR26" s="715"/>
      <c r="BS26" s="684" t="s">
        <v>128</v>
      </c>
      <c r="BT26" s="679"/>
      <c r="BU26" s="679"/>
      <c r="BV26" s="679"/>
      <c r="BW26" s="679"/>
      <c r="BX26" s="679"/>
      <c r="BY26" s="679"/>
      <c r="BZ26" s="679"/>
      <c r="CA26" s="679"/>
      <c r="CB26" s="722"/>
      <c r="CD26" s="711" t="s">
        <v>294</v>
      </c>
      <c r="CE26" s="712"/>
      <c r="CF26" s="712"/>
      <c r="CG26" s="712"/>
      <c r="CH26" s="712"/>
      <c r="CI26" s="712"/>
      <c r="CJ26" s="712"/>
      <c r="CK26" s="712"/>
      <c r="CL26" s="712"/>
      <c r="CM26" s="712"/>
      <c r="CN26" s="712"/>
      <c r="CO26" s="712"/>
      <c r="CP26" s="712"/>
      <c r="CQ26" s="713"/>
      <c r="CR26" s="678">
        <v>22706076</v>
      </c>
      <c r="CS26" s="679"/>
      <c r="CT26" s="679"/>
      <c r="CU26" s="679"/>
      <c r="CV26" s="679"/>
      <c r="CW26" s="679"/>
      <c r="CX26" s="679"/>
      <c r="CY26" s="680"/>
      <c r="CZ26" s="681">
        <v>13</v>
      </c>
      <c r="DA26" s="699"/>
      <c r="DB26" s="699"/>
      <c r="DC26" s="700"/>
      <c r="DD26" s="684">
        <v>21131535</v>
      </c>
      <c r="DE26" s="679"/>
      <c r="DF26" s="679"/>
      <c r="DG26" s="679"/>
      <c r="DH26" s="679"/>
      <c r="DI26" s="679"/>
      <c r="DJ26" s="679"/>
      <c r="DK26" s="680"/>
      <c r="DL26" s="684" t="s">
        <v>128</v>
      </c>
      <c r="DM26" s="679"/>
      <c r="DN26" s="679"/>
      <c r="DO26" s="679"/>
      <c r="DP26" s="679"/>
      <c r="DQ26" s="679"/>
      <c r="DR26" s="679"/>
      <c r="DS26" s="679"/>
      <c r="DT26" s="679"/>
      <c r="DU26" s="679"/>
      <c r="DV26" s="680"/>
      <c r="DW26" s="681" t="s">
        <v>128</v>
      </c>
      <c r="DX26" s="699"/>
      <c r="DY26" s="699"/>
      <c r="DZ26" s="699"/>
      <c r="EA26" s="699"/>
      <c r="EB26" s="699"/>
      <c r="EC26" s="714"/>
    </row>
    <row r="27" spans="2:133" ht="11.25" customHeight="1" x14ac:dyDescent="0.15">
      <c r="B27" s="675" t="s">
        <v>295</v>
      </c>
      <c r="C27" s="676"/>
      <c r="D27" s="676"/>
      <c r="E27" s="676"/>
      <c r="F27" s="676"/>
      <c r="G27" s="676"/>
      <c r="H27" s="676"/>
      <c r="I27" s="676"/>
      <c r="J27" s="676"/>
      <c r="K27" s="676"/>
      <c r="L27" s="676"/>
      <c r="M27" s="676"/>
      <c r="N27" s="676"/>
      <c r="O27" s="676"/>
      <c r="P27" s="676"/>
      <c r="Q27" s="677"/>
      <c r="R27" s="678">
        <v>57699</v>
      </c>
      <c r="S27" s="679"/>
      <c r="T27" s="679"/>
      <c r="U27" s="679"/>
      <c r="V27" s="679"/>
      <c r="W27" s="679"/>
      <c r="X27" s="679"/>
      <c r="Y27" s="680"/>
      <c r="Z27" s="715">
        <v>0</v>
      </c>
      <c r="AA27" s="715"/>
      <c r="AB27" s="715"/>
      <c r="AC27" s="715"/>
      <c r="AD27" s="716">
        <v>57699</v>
      </c>
      <c r="AE27" s="716"/>
      <c r="AF27" s="716"/>
      <c r="AG27" s="716"/>
      <c r="AH27" s="716"/>
      <c r="AI27" s="716"/>
      <c r="AJ27" s="716"/>
      <c r="AK27" s="716"/>
      <c r="AL27" s="681">
        <v>0.1</v>
      </c>
      <c r="AM27" s="682"/>
      <c r="AN27" s="682"/>
      <c r="AO27" s="717"/>
      <c r="AP27" s="675" t="s">
        <v>296</v>
      </c>
      <c r="AQ27" s="676"/>
      <c r="AR27" s="676"/>
      <c r="AS27" s="676"/>
      <c r="AT27" s="676"/>
      <c r="AU27" s="676"/>
      <c r="AV27" s="676"/>
      <c r="AW27" s="676"/>
      <c r="AX27" s="676"/>
      <c r="AY27" s="676"/>
      <c r="AZ27" s="676"/>
      <c r="BA27" s="676"/>
      <c r="BB27" s="676"/>
      <c r="BC27" s="676"/>
      <c r="BD27" s="676"/>
      <c r="BE27" s="676"/>
      <c r="BF27" s="677"/>
      <c r="BG27" s="678">
        <v>87638986</v>
      </c>
      <c r="BH27" s="679"/>
      <c r="BI27" s="679"/>
      <c r="BJ27" s="679"/>
      <c r="BK27" s="679"/>
      <c r="BL27" s="679"/>
      <c r="BM27" s="679"/>
      <c r="BN27" s="680"/>
      <c r="BO27" s="715">
        <v>100</v>
      </c>
      <c r="BP27" s="715"/>
      <c r="BQ27" s="715"/>
      <c r="BR27" s="715"/>
      <c r="BS27" s="684">
        <v>788928</v>
      </c>
      <c r="BT27" s="679"/>
      <c r="BU27" s="679"/>
      <c r="BV27" s="679"/>
      <c r="BW27" s="679"/>
      <c r="BX27" s="679"/>
      <c r="BY27" s="679"/>
      <c r="BZ27" s="679"/>
      <c r="CA27" s="679"/>
      <c r="CB27" s="722"/>
      <c r="CD27" s="711" t="s">
        <v>297</v>
      </c>
      <c r="CE27" s="712"/>
      <c r="CF27" s="712"/>
      <c r="CG27" s="712"/>
      <c r="CH27" s="712"/>
      <c r="CI27" s="712"/>
      <c r="CJ27" s="712"/>
      <c r="CK27" s="712"/>
      <c r="CL27" s="712"/>
      <c r="CM27" s="712"/>
      <c r="CN27" s="712"/>
      <c r="CO27" s="712"/>
      <c r="CP27" s="712"/>
      <c r="CQ27" s="713"/>
      <c r="CR27" s="678">
        <v>50871744</v>
      </c>
      <c r="CS27" s="697"/>
      <c r="CT27" s="697"/>
      <c r="CU27" s="697"/>
      <c r="CV27" s="697"/>
      <c r="CW27" s="697"/>
      <c r="CX27" s="697"/>
      <c r="CY27" s="698"/>
      <c r="CZ27" s="681">
        <v>29.2</v>
      </c>
      <c r="DA27" s="699"/>
      <c r="DB27" s="699"/>
      <c r="DC27" s="700"/>
      <c r="DD27" s="684">
        <v>16206311</v>
      </c>
      <c r="DE27" s="697"/>
      <c r="DF27" s="697"/>
      <c r="DG27" s="697"/>
      <c r="DH27" s="697"/>
      <c r="DI27" s="697"/>
      <c r="DJ27" s="697"/>
      <c r="DK27" s="698"/>
      <c r="DL27" s="684">
        <v>16205793</v>
      </c>
      <c r="DM27" s="697"/>
      <c r="DN27" s="697"/>
      <c r="DO27" s="697"/>
      <c r="DP27" s="697"/>
      <c r="DQ27" s="697"/>
      <c r="DR27" s="697"/>
      <c r="DS27" s="697"/>
      <c r="DT27" s="697"/>
      <c r="DU27" s="697"/>
      <c r="DV27" s="698"/>
      <c r="DW27" s="681">
        <v>16.399999999999999</v>
      </c>
      <c r="DX27" s="699"/>
      <c r="DY27" s="699"/>
      <c r="DZ27" s="699"/>
      <c r="EA27" s="699"/>
      <c r="EB27" s="699"/>
      <c r="EC27" s="714"/>
    </row>
    <row r="28" spans="2:133" ht="11.25" customHeight="1" x14ac:dyDescent="0.15">
      <c r="B28" s="675" t="s">
        <v>298</v>
      </c>
      <c r="C28" s="676"/>
      <c r="D28" s="676"/>
      <c r="E28" s="676"/>
      <c r="F28" s="676"/>
      <c r="G28" s="676"/>
      <c r="H28" s="676"/>
      <c r="I28" s="676"/>
      <c r="J28" s="676"/>
      <c r="K28" s="676"/>
      <c r="L28" s="676"/>
      <c r="M28" s="676"/>
      <c r="N28" s="676"/>
      <c r="O28" s="676"/>
      <c r="P28" s="676"/>
      <c r="Q28" s="677"/>
      <c r="R28" s="678">
        <v>817471</v>
      </c>
      <c r="S28" s="679"/>
      <c r="T28" s="679"/>
      <c r="U28" s="679"/>
      <c r="V28" s="679"/>
      <c r="W28" s="679"/>
      <c r="X28" s="679"/>
      <c r="Y28" s="680"/>
      <c r="Z28" s="715">
        <v>0.5</v>
      </c>
      <c r="AA28" s="715"/>
      <c r="AB28" s="715"/>
      <c r="AC28" s="715"/>
      <c r="AD28" s="716" t="s">
        <v>128</v>
      </c>
      <c r="AE28" s="716"/>
      <c r="AF28" s="716"/>
      <c r="AG28" s="716"/>
      <c r="AH28" s="716"/>
      <c r="AI28" s="716"/>
      <c r="AJ28" s="716"/>
      <c r="AK28" s="716"/>
      <c r="AL28" s="681" t="s">
        <v>231</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299</v>
      </c>
      <c r="CE28" s="712"/>
      <c r="CF28" s="712"/>
      <c r="CG28" s="712"/>
      <c r="CH28" s="712"/>
      <c r="CI28" s="712"/>
      <c r="CJ28" s="712"/>
      <c r="CK28" s="712"/>
      <c r="CL28" s="712"/>
      <c r="CM28" s="712"/>
      <c r="CN28" s="712"/>
      <c r="CO28" s="712"/>
      <c r="CP28" s="712"/>
      <c r="CQ28" s="713"/>
      <c r="CR28" s="678">
        <v>14792854</v>
      </c>
      <c r="CS28" s="679"/>
      <c r="CT28" s="679"/>
      <c r="CU28" s="679"/>
      <c r="CV28" s="679"/>
      <c r="CW28" s="679"/>
      <c r="CX28" s="679"/>
      <c r="CY28" s="680"/>
      <c r="CZ28" s="681">
        <v>8.5</v>
      </c>
      <c r="DA28" s="699"/>
      <c r="DB28" s="699"/>
      <c r="DC28" s="700"/>
      <c r="DD28" s="684">
        <v>14189542</v>
      </c>
      <c r="DE28" s="679"/>
      <c r="DF28" s="679"/>
      <c r="DG28" s="679"/>
      <c r="DH28" s="679"/>
      <c r="DI28" s="679"/>
      <c r="DJ28" s="679"/>
      <c r="DK28" s="680"/>
      <c r="DL28" s="684">
        <v>14189542</v>
      </c>
      <c r="DM28" s="679"/>
      <c r="DN28" s="679"/>
      <c r="DO28" s="679"/>
      <c r="DP28" s="679"/>
      <c r="DQ28" s="679"/>
      <c r="DR28" s="679"/>
      <c r="DS28" s="679"/>
      <c r="DT28" s="679"/>
      <c r="DU28" s="679"/>
      <c r="DV28" s="680"/>
      <c r="DW28" s="681">
        <v>14.4</v>
      </c>
      <c r="DX28" s="699"/>
      <c r="DY28" s="699"/>
      <c r="DZ28" s="699"/>
      <c r="EA28" s="699"/>
      <c r="EB28" s="699"/>
      <c r="EC28" s="714"/>
    </row>
    <row r="29" spans="2:133" ht="11.25" customHeight="1" x14ac:dyDescent="0.15">
      <c r="B29" s="675" t="s">
        <v>300</v>
      </c>
      <c r="C29" s="676"/>
      <c r="D29" s="676"/>
      <c r="E29" s="676"/>
      <c r="F29" s="676"/>
      <c r="G29" s="676"/>
      <c r="H29" s="676"/>
      <c r="I29" s="676"/>
      <c r="J29" s="676"/>
      <c r="K29" s="676"/>
      <c r="L29" s="676"/>
      <c r="M29" s="676"/>
      <c r="N29" s="676"/>
      <c r="O29" s="676"/>
      <c r="P29" s="676"/>
      <c r="Q29" s="677"/>
      <c r="R29" s="678">
        <v>6147731</v>
      </c>
      <c r="S29" s="679"/>
      <c r="T29" s="679"/>
      <c r="U29" s="679"/>
      <c r="V29" s="679"/>
      <c r="W29" s="679"/>
      <c r="X29" s="679"/>
      <c r="Y29" s="680"/>
      <c r="Z29" s="715">
        <v>3.5</v>
      </c>
      <c r="AA29" s="715"/>
      <c r="AB29" s="715"/>
      <c r="AC29" s="715"/>
      <c r="AD29" s="716">
        <v>994131</v>
      </c>
      <c r="AE29" s="716"/>
      <c r="AF29" s="716"/>
      <c r="AG29" s="716"/>
      <c r="AH29" s="716"/>
      <c r="AI29" s="716"/>
      <c r="AJ29" s="716"/>
      <c r="AK29" s="716"/>
      <c r="AL29" s="681">
        <v>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301</v>
      </c>
      <c r="CE29" s="764"/>
      <c r="CF29" s="711" t="s">
        <v>302</v>
      </c>
      <c r="CG29" s="712"/>
      <c r="CH29" s="712"/>
      <c r="CI29" s="712"/>
      <c r="CJ29" s="712"/>
      <c r="CK29" s="712"/>
      <c r="CL29" s="712"/>
      <c r="CM29" s="712"/>
      <c r="CN29" s="712"/>
      <c r="CO29" s="712"/>
      <c r="CP29" s="712"/>
      <c r="CQ29" s="713"/>
      <c r="CR29" s="678">
        <v>14791906</v>
      </c>
      <c r="CS29" s="697"/>
      <c r="CT29" s="697"/>
      <c r="CU29" s="697"/>
      <c r="CV29" s="697"/>
      <c r="CW29" s="697"/>
      <c r="CX29" s="697"/>
      <c r="CY29" s="698"/>
      <c r="CZ29" s="681">
        <v>8.5</v>
      </c>
      <c r="DA29" s="699"/>
      <c r="DB29" s="699"/>
      <c r="DC29" s="700"/>
      <c r="DD29" s="684">
        <v>14188594</v>
      </c>
      <c r="DE29" s="697"/>
      <c r="DF29" s="697"/>
      <c r="DG29" s="697"/>
      <c r="DH29" s="697"/>
      <c r="DI29" s="697"/>
      <c r="DJ29" s="697"/>
      <c r="DK29" s="698"/>
      <c r="DL29" s="684">
        <v>14188594</v>
      </c>
      <c r="DM29" s="697"/>
      <c r="DN29" s="697"/>
      <c r="DO29" s="697"/>
      <c r="DP29" s="697"/>
      <c r="DQ29" s="697"/>
      <c r="DR29" s="697"/>
      <c r="DS29" s="697"/>
      <c r="DT29" s="697"/>
      <c r="DU29" s="697"/>
      <c r="DV29" s="698"/>
      <c r="DW29" s="681">
        <v>14.4</v>
      </c>
      <c r="DX29" s="699"/>
      <c r="DY29" s="699"/>
      <c r="DZ29" s="699"/>
      <c r="EA29" s="699"/>
      <c r="EB29" s="699"/>
      <c r="EC29" s="714"/>
    </row>
    <row r="30" spans="2:133" ht="11.25" customHeight="1" x14ac:dyDescent="0.15">
      <c r="B30" s="675" t="s">
        <v>303</v>
      </c>
      <c r="C30" s="676"/>
      <c r="D30" s="676"/>
      <c r="E30" s="676"/>
      <c r="F30" s="676"/>
      <c r="G30" s="676"/>
      <c r="H30" s="676"/>
      <c r="I30" s="676"/>
      <c r="J30" s="676"/>
      <c r="K30" s="676"/>
      <c r="L30" s="676"/>
      <c r="M30" s="676"/>
      <c r="N30" s="676"/>
      <c r="O30" s="676"/>
      <c r="P30" s="676"/>
      <c r="Q30" s="677"/>
      <c r="R30" s="678">
        <v>916957</v>
      </c>
      <c r="S30" s="679"/>
      <c r="T30" s="679"/>
      <c r="U30" s="679"/>
      <c r="V30" s="679"/>
      <c r="W30" s="679"/>
      <c r="X30" s="679"/>
      <c r="Y30" s="680"/>
      <c r="Z30" s="715">
        <v>0.5</v>
      </c>
      <c r="AA30" s="715"/>
      <c r="AB30" s="715"/>
      <c r="AC30" s="715"/>
      <c r="AD30" s="716" t="s">
        <v>231</v>
      </c>
      <c r="AE30" s="716"/>
      <c r="AF30" s="716"/>
      <c r="AG30" s="716"/>
      <c r="AH30" s="716"/>
      <c r="AI30" s="716"/>
      <c r="AJ30" s="716"/>
      <c r="AK30" s="716"/>
      <c r="AL30" s="681" t="s">
        <v>136</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304</v>
      </c>
      <c r="BH30" s="752"/>
      <c r="BI30" s="752"/>
      <c r="BJ30" s="752"/>
      <c r="BK30" s="752"/>
      <c r="BL30" s="752"/>
      <c r="BM30" s="752"/>
      <c r="BN30" s="752"/>
      <c r="BO30" s="752"/>
      <c r="BP30" s="752"/>
      <c r="BQ30" s="753"/>
      <c r="BR30" s="739" t="s">
        <v>305</v>
      </c>
      <c r="BS30" s="752"/>
      <c r="BT30" s="752"/>
      <c r="BU30" s="752"/>
      <c r="BV30" s="752"/>
      <c r="BW30" s="752"/>
      <c r="BX30" s="752"/>
      <c r="BY30" s="752"/>
      <c r="BZ30" s="752"/>
      <c r="CA30" s="752"/>
      <c r="CB30" s="753"/>
      <c r="CD30" s="765"/>
      <c r="CE30" s="766"/>
      <c r="CF30" s="711" t="s">
        <v>306</v>
      </c>
      <c r="CG30" s="712"/>
      <c r="CH30" s="712"/>
      <c r="CI30" s="712"/>
      <c r="CJ30" s="712"/>
      <c r="CK30" s="712"/>
      <c r="CL30" s="712"/>
      <c r="CM30" s="712"/>
      <c r="CN30" s="712"/>
      <c r="CO30" s="712"/>
      <c r="CP30" s="712"/>
      <c r="CQ30" s="713"/>
      <c r="CR30" s="678">
        <v>13805938</v>
      </c>
      <c r="CS30" s="679"/>
      <c r="CT30" s="679"/>
      <c r="CU30" s="679"/>
      <c r="CV30" s="679"/>
      <c r="CW30" s="679"/>
      <c r="CX30" s="679"/>
      <c r="CY30" s="680"/>
      <c r="CZ30" s="681">
        <v>7.9</v>
      </c>
      <c r="DA30" s="699"/>
      <c r="DB30" s="699"/>
      <c r="DC30" s="700"/>
      <c r="DD30" s="684">
        <v>13269694</v>
      </c>
      <c r="DE30" s="679"/>
      <c r="DF30" s="679"/>
      <c r="DG30" s="679"/>
      <c r="DH30" s="679"/>
      <c r="DI30" s="679"/>
      <c r="DJ30" s="679"/>
      <c r="DK30" s="680"/>
      <c r="DL30" s="684">
        <v>13269694</v>
      </c>
      <c r="DM30" s="679"/>
      <c r="DN30" s="679"/>
      <c r="DO30" s="679"/>
      <c r="DP30" s="679"/>
      <c r="DQ30" s="679"/>
      <c r="DR30" s="679"/>
      <c r="DS30" s="679"/>
      <c r="DT30" s="679"/>
      <c r="DU30" s="679"/>
      <c r="DV30" s="680"/>
      <c r="DW30" s="681">
        <v>13.5</v>
      </c>
      <c r="DX30" s="699"/>
      <c r="DY30" s="699"/>
      <c r="DZ30" s="699"/>
      <c r="EA30" s="699"/>
      <c r="EB30" s="699"/>
      <c r="EC30" s="714"/>
    </row>
    <row r="31" spans="2:133" ht="11.25" customHeight="1" x14ac:dyDescent="0.15">
      <c r="B31" s="675" t="s">
        <v>307</v>
      </c>
      <c r="C31" s="676"/>
      <c r="D31" s="676"/>
      <c r="E31" s="676"/>
      <c r="F31" s="676"/>
      <c r="G31" s="676"/>
      <c r="H31" s="676"/>
      <c r="I31" s="676"/>
      <c r="J31" s="676"/>
      <c r="K31" s="676"/>
      <c r="L31" s="676"/>
      <c r="M31" s="676"/>
      <c r="N31" s="676"/>
      <c r="O31" s="676"/>
      <c r="P31" s="676"/>
      <c r="Q31" s="677"/>
      <c r="R31" s="678">
        <v>30849241</v>
      </c>
      <c r="S31" s="679"/>
      <c r="T31" s="679"/>
      <c r="U31" s="679"/>
      <c r="V31" s="679"/>
      <c r="W31" s="679"/>
      <c r="X31" s="679"/>
      <c r="Y31" s="680"/>
      <c r="Z31" s="715">
        <v>17.600000000000001</v>
      </c>
      <c r="AA31" s="715"/>
      <c r="AB31" s="715"/>
      <c r="AC31" s="715"/>
      <c r="AD31" s="716" t="s">
        <v>136</v>
      </c>
      <c r="AE31" s="716"/>
      <c r="AF31" s="716"/>
      <c r="AG31" s="716"/>
      <c r="AH31" s="716"/>
      <c r="AI31" s="716"/>
      <c r="AJ31" s="716"/>
      <c r="AK31" s="716"/>
      <c r="AL31" s="681" t="s">
        <v>136</v>
      </c>
      <c r="AM31" s="682"/>
      <c r="AN31" s="682"/>
      <c r="AO31" s="717"/>
      <c r="AP31" s="754" t="s">
        <v>308</v>
      </c>
      <c r="AQ31" s="755"/>
      <c r="AR31" s="755"/>
      <c r="AS31" s="755"/>
      <c r="AT31" s="760" t="s">
        <v>309</v>
      </c>
      <c r="AU31" s="231"/>
      <c r="AV31" s="231"/>
      <c r="AW31" s="231"/>
      <c r="AX31" s="744" t="s">
        <v>186</v>
      </c>
      <c r="AY31" s="745"/>
      <c r="AZ31" s="745"/>
      <c r="BA31" s="745"/>
      <c r="BB31" s="745"/>
      <c r="BC31" s="745"/>
      <c r="BD31" s="745"/>
      <c r="BE31" s="745"/>
      <c r="BF31" s="746"/>
      <c r="BG31" s="747">
        <v>99.4</v>
      </c>
      <c r="BH31" s="748"/>
      <c r="BI31" s="748"/>
      <c r="BJ31" s="748"/>
      <c r="BK31" s="748"/>
      <c r="BL31" s="748"/>
      <c r="BM31" s="749">
        <v>97.2</v>
      </c>
      <c r="BN31" s="748"/>
      <c r="BO31" s="748"/>
      <c r="BP31" s="748"/>
      <c r="BQ31" s="750"/>
      <c r="BR31" s="747">
        <v>99.4</v>
      </c>
      <c r="BS31" s="748"/>
      <c r="BT31" s="748"/>
      <c r="BU31" s="748"/>
      <c r="BV31" s="748"/>
      <c r="BW31" s="748"/>
      <c r="BX31" s="749">
        <v>97.1</v>
      </c>
      <c r="BY31" s="748"/>
      <c r="BZ31" s="748"/>
      <c r="CA31" s="748"/>
      <c r="CB31" s="750"/>
      <c r="CD31" s="765"/>
      <c r="CE31" s="766"/>
      <c r="CF31" s="711" t="s">
        <v>310</v>
      </c>
      <c r="CG31" s="712"/>
      <c r="CH31" s="712"/>
      <c r="CI31" s="712"/>
      <c r="CJ31" s="712"/>
      <c r="CK31" s="712"/>
      <c r="CL31" s="712"/>
      <c r="CM31" s="712"/>
      <c r="CN31" s="712"/>
      <c r="CO31" s="712"/>
      <c r="CP31" s="712"/>
      <c r="CQ31" s="713"/>
      <c r="CR31" s="678">
        <v>985968</v>
      </c>
      <c r="CS31" s="697"/>
      <c r="CT31" s="697"/>
      <c r="CU31" s="697"/>
      <c r="CV31" s="697"/>
      <c r="CW31" s="697"/>
      <c r="CX31" s="697"/>
      <c r="CY31" s="698"/>
      <c r="CZ31" s="681">
        <v>0.6</v>
      </c>
      <c r="DA31" s="699"/>
      <c r="DB31" s="699"/>
      <c r="DC31" s="700"/>
      <c r="DD31" s="684">
        <v>918900</v>
      </c>
      <c r="DE31" s="697"/>
      <c r="DF31" s="697"/>
      <c r="DG31" s="697"/>
      <c r="DH31" s="697"/>
      <c r="DI31" s="697"/>
      <c r="DJ31" s="697"/>
      <c r="DK31" s="698"/>
      <c r="DL31" s="684">
        <v>918900</v>
      </c>
      <c r="DM31" s="697"/>
      <c r="DN31" s="697"/>
      <c r="DO31" s="697"/>
      <c r="DP31" s="697"/>
      <c r="DQ31" s="697"/>
      <c r="DR31" s="697"/>
      <c r="DS31" s="697"/>
      <c r="DT31" s="697"/>
      <c r="DU31" s="697"/>
      <c r="DV31" s="698"/>
      <c r="DW31" s="681">
        <v>0.9</v>
      </c>
      <c r="DX31" s="699"/>
      <c r="DY31" s="699"/>
      <c r="DZ31" s="699"/>
      <c r="EA31" s="699"/>
      <c r="EB31" s="699"/>
      <c r="EC31" s="714"/>
    </row>
    <row r="32" spans="2:133" ht="11.25" customHeight="1" x14ac:dyDescent="0.15">
      <c r="B32" s="769" t="s">
        <v>311</v>
      </c>
      <c r="C32" s="770"/>
      <c r="D32" s="770"/>
      <c r="E32" s="770"/>
      <c r="F32" s="770"/>
      <c r="G32" s="770"/>
      <c r="H32" s="770"/>
      <c r="I32" s="770"/>
      <c r="J32" s="770"/>
      <c r="K32" s="770"/>
      <c r="L32" s="770"/>
      <c r="M32" s="770"/>
      <c r="N32" s="770"/>
      <c r="O32" s="770"/>
      <c r="P32" s="770"/>
      <c r="Q32" s="771"/>
      <c r="R32" s="678" t="s">
        <v>136</v>
      </c>
      <c r="S32" s="679"/>
      <c r="T32" s="679"/>
      <c r="U32" s="679"/>
      <c r="V32" s="679"/>
      <c r="W32" s="679"/>
      <c r="X32" s="679"/>
      <c r="Y32" s="680"/>
      <c r="Z32" s="715" t="s">
        <v>136</v>
      </c>
      <c r="AA32" s="715"/>
      <c r="AB32" s="715"/>
      <c r="AC32" s="715"/>
      <c r="AD32" s="716" t="s">
        <v>231</v>
      </c>
      <c r="AE32" s="716"/>
      <c r="AF32" s="716"/>
      <c r="AG32" s="716"/>
      <c r="AH32" s="716"/>
      <c r="AI32" s="716"/>
      <c r="AJ32" s="716"/>
      <c r="AK32" s="716"/>
      <c r="AL32" s="681" t="s">
        <v>136</v>
      </c>
      <c r="AM32" s="682"/>
      <c r="AN32" s="682"/>
      <c r="AO32" s="717"/>
      <c r="AP32" s="756"/>
      <c r="AQ32" s="757"/>
      <c r="AR32" s="757"/>
      <c r="AS32" s="757"/>
      <c r="AT32" s="761"/>
      <c r="AU32" s="230" t="s">
        <v>312</v>
      </c>
      <c r="AV32" s="230"/>
      <c r="AW32" s="230"/>
      <c r="AX32" s="675" t="s">
        <v>313</v>
      </c>
      <c r="AY32" s="676"/>
      <c r="AZ32" s="676"/>
      <c r="BA32" s="676"/>
      <c r="BB32" s="676"/>
      <c r="BC32" s="676"/>
      <c r="BD32" s="676"/>
      <c r="BE32" s="676"/>
      <c r="BF32" s="677"/>
      <c r="BG32" s="751">
        <v>99.3</v>
      </c>
      <c r="BH32" s="697"/>
      <c r="BI32" s="697"/>
      <c r="BJ32" s="697"/>
      <c r="BK32" s="697"/>
      <c r="BL32" s="697"/>
      <c r="BM32" s="682">
        <v>98.5</v>
      </c>
      <c r="BN32" s="743"/>
      <c r="BO32" s="743"/>
      <c r="BP32" s="743"/>
      <c r="BQ32" s="721"/>
      <c r="BR32" s="751">
        <v>99.3</v>
      </c>
      <c r="BS32" s="697"/>
      <c r="BT32" s="697"/>
      <c r="BU32" s="697"/>
      <c r="BV32" s="697"/>
      <c r="BW32" s="697"/>
      <c r="BX32" s="682">
        <v>98.4</v>
      </c>
      <c r="BY32" s="743"/>
      <c r="BZ32" s="743"/>
      <c r="CA32" s="743"/>
      <c r="CB32" s="721"/>
      <c r="CD32" s="767"/>
      <c r="CE32" s="768"/>
      <c r="CF32" s="711" t="s">
        <v>314</v>
      </c>
      <c r="CG32" s="712"/>
      <c r="CH32" s="712"/>
      <c r="CI32" s="712"/>
      <c r="CJ32" s="712"/>
      <c r="CK32" s="712"/>
      <c r="CL32" s="712"/>
      <c r="CM32" s="712"/>
      <c r="CN32" s="712"/>
      <c r="CO32" s="712"/>
      <c r="CP32" s="712"/>
      <c r="CQ32" s="713"/>
      <c r="CR32" s="678">
        <v>948</v>
      </c>
      <c r="CS32" s="679"/>
      <c r="CT32" s="679"/>
      <c r="CU32" s="679"/>
      <c r="CV32" s="679"/>
      <c r="CW32" s="679"/>
      <c r="CX32" s="679"/>
      <c r="CY32" s="680"/>
      <c r="CZ32" s="681">
        <v>0</v>
      </c>
      <c r="DA32" s="699"/>
      <c r="DB32" s="699"/>
      <c r="DC32" s="700"/>
      <c r="DD32" s="684">
        <v>948</v>
      </c>
      <c r="DE32" s="679"/>
      <c r="DF32" s="679"/>
      <c r="DG32" s="679"/>
      <c r="DH32" s="679"/>
      <c r="DI32" s="679"/>
      <c r="DJ32" s="679"/>
      <c r="DK32" s="680"/>
      <c r="DL32" s="684">
        <v>948</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315</v>
      </c>
      <c r="C33" s="676"/>
      <c r="D33" s="676"/>
      <c r="E33" s="676"/>
      <c r="F33" s="676"/>
      <c r="G33" s="676"/>
      <c r="H33" s="676"/>
      <c r="I33" s="676"/>
      <c r="J33" s="676"/>
      <c r="K33" s="676"/>
      <c r="L33" s="676"/>
      <c r="M33" s="676"/>
      <c r="N33" s="676"/>
      <c r="O33" s="676"/>
      <c r="P33" s="676"/>
      <c r="Q33" s="677"/>
      <c r="R33" s="678">
        <v>11229059</v>
      </c>
      <c r="S33" s="679"/>
      <c r="T33" s="679"/>
      <c r="U33" s="679"/>
      <c r="V33" s="679"/>
      <c r="W33" s="679"/>
      <c r="X33" s="679"/>
      <c r="Y33" s="680"/>
      <c r="Z33" s="715">
        <v>6.4</v>
      </c>
      <c r="AA33" s="715"/>
      <c r="AB33" s="715"/>
      <c r="AC33" s="715"/>
      <c r="AD33" s="716" t="s">
        <v>231</v>
      </c>
      <c r="AE33" s="716"/>
      <c r="AF33" s="716"/>
      <c r="AG33" s="716"/>
      <c r="AH33" s="716"/>
      <c r="AI33" s="716"/>
      <c r="AJ33" s="716"/>
      <c r="AK33" s="716"/>
      <c r="AL33" s="681" t="s">
        <v>128</v>
      </c>
      <c r="AM33" s="682"/>
      <c r="AN33" s="682"/>
      <c r="AO33" s="717"/>
      <c r="AP33" s="758"/>
      <c r="AQ33" s="759"/>
      <c r="AR33" s="759"/>
      <c r="AS33" s="759"/>
      <c r="AT33" s="762"/>
      <c r="AU33" s="232"/>
      <c r="AV33" s="232"/>
      <c r="AW33" s="232"/>
      <c r="AX33" s="659" t="s">
        <v>316</v>
      </c>
      <c r="AY33" s="660"/>
      <c r="AZ33" s="660"/>
      <c r="BA33" s="660"/>
      <c r="BB33" s="660"/>
      <c r="BC33" s="660"/>
      <c r="BD33" s="660"/>
      <c r="BE33" s="660"/>
      <c r="BF33" s="661"/>
      <c r="BG33" s="742">
        <v>99.5</v>
      </c>
      <c r="BH33" s="663"/>
      <c r="BI33" s="663"/>
      <c r="BJ33" s="663"/>
      <c r="BK33" s="663"/>
      <c r="BL33" s="663"/>
      <c r="BM33" s="706">
        <v>97</v>
      </c>
      <c r="BN33" s="663"/>
      <c r="BO33" s="663"/>
      <c r="BP33" s="663"/>
      <c r="BQ33" s="727"/>
      <c r="BR33" s="742">
        <v>99.5</v>
      </c>
      <c r="BS33" s="663"/>
      <c r="BT33" s="663"/>
      <c r="BU33" s="663"/>
      <c r="BV33" s="663"/>
      <c r="BW33" s="663"/>
      <c r="BX33" s="706">
        <v>96.8</v>
      </c>
      <c r="BY33" s="663"/>
      <c r="BZ33" s="663"/>
      <c r="CA33" s="663"/>
      <c r="CB33" s="727"/>
      <c r="CD33" s="711" t="s">
        <v>317</v>
      </c>
      <c r="CE33" s="712"/>
      <c r="CF33" s="712"/>
      <c r="CG33" s="712"/>
      <c r="CH33" s="712"/>
      <c r="CI33" s="712"/>
      <c r="CJ33" s="712"/>
      <c r="CK33" s="712"/>
      <c r="CL33" s="712"/>
      <c r="CM33" s="712"/>
      <c r="CN33" s="712"/>
      <c r="CO33" s="712"/>
      <c r="CP33" s="712"/>
      <c r="CQ33" s="713"/>
      <c r="CR33" s="678">
        <v>57889163</v>
      </c>
      <c r="CS33" s="697"/>
      <c r="CT33" s="697"/>
      <c r="CU33" s="697"/>
      <c r="CV33" s="697"/>
      <c r="CW33" s="697"/>
      <c r="CX33" s="697"/>
      <c r="CY33" s="698"/>
      <c r="CZ33" s="681">
        <v>33.200000000000003</v>
      </c>
      <c r="DA33" s="699"/>
      <c r="DB33" s="699"/>
      <c r="DC33" s="700"/>
      <c r="DD33" s="684">
        <v>44190262</v>
      </c>
      <c r="DE33" s="697"/>
      <c r="DF33" s="697"/>
      <c r="DG33" s="697"/>
      <c r="DH33" s="697"/>
      <c r="DI33" s="697"/>
      <c r="DJ33" s="697"/>
      <c r="DK33" s="698"/>
      <c r="DL33" s="684">
        <v>35703093</v>
      </c>
      <c r="DM33" s="697"/>
      <c r="DN33" s="697"/>
      <c r="DO33" s="697"/>
      <c r="DP33" s="697"/>
      <c r="DQ33" s="697"/>
      <c r="DR33" s="697"/>
      <c r="DS33" s="697"/>
      <c r="DT33" s="697"/>
      <c r="DU33" s="697"/>
      <c r="DV33" s="698"/>
      <c r="DW33" s="681">
        <v>36.200000000000003</v>
      </c>
      <c r="DX33" s="699"/>
      <c r="DY33" s="699"/>
      <c r="DZ33" s="699"/>
      <c r="EA33" s="699"/>
      <c r="EB33" s="699"/>
      <c r="EC33" s="714"/>
    </row>
    <row r="34" spans="2:133" ht="11.25" customHeight="1" x14ac:dyDescent="0.15">
      <c r="B34" s="675" t="s">
        <v>318</v>
      </c>
      <c r="C34" s="676"/>
      <c r="D34" s="676"/>
      <c r="E34" s="676"/>
      <c r="F34" s="676"/>
      <c r="G34" s="676"/>
      <c r="H34" s="676"/>
      <c r="I34" s="676"/>
      <c r="J34" s="676"/>
      <c r="K34" s="676"/>
      <c r="L34" s="676"/>
      <c r="M34" s="676"/>
      <c r="N34" s="676"/>
      <c r="O34" s="676"/>
      <c r="P34" s="676"/>
      <c r="Q34" s="677"/>
      <c r="R34" s="678">
        <v>1242344</v>
      </c>
      <c r="S34" s="679"/>
      <c r="T34" s="679"/>
      <c r="U34" s="679"/>
      <c r="V34" s="679"/>
      <c r="W34" s="679"/>
      <c r="X34" s="679"/>
      <c r="Y34" s="680"/>
      <c r="Z34" s="715">
        <v>0.7</v>
      </c>
      <c r="AA34" s="715"/>
      <c r="AB34" s="715"/>
      <c r="AC34" s="715"/>
      <c r="AD34" s="716" t="s">
        <v>231</v>
      </c>
      <c r="AE34" s="716"/>
      <c r="AF34" s="716"/>
      <c r="AG34" s="716"/>
      <c r="AH34" s="716"/>
      <c r="AI34" s="716"/>
      <c r="AJ34" s="716"/>
      <c r="AK34" s="716"/>
      <c r="AL34" s="681" t="s">
        <v>136</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23500422</v>
      </c>
      <c r="CS34" s="679"/>
      <c r="CT34" s="679"/>
      <c r="CU34" s="679"/>
      <c r="CV34" s="679"/>
      <c r="CW34" s="679"/>
      <c r="CX34" s="679"/>
      <c r="CY34" s="680"/>
      <c r="CZ34" s="681">
        <v>13.5</v>
      </c>
      <c r="DA34" s="699"/>
      <c r="DB34" s="699"/>
      <c r="DC34" s="700"/>
      <c r="DD34" s="684">
        <v>15378282</v>
      </c>
      <c r="DE34" s="679"/>
      <c r="DF34" s="679"/>
      <c r="DG34" s="679"/>
      <c r="DH34" s="679"/>
      <c r="DI34" s="679"/>
      <c r="DJ34" s="679"/>
      <c r="DK34" s="680"/>
      <c r="DL34" s="684">
        <v>14250671</v>
      </c>
      <c r="DM34" s="679"/>
      <c r="DN34" s="679"/>
      <c r="DO34" s="679"/>
      <c r="DP34" s="679"/>
      <c r="DQ34" s="679"/>
      <c r="DR34" s="679"/>
      <c r="DS34" s="679"/>
      <c r="DT34" s="679"/>
      <c r="DU34" s="679"/>
      <c r="DV34" s="680"/>
      <c r="DW34" s="681">
        <v>14.4</v>
      </c>
      <c r="DX34" s="699"/>
      <c r="DY34" s="699"/>
      <c r="DZ34" s="699"/>
      <c r="EA34" s="699"/>
      <c r="EB34" s="699"/>
      <c r="EC34" s="714"/>
    </row>
    <row r="35" spans="2:133" ht="11.25" customHeight="1" x14ac:dyDescent="0.15">
      <c r="B35" s="675" t="s">
        <v>320</v>
      </c>
      <c r="C35" s="676"/>
      <c r="D35" s="676"/>
      <c r="E35" s="676"/>
      <c r="F35" s="676"/>
      <c r="G35" s="676"/>
      <c r="H35" s="676"/>
      <c r="I35" s="676"/>
      <c r="J35" s="676"/>
      <c r="K35" s="676"/>
      <c r="L35" s="676"/>
      <c r="M35" s="676"/>
      <c r="N35" s="676"/>
      <c r="O35" s="676"/>
      <c r="P35" s="676"/>
      <c r="Q35" s="677"/>
      <c r="R35" s="678">
        <v>185078</v>
      </c>
      <c r="S35" s="679"/>
      <c r="T35" s="679"/>
      <c r="U35" s="679"/>
      <c r="V35" s="679"/>
      <c r="W35" s="679"/>
      <c r="X35" s="679"/>
      <c r="Y35" s="680"/>
      <c r="Z35" s="715">
        <v>0.1</v>
      </c>
      <c r="AA35" s="715"/>
      <c r="AB35" s="715"/>
      <c r="AC35" s="715"/>
      <c r="AD35" s="716" t="s">
        <v>128</v>
      </c>
      <c r="AE35" s="716"/>
      <c r="AF35" s="716"/>
      <c r="AG35" s="716"/>
      <c r="AH35" s="716"/>
      <c r="AI35" s="716"/>
      <c r="AJ35" s="716"/>
      <c r="AK35" s="716"/>
      <c r="AL35" s="681" t="s">
        <v>136</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4230085</v>
      </c>
      <c r="CS35" s="697"/>
      <c r="CT35" s="697"/>
      <c r="CU35" s="697"/>
      <c r="CV35" s="697"/>
      <c r="CW35" s="697"/>
      <c r="CX35" s="697"/>
      <c r="CY35" s="698"/>
      <c r="CZ35" s="681">
        <v>2.4</v>
      </c>
      <c r="DA35" s="699"/>
      <c r="DB35" s="699"/>
      <c r="DC35" s="700"/>
      <c r="DD35" s="684">
        <v>3407481</v>
      </c>
      <c r="DE35" s="697"/>
      <c r="DF35" s="697"/>
      <c r="DG35" s="697"/>
      <c r="DH35" s="697"/>
      <c r="DI35" s="697"/>
      <c r="DJ35" s="697"/>
      <c r="DK35" s="698"/>
      <c r="DL35" s="684">
        <v>3394221</v>
      </c>
      <c r="DM35" s="697"/>
      <c r="DN35" s="697"/>
      <c r="DO35" s="697"/>
      <c r="DP35" s="697"/>
      <c r="DQ35" s="697"/>
      <c r="DR35" s="697"/>
      <c r="DS35" s="697"/>
      <c r="DT35" s="697"/>
      <c r="DU35" s="697"/>
      <c r="DV35" s="698"/>
      <c r="DW35" s="681">
        <v>3.4</v>
      </c>
      <c r="DX35" s="699"/>
      <c r="DY35" s="699"/>
      <c r="DZ35" s="699"/>
      <c r="EA35" s="699"/>
      <c r="EB35" s="699"/>
      <c r="EC35" s="714"/>
    </row>
    <row r="36" spans="2:133" ht="11.25" customHeight="1" x14ac:dyDescent="0.15">
      <c r="B36" s="675" t="s">
        <v>324</v>
      </c>
      <c r="C36" s="676"/>
      <c r="D36" s="676"/>
      <c r="E36" s="676"/>
      <c r="F36" s="676"/>
      <c r="G36" s="676"/>
      <c r="H36" s="676"/>
      <c r="I36" s="676"/>
      <c r="J36" s="676"/>
      <c r="K36" s="676"/>
      <c r="L36" s="676"/>
      <c r="M36" s="676"/>
      <c r="N36" s="676"/>
      <c r="O36" s="676"/>
      <c r="P36" s="676"/>
      <c r="Q36" s="677"/>
      <c r="R36" s="678">
        <v>6010105</v>
      </c>
      <c r="S36" s="679"/>
      <c r="T36" s="679"/>
      <c r="U36" s="679"/>
      <c r="V36" s="679"/>
      <c r="W36" s="679"/>
      <c r="X36" s="679"/>
      <c r="Y36" s="680"/>
      <c r="Z36" s="715">
        <v>3.4</v>
      </c>
      <c r="AA36" s="715"/>
      <c r="AB36" s="715"/>
      <c r="AC36" s="715"/>
      <c r="AD36" s="716" t="s">
        <v>136</v>
      </c>
      <c r="AE36" s="716"/>
      <c r="AF36" s="716"/>
      <c r="AG36" s="716"/>
      <c r="AH36" s="716"/>
      <c r="AI36" s="716"/>
      <c r="AJ36" s="716"/>
      <c r="AK36" s="716"/>
      <c r="AL36" s="681" t="s">
        <v>128</v>
      </c>
      <c r="AM36" s="682"/>
      <c r="AN36" s="682"/>
      <c r="AO36" s="717"/>
      <c r="AP36" s="235"/>
      <c r="AQ36" s="730" t="s">
        <v>325</v>
      </c>
      <c r="AR36" s="731"/>
      <c r="AS36" s="731"/>
      <c r="AT36" s="731"/>
      <c r="AU36" s="731"/>
      <c r="AV36" s="731"/>
      <c r="AW36" s="731"/>
      <c r="AX36" s="731"/>
      <c r="AY36" s="732"/>
      <c r="AZ36" s="733">
        <v>23688956</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328953</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11240915</v>
      </c>
      <c r="CS36" s="679"/>
      <c r="CT36" s="679"/>
      <c r="CU36" s="679"/>
      <c r="CV36" s="679"/>
      <c r="CW36" s="679"/>
      <c r="CX36" s="679"/>
      <c r="CY36" s="680"/>
      <c r="CZ36" s="681">
        <v>6.4</v>
      </c>
      <c r="DA36" s="699"/>
      <c r="DB36" s="699"/>
      <c r="DC36" s="700"/>
      <c r="DD36" s="684">
        <v>10275689</v>
      </c>
      <c r="DE36" s="679"/>
      <c r="DF36" s="679"/>
      <c r="DG36" s="679"/>
      <c r="DH36" s="679"/>
      <c r="DI36" s="679"/>
      <c r="DJ36" s="679"/>
      <c r="DK36" s="680"/>
      <c r="DL36" s="684">
        <v>6961172</v>
      </c>
      <c r="DM36" s="679"/>
      <c r="DN36" s="679"/>
      <c r="DO36" s="679"/>
      <c r="DP36" s="679"/>
      <c r="DQ36" s="679"/>
      <c r="DR36" s="679"/>
      <c r="DS36" s="679"/>
      <c r="DT36" s="679"/>
      <c r="DU36" s="679"/>
      <c r="DV36" s="680"/>
      <c r="DW36" s="681">
        <v>7.1</v>
      </c>
      <c r="DX36" s="699"/>
      <c r="DY36" s="699"/>
      <c r="DZ36" s="699"/>
      <c r="EA36" s="699"/>
      <c r="EB36" s="699"/>
      <c r="EC36" s="714"/>
    </row>
    <row r="37" spans="2:133" ht="11.25" customHeight="1" x14ac:dyDescent="0.15">
      <c r="B37" s="675" t="s">
        <v>328</v>
      </c>
      <c r="C37" s="676"/>
      <c r="D37" s="676"/>
      <c r="E37" s="676"/>
      <c r="F37" s="676"/>
      <c r="G37" s="676"/>
      <c r="H37" s="676"/>
      <c r="I37" s="676"/>
      <c r="J37" s="676"/>
      <c r="K37" s="676"/>
      <c r="L37" s="676"/>
      <c r="M37" s="676"/>
      <c r="N37" s="676"/>
      <c r="O37" s="676"/>
      <c r="P37" s="676"/>
      <c r="Q37" s="677"/>
      <c r="R37" s="678">
        <v>1020429</v>
      </c>
      <c r="S37" s="679"/>
      <c r="T37" s="679"/>
      <c r="U37" s="679"/>
      <c r="V37" s="679"/>
      <c r="W37" s="679"/>
      <c r="X37" s="679"/>
      <c r="Y37" s="680"/>
      <c r="Z37" s="715">
        <v>0.6</v>
      </c>
      <c r="AA37" s="715"/>
      <c r="AB37" s="715"/>
      <c r="AC37" s="715"/>
      <c r="AD37" s="716" t="s">
        <v>136</v>
      </c>
      <c r="AE37" s="716"/>
      <c r="AF37" s="716"/>
      <c r="AG37" s="716"/>
      <c r="AH37" s="716"/>
      <c r="AI37" s="716"/>
      <c r="AJ37" s="716"/>
      <c r="AK37" s="716"/>
      <c r="AL37" s="681" t="s">
        <v>128</v>
      </c>
      <c r="AM37" s="682"/>
      <c r="AN37" s="682"/>
      <c r="AO37" s="717"/>
      <c r="AQ37" s="718" t="s">
        <v>329</v>
      </c>
      <c r="AR37" s="719"/>
      <c r="AS37" s="719"/>
      <c r="AT37" s="719"/>
      <c r="AU37" s="719"/>
      <c r="AV37" s="719"/>
      <c r="AW37" s="719"/>
      <c r="AX37" s="719"/>
      <c r="AY37" s="720"/>
      <c r="AZ37" s="678">
        <v>4284419</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-1221455</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42135</v>
      </c>
      <c r="CS37" s="697"/>
      <c r="CT37" s="697"/>
      <c r="CU37" s="697"/>
      <c r="CV37" s="697"/>
      <c r="CW37" s="697"/>
      <c r="CX37" s="697"/>
      <c r="CY37" s="698"/>
      <c r="CZ37" s="681">
        <v>0</v>
      </c>
      <c r="DA37" s="699"/>
      <c r="DB37" s="699"/>
      <c r="DC37" s="700"/>
      <c r="DD37" s="684">
        <v>42135</v>
      </c>
      <c r="DE37" s="697"/>
      <c r="DF37" s="697"/>
      <c r="DG37" s="697"/>
      <c r="DH37" s="697"/>
      <c r="DI37" s="697"/>
      <c r="DJ37" s="697"/>
      <c r="DK37" s="698"/>
      <c r="DL37" s="684">
        <v>39366</v>
      </c>
      <c r="DM37" s="697"/>
      <c r="DN37" s="697"/>
      <c r="DO37" s="697"/>
      <c r="DP37" s="697"/>
      <c r="DQ37" s="697"/>
      <c r="DR37" s="697"/>
      <c r="DS37" s="697"/>
      <c r="DT37" s="697"/>
      <c r="DU37" s="697"/>
      <c r="DV37" s="698"/>
      <c r="DW37" s="681">
        <v>0</v>
      </c>
      <c r="DX37" s="699"/>
      <c r="DY37" s="699"/>
      <c r="DZ37" s="699"/>
      <c r="EA37" s="699"/>
      <c r="EB37" s="699"/>
      <c r="EC37" s="714"/>
    </row>
    <row r="38" spans="2:133" ht="11.25" customHeight="1" x14ac:dyDescent="0.15">
      <c r="B38" s="675" t="s">
        <v>332</v>
      </c>
      <c r="C38" s="676"/>
      <c r="D38" s="676"/>
      <c r="E38" s="676"/>
      <c r="F38" s="676"/>
      <c r="G38" s="676"/>
      <c r="H38" s="676"/>
      <c r="I38" s="676"/>
      <c r="J38" s="676"/>
      <c r="K38" s="676"/>
      <c r="L38" s="676"/>
      <c r="M38" s="676"/>
      <c r="N38" s="676"/>
      <c r="O38" s="676"/>
      <c r="P38" s="676"/>
      <c r="Q38" s="677"/>
      <c r="R38" s="678">
        <v>4688583</v>
      </c>
      <c r="S38" s="679"/>
      <c r="T38" s="679"/>
      <c r="U38" s="679"/>
      <c r="V38" s="679"/>
      <c r="W38" s="679"/>
      <c r="X38" s="679"/>
      <c r="Y38" s="680"/>
      <c r="Z38" s="715">
        <v>2.7</v>
      </c>
      <c r="AA38" s="715"/>
      <c r="AB38" s="715"/>
      <c r="AC38" s="715"/>
      <c r="AD38" s="716">
        <v>5998</v>
      </c>
      <c r="AE38" s="716"/>
      <c r="AF38" s="716"/>
      <c r="AG38" s="716"/>
      <c r="AH38" s="716"/>
      <c r="AI38" s="716"/>
      <c r="AJ38" s="716"/>
      <c r="AK38" s="716"/>
      <c r="AL38" s="681">
        <v>0</v>
      </c>
      <c r="AM38" s="682"/>
      <c r="AN38" s="682"/>
      <c r="AO38" s="717"/>
      <c r="AQ38" s="718" t="s">
        <v>333</v>
      </c>
      <c r="AR38" s="719"/>
      <c r="AS38" s="719"/>
      <c r="AT38" s="719"/>
      <c r="AU38" s="719"/>
      <c r="AV38" s="719"/>
      <c r="AW38" s="719"/>
      <c r="AX38" s="719"/>
      <c r="AY38" s="720"/>
      <c r="AZ38" s="678">
        <v>3369518</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56296</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15810579</v>
      </c>
      <c r="CS38" s="679"/>
      <c r="CT38" s="679"/>
      <c r="CU38" s="679"/>
      <c r="CV38" s="679"/>
      <c r="CW38" s="679"/>
      <c r="CX38" s="679"/>
      <c r="CY38" s="680"/>
      <c r="CZ38" s="681">
        <v>9.1</v>
      </c>
      <c r="DA38" s="699"/>
      <c r="DB38" s="699"/>
      <c r="DC38" s="700"/>
      <c r="DD38" s="684">
        <v>13092993</v>
      </c>
      <c r="DE38" s="679"/>
      <c r="DF38" s="679"/>
      <c r="DG38" s="679"/>
      <c r="DH38" s="679"/>
      <c r="DI38" s="679"/>
      <c r="DJ38" s="679"/>
      <c r="DK38" s="680"/>
      <c r="DL38" s="684">
        <v>11096434</v>
      </c>
      <c r="DM38" s="679"/>
      <c r="DN38" s="679"/>
      <c r="DO38" s="679"/>
      <c r="DP38" s="679"/>
      <c r="DQ38" s="679"/>
      <c r="DR38" s="679"/>
      <c r="DS38" s="679"/>
      <c r="DT38" s="679"/>
      <c r="DU38" s="679"/>
      <c r="DV38" s="680"/>
      <c r="DW38" s="681">
        <v>11.2</v>
      </c>
      <c r="DX38" s="699"/>
      <c r="DY38" s="699"/>
      <c r="DZ38" s="699"/>
      <c r="EA38" s="699"/>
      <c r="EB38" s="699"/>
      <c r="EC38" s="714"/>
    </row>
    <row r="39" spans="2:133" ht="11.25" customHeight="1" x14ac:dyDescent="0.15">
      <c r="B39" s="675" t="s">
        <v>336</v>
      </c>
      <c r="C39" s="676"/>
      <c r="D39" s="676"/>
      <c r="E39" s="676"/>
      <c r="F39" s="676"/>
      <c r="G39" s="676"/>
      <c r="H39" s="676"/>
      <c r="I39" s="676"/>
      <c r="J39" s="676"/>
      <c r="K39" s="676"/>
      <c r="L39" s="676"/>
      <c r="M39" s="676"/>
      <c r="N39" s="676"/>
      <c r="O39" s="676"/>
      <c r="P39" s="676"/>
      <c r="Q39" s="677"/>
      <c r="R39" s="678">
        <v>10452400</v>
      </c>
      <c r="S39" s="679"/>
      <c r="T39" s="679"/>
      <c r="U39" s="679"/>
      <c r="V39" s="679"/>
      <c r="W39" s="679"/>
      <c r="X39" s="679"/>
      <c r="Y39" s="680"/>
      <c r="Z39" s="715">
        <v>5.9</v>
      </c>
      <c r="AA39" s="715"/>
      <c r="AB39" s="715"/>
      <c r="AC39" s="715"/>
      <c r="AD39" s="716" t="s">
        <v>136</v>
      </c>
      <c r="AE39" s="716"/>
      <c r="AF39" s="716"/>
      <c r="AG39" s="716"/>
      <c r="AH39" s="716"/>
      <c r="AI39" s="716"/>
      <c r="AJ39" s="716"/>
      <c r="AK39" s="716"/>
      <c r="AL39" s="681" t="s">
        <v>128</v>
      </c>
      <c r="AM39" s="682"/>
      <c r="AN39" s="682"/>
      <c r="AO39" s="717"/>
      <c r="AQ39" s="718" t="s">
        <v>337</v>
      </c>
      <c r="AR39" s="719"/>
      <c r="AS39" s="719"/>
      <c r="AT39" s="719"/>
      <c r="AU39" s="719"/>
      <c r="AV39" s="719"/>
      <c r="AW39" s="719"/>
      <c r="AX39" s="719"/>
      <c r="AY39" s="720"/>
      <c r="AZ39" s="678">
        <v>223888</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85345</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1220364</v>
      </c>
      <c r="CS39" s="697"/>
      <c r="CT39" s="697"/>
      <c r="CU39" s="697"/>
      <c r="CV39" s="697"/>
      <c r="CW39" s="697"/>
      <c r="CX39" s="697"/>
      <c r="CY39" s="698"/>
      <c r="CZ39" s="681">
        <v>0.7</v>
      </c>
      <c r="DA39" s="699"/>
      <c r="DB39" s="699"/>
      <c r="DC39" s="700"/>
      <c r="DD39" s="684">
        <v>1069910</v>
      </c>
      <c r="DE39" s="697"/>
      <c r="DF39" s="697"/>
      <c r="DG39" s="697"/>
      <c r="DH39" s="697"/>
      <c r="DI39" s="697"/>
      <c r="DJ39" s="697"/>
      <c r="DK39" s="698"/>
      <c r="DL39" s="684" t="s">
        <v>136</v>
      </c>
      <c r="DM39" s="697"/>
      <c r="DN39" s="697"/>
      <c r="DO39" s="697"/>
      <c r="DP39" s="697"/>
      <c r="DQ39" s="697"/>
      <c r="DR39" s="697"/>
      <c r="DS39" s="697"/>
      <c r="DT39" s="697"/>
      <c r="DU39" s="697"/>
      <c r="DV39" s="698"/>
      <c r="DW39" s="681" t="s">
        <v>231</v>
      </c>
      <c r="DX39" s="699"/>
      <c r="DY39" s="699"/>
      <c r="DZ39" s="699"/>
      <c r="EA39" s="699"/>
      <c r="EB39" s="699"/>
      <c r="EC39" s="714"/>
    </row>
    <row r="40" spans="2:133" ht="11.25" customHeight="1" x14ac:dyDescent="0.15">
      <c r="B40" s="675" t="s">
        <v>340</v>
      </c>
      <c r="C40" s="676"/>
      <c r="D40" s="676"/>
      <c r="E40" s="676"/>
      <c r="F40" s="676"/>
      <c r="G40" s="676"/>
      <c r="H40" s="676"/>
      <c r="I40" s="676"/>
      <c r="J40" s="676"/>
      <c r="K40" s="676"/>
      <c r="L40" s="676"/>
      <c r="M40" s="676"/>
      <c r="N40" s="676"/>
      <c r="O40" s="676"/>
      <c r="P40" s="676"/>
      <c r="Q40" s="677"/>
      <c r="R40" s="678" t="s">
        <v>231</v>
      </c>
      <c r="S40" s="679"/>
      <c r="T40" s="679"/>
      <c r="U40" s="679"/>
      <c r="V40" s="679"/>
      <c r="W40" s="679"/>
      <c r="X40" s="679"/>
      <c r="Y40" s="680"/>
      <c r="Z40" s="715" t="s">
        <v>136</v>
      </c>
      <c r="AA40" s="715"/>
      <c r="AB40" s="715"/>
      <c r="AC40" s="715"/>
      <c r="AD40" s="716" t="s">
        <v>136</v>
      </c>
      <c r="AE40" s="716"/>
      <c r="AF40" s="716"/>
      <c r="AG40" s="716"/>
      <c r="AH40" s="716"/>
      <c r="AI40" s="716"/>
      <c r="AJ40" s="716"/>
      <c r="AK40" s="716"/>
      <c r="AL40" s="681" t="s">
        <v>136</v>
      </c>
      <c r="AM40" s="682"/>
      <c r="AN40" s="682"/>
      <c r="AO40" s="717"/>
      <c r="AQ40" s="718" t="s">
        <v>341</v>
      </c>
      <c r="AR40" s="719"/>
      <c r="AS40" s="719"/>
      <c r="AT40" s="719"/>
      <c r="AU40" s="719"/>
      <c r="AV40" s="719"/>
      <c r="AW40" s="719"/>
      <c r="AX40" s="719"/>
      <c r="AY40" s="720"/>
      <c r="AZ40" s="678">
        <v>168953</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100</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1886798</v>
      </c>
      <c r="CS40" s="679"/>
      <c r="CT40" s="679"/>
      <c r="CU40" s="679"/>
      <c r="CV40" s="679"/>
      <c r="CW40" s="679"/>
      <c r="CX40" s="679"/>
      <c r="CY40" s="680"/>
      <c r="CZ40" s="681">
        <v>1.1000000000000001</v>
      </c>
      <c r="DA40" s="699"/>
      <c r="DB40" s="699"/>
      <c r="DC40" s="700"/>
      <c r="DD40" s="684">
        <v>965907</v>
      </c>
      <c r="DE40" s="679"/>
      <c r="DF40" s="679"/>
      <c r="DG40" s="679"/>
      <c r="DH40" s="679"/>
      <c r="DI40" s="679"/>
      <c r="DJ40" s="679"/>
      <c r="DK40" s="680"/>
      <c r="DL40" s="684">
        <v>595</v>
      </c>
      <c r="DM40" s="679"/>
      <c r="DN40" s="679"/>
      <c r="DO40" s="679"/>
      <c r="DP40" s="679"/>
      <c r="DQ40" s="679"/>
      <c r="DR40" s="679"/>
      <c r="DS40" s="679"/>
      <c r="DT40" s="679"/>
      <c r="DU40" s="679"/>
      <c r="DV40" s="680"/>
      <c r="DW40" s="681">
        <v>0</v>
      </c>
      <c r="DX40" s="699"/>
      <c r="DY40" s="699"/>
      <c r="DZ40" s="699"/>
      <c r="EA40" s="699"/>
      <c r="EB40" s="699"/>
      <c r="EC40" s="714"/>
    </row>
    <row r="41" spans="2:133" ht="11.25" customHeight="1" x14ac:dyDescent="0.15">
      <c r="B41" s="675" t="s">
        <v>345</v>
      </c>
      <c r="C41" s="676"/>
      <c r="D41" s="676"/>
      <c r="E41" s="676"/>
      <c r="F41" s="676"/>
      <c r="G41" s="676"/>
      <c r="H41" s="676"/>
      <c r="I41" s="676"/>
      <c r="J41" s="676"/>
      <c r="K41" s="676"/>
      <c r="L41" s="676"/>
      <c r="M41" s="676"/>
      <c r="N41" s="676"/>
      <c r="O41" s="676"/>
      <c r="P41" s="676"/>
      <c r="Q41" s="677"/>
      <c r="R41" s="678">
        <v>3568200</v>
      </c>
      <c r="S41" s="679"/>
      <c r="T41" s="679"/>
      <c r="U41" s="679"/>
      <c r="V41" s="679"/>
      <c r="W41" s="679"/>
      <c r="X41" s="679"/>
      <c r="Y41" s="680"/>
      <c r="Z41" s="715">
        <v>2</v>
      </c>
      <c r="AA41" s="715"/>
      <c r="AB41" s="715"/>
      <c r="AC41" s="715"/>
      <c r="AD41" s="716" t="s">
        <v>136</v>
      </c>
      <c r="AE41" s="716"/>
      <c r="AF41" s="716"/>
      <c r="AG41" s="716"/>
      <c r="AH41" s="716"/>
      <c r="AI41" s="716"/>
      <c r="AJ41" s="716"/>
      <c r="AK41" s="716"/>
      <c r="AL41" s="681" t="s">
        <v>231</v>
      </c>
      <c r="AM41" s="682"/>
      <c r="AN41" s="682"/>
      <c r="AO41" s="717"/>
      <c r="AQ41" s="718" t="s">
        <v>346</v>
      </c>
      <c r="AR41" s="719"/>
      <c r="AS41" s="719"/>
      <c r="AT41" s="719"/>
      <c r="AU41" s="719"/>
      <c r="AV41" s="719"/>
      <c r="AW41" s="719"/>
      <c r="AX41" s="719"/>
      <c r="AY41" s="720"/>
      <c r="AZ41" s="678">
        <v>4579173</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128</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128</v>
      </c>
      <c r="CS41" s="697"/>
      <c r="CT41" s="697"/>
      <c r="CU41" s="697"/>
      <c r="CV41" s="697"/>
      <c r="CW41" s="697"/>
      <c r="CX41" s="697"/>
      <c r="CY41" s="698"/>
      <c r="CZ41" s="681" t="s">
        <v>128</v>
      </c>
      <c r="DA41" s="699"/>
      <c r="DB41" s="699"/>
      <c r="DC41" s="700"/>
      <c r="DD41" s="684" t="s">
        <v>128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349</v>
      </c>
      <c r="C42" s="660"/>
      <c r="D42" s="660"/>
      <c r="E42" s="660"/>
      <c r="F42" s="660"/>
      <c r="G42" s="660"/>
      <c r="H42" s="660"/>
      <c r="I42" s="660"/>
      <c r="J42" s="660"/>
      <c r="K42" s="660"/>
      <c r="L42" s="660"/>
      <c r="M42" s="660"/>
      <c r="N42" s="660"/>
      <c r="O42" s="660"/>
      <c r="P42" s="660"/>
      <c r="Q42" s="661"/>
      <c r="R42" s="662">
        <v>175699538</v>
      </c>
      <c r="S42" s="701"/>
      <c r="T42" s="701"/>
      <c r="U42" s="701"/>
      <c r="V42" s="701"/>
      <c r="W42" s="701"/>
      <c r="X42" s="701"/>
      <c r="Y42" s="703"/>
      <c r="Z42" s="704">
        <v>100</v>
      </c>
      <c r="AA42" s="704"/>
      <c r="AB42" s="704"/>
      <c r="AC42" s="704"/>
      <c r="AD42" s="705">
        <v>95076608</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11063005</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340</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15940948</v>
      </c>
      <c r="CS42" s="679"/>
      <c r="CT42" s="679"/>
      <c r="CU42" s="679"/>
      <c r="CV42" s="679"/>
      <c r="CW42" s="679"/>
      <c r="CX42" s="679"/>
      <c r="CY42" s="680"/>
      <c r="CZ42" s="681">
        <v>9.1</v>
      </c>
      <c r="DA42" s="682"/>
      <c r="DB42" s="682"/>
      <c r="DC42" s="683"/>
      <c r="DD42" s="684">
        <v>6204301</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358373</v>
      </c>
      <c r="CS43" s="697"/>
      <c r="CT43" s="697"/>
      <c r="CU43" s="697"/>
      <c r="CV43" s="697"/>
      <c r="CW43" s="697"/>
      <c r="CX43" s="697"/>
      <c r="CY43" s="698"/>
      <c r="CZ43" s="681">
        <v>0.2</v>
      </c>
      <c r="DA43" s="699"/>
      <c r="DB43" s="699"/>
      <c r="DC43" s="700"/>
      <c r="DD43" s="684">
        <v>358373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301</v>
      </c>
      <c r="CE44" s="692"/>
      <c r="CF44" s="675" t="s">
        <v>354</v>
      </c>
      <c r="CG44" s="676"/>
      <c r="CH44" s="676"/>
      <c r="CI44" s="676"/>
      <c r="CJ44" s="676"/>
      <c r="CK44" s="676"/>
      <c r="CL44" s="676"/>
      <c r="CM44" s="676"/>
      <c r="CN44" s="676"/>
      <c r="CO44" s="676"/>
      <c r="CP44" s="676"/>
      <c r="CQ44" s="677"/>
      <c r="CR44" s="678">
        <v>15926822</v>
      </c>
      <c r="CS44" s="679"/>
      <c r="CT44" s="679"/>
      <c r="CU44" s="679"/>
      <c r="CV44" s="679"/>
      <c r="CW44" s="679"/>
      <c r="CX44" s="679"/>
      <c r="CY44" s="680"/>
      <c r="CZ44" s="681">
        <v>9.1</v>
      </c>
      <c r="DA44" s="682"/>
      <c r="DB44" s="682"/>
      <c r="DC44" s="683"/>
      <c r="DD44" s="684">
        <v>6204301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355</v>
      </c>
      <c r="CG45" s="676"/>
      <c r="CH45" s="676"/>
      <c r="CI45" s="676"/>
      <c r="CJ45" s="676"/>
      <c r="CK45" s="676"/>
      <c r="CL45" s="676"/>
      <c r="CM45" s="676"/>
      <c r="CN45" s="676"/>
      <c r="CO45" s="676"/>
      <c r="CP45" s="676"/>
      <c r="CQ45" s="677"/>
      <c r="CR45" s="678">
        <v>4488831</v>
      </c>
      <c r="CS45" s="697"/>
      <c r="CT45" s="697"/>
      <c r="CU45" s="697"/>
      <c r="CV45" s="697"/>
      <c r="CW45" s="697"/>
      <c r="CX45" s="697"/>
      <c r="CY45" s="698"/>
      <c r="CZ45" s="681">
        <v>2.6</v>
      </c>
      <c r="DA45" s="699"/>
      <c r="DB45" s="699"/>
      <c r="DC45" s="700"/>
      <c r="DD45" s="684">
        <v>587364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11426251</v>
      </c>
      <c r="CS46" s="679"/>
      <c r="CT46" s="679"/>
      <c r="CU46" s="679"/>
      <c r="CV46" s="679"/>
      <c r="CW46" s="679"/>
      <c r="CX46" s="679"/>
      <c r="CY46" s="680"/>
      <c r="CZ46" s="681">
        <v>6.6</v>
      </c>
      <c r="DA46" s="682"/>
      <c r="DB46" s="682"/>
      <c r="DC46" s="683"/>
      <c r="DD46" s="684">
        <v>5605197</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14126</v>
      </c>
      <c r="CS47" s="697"/>
      <c r="CT47" s="697"/>
      <c r="CU47" s="697"/>
      <c r="CV47" s="697"/>
      <c r="CW47" s="697"/>
      <c r="CX47" s="697"/>
      <c r="CY47" s="698"/>
      <c r="CZ47" s="681">
        <v>0</v>
      </c>
      <c r="DA47" s="699"/>
      <c r="DB47" s="699"/>
      <c r="DC47" s="700"/>
      <c r="DD47" s="684" t="s">
        <v>136</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360</v>
      </c>
      <c r="CD48" s="695"/>
      <c r="CE48" s="696"/>
      <c r="CF48" s="675" t="s">
        <v>361</v>
      </c>
      <c r="CG48" s="676"/>
      <c r="CH48" s="676"/>
      <c r="CI48" s="676"/>
      <c r="CJ48" s="676"/>
      <c r="CK48" s="676"/>
      <c r="CL48" s="676"/>
      <c r="CM48" s="676"/>
      <c r="CN48" s="676"/>
      <c r="CO48" s="676"/>
      <c r="CP48" s="676"/>
      <c r="CQ48" s="677"/>
      <c r="CR48" s="678" t="s">
        <v>231</v>
      </c>
      <c r="CS48" s="679"/>
      <c r="CT48" s="679"/>
      <c r="CU48" s="679"/>
      <c r="CV48" s="679"/>
      <c r="CW48" s="679"/>
      <c r="CX48" s="679"/>
      <c r="CY48" s="680"/>
      <c r="CZ48" s="681" t="s">
        <v>136</v>
      </c>
      <c r="DA48" s="682"/>
      <c r="DB48" s="682"/>
      <c r="DC48" s="683"/>
      <c r="DD48" s="684" t="s">
        <v>128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362</v>
      </c>
      <c r="CE49" s="660"/>
      <c r="CF49" s="660"/>
      <c r="CG49" s="660"/>
      <c r="CH49" s="660"/>
      <c r="CI49" s="660"/>
      <c r="CJ49" s="660"/>
      <c r="CK49" s="660"/>
      <c r="CL49" s="660"/>
      <c r="CM49" s="660"/>
      <c r="CN49" s="660"/>
      <c r="CO49" s="660"/>
      <c r="CP49" s="660"/>
      <c r="CQ49" s="661"/>
      <c r="CR49" s="662">
        <v>174383943</v>
      </c>
      <c r="CS49" s="663"/>
      <c r="CT49" s="663"/>
      <c r="CU49" s="663"/>
      <c r="CV49" s="663"/>
      <c r="CW49" s="663"/>
      <c r="CX49" s="663"/>
      <c r="CY49" s="664"/>
      <c r="CZ49" s="665">
        <v>100</v>
      </c>
      <c r="DA49" s="666"/>
      <c r="DB49" s="666"/>
      <c r="DC49" s="667"/>
      <c r="DD49" s="668">
        <v>113302987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e7mKa9GVibWTi4RFSEZNLxCZxg6HsR2bHwURiDxj0tZBP40eH65X/2QEGHXb5Eoyk/NEB8f1E4H6IsTHyixgYw==" saltValue="D3a4tle8LFUYrXzdk/Dca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6" t="s">
        <v>364</v>
      </c>
      <c r="DK2" s="1207"/>
      <c r="DL2" s="1207"/>
      <c r="DM2" s="1207"/>
      <c r="DN2" s="1207"/>
      <c r="DO2" s="1208"/>
      <c r="DP2" s="250"/>
      <c r="DQ2" s="1206" t="s">
        <v>365</v>
      </c>
      <c r="DR2" s="1207"/>
      <c r="DS2" s="1207"/>
      <c r="DT2" s="1207"/>
      <c r="DU2" s="1207"/>
      <c r="DV2" s="1207"/>
      <c r="DW2" s="1207"/>
      <c r="DX2" s="1207"/>
      <c r="DY2" s="1207"/>
      <c r="DZ2" s="1208"/>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8" t="s">
        <v>366</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9"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4" t="s">
        <v>382</v>
      </c>
      <c r="DH5" s="1195"/>
      <c r="DI5" s="1195"/>
      <c r="DJ5" s="1195"/>
      <c r="DK5" s="1196"/>
      <c r="DL5" s="1194" t="s">
        <v>383</v>
      </c>
      <c r="DM5" s="1195"/>
      <c r="DN5" s="1195"/>
      <c r="DO5" s="1195"/>
      <c r="DP5" s="1196"/>
      <c r="DQ5" s="1094" t="s">
        <v>384</v>
      </c>
      <c r="DR5" s="1095"/>
      <c r="DS5" s="1095"/>
      <c r="DT5" s="1095"/>
      <c r="DU5" s="1096"/>
      <c r="DV5" s="1094" t="s">
        <v>375</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10"/>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7"/>
      <c r="DH6" s="1198"/>
      <c r="DI6" s="1198"/>
      <c r="DJ6" s="1198"/>
      <c r="DK6" s="1199"/>
      <c r="DL6" s="1197"/>
      <c r="DM6" s="1198"/>
      <c r="DN6" s="1198"/>
      <c r="DO6" s="1198"/>
      <c r="DP6" s="1199"/>
      <c r="DQ6" s="1097"/>
      <c r="DR6" s="1098"/>
      <c r="DS6" s="1098"/>
      <c r="DT6" s="1098"/>
      <c r="DU6" s="1099"/>
      <c r="DV6" s="1097"/>
      <c r="DW6" s="1098"/>
      <c r="DX6" s="1098"/>
      <c r="DY6" s="1098"/>
      <c r="DZ6" s="1111"/>
      <c r="EA6" s="255"/>
    </row>
    <row r="7" spans="1:131" s="256" customFormat="1" ht="26.25" customHeight="1" thickTop="1" x14ac:dyDescent="0.15">
      <c r="A7" s="259">
        <v>1</v>
      </c>
      <c r="B7" s="1144" t="s">
        <v>385</v>
      </c>
      <c r="C7" s="1145"/>
      <c r="D7" s="1145"/>
      <c r="E7" s="1145"/>
      <c r="F7" s="1145"/>
      <c r="G7" s="1145"/>
      <c r="H7" s="1145"/>
      <c r="I7" s="1145"/>
      <c r="J7" s="1145"/>
      <c r="K7" s="1145"/>
      <c r="L7" s="1145"/>
      <c r="M7" s="1145"/>
      <c r="N7" s="1145"/>
      <c r="O7" s="1145"/>
      <c r="P7" s="1146"/>
      <c r="Q7" s="1200">
        <v>176366</v>
      </c>
      <c r="R7" s="1201"/>
      <c r="S7" s="1201"/>
      <c r="T7" s="1201"/>
      <c r="U7" s="1201"/>
      <c r="V7" s="1201">
        <v>175091</v>
      </c>
      <c r="W7" s="1201"/>
      <c r="X7" s="1201"/>
      <c r="Y7" s="1201"/>
      <c r="Z7" s="1201"/>
      <c r="AA7" s="1201">
        <v>1274</v>
      </c>
      <c r="AB7" s="1201"/>
      <c r="AC7" s="1201"/>
      <c r="AD7" s="1201"/>
      <c r="AE7" s="1202"/>
      <c r="AF7" s="1203">
        <v>598</v>
      </c>
      <c r="AG7" s="1204"/>
      <c r="AH7" s="1204"/>
      <c r="AI7" s="1204"/>
      <c r="AJ7" s="1205"/>
      <c r="AK7" s="1187">
        <v>5729</v>
      </c>
      <c r="AL7" s="1188"/>
      <c r="AM7" s="1188"/>
      <c r="AN7" s="1188"/>
      <c r="AO7" s="1188"/>
      <c r="AP7" s="1188">
        <v>137713</v>
      </c>
      <c r="AQ7" s="1188"/>
      <c r="AR7" s="1188"/>
      <c r="AS7" s="1188"/>
      <c r="AT7" s="1188"/>
      <c r="AU7" s="1189"/>
      <c r="AV7" s="1189"/>
      <c r="AW7" s="1189"/>
      <c r="AX7" s="1189"/>
      <c r="AY7" s="1190"/>
      <c r="AZ7" s="253"/>
      <c r="BA7" s="253"/>
      <c r="BB7" s="253"/>
      <c r="BC7" s="253"/>
      <c r="BD7" s="253"/>
      <c r="BE7" s="254"/>
      <c r="BF7" s="254"/>
      <c r="BG7" s="254"/>
      <c r="BH7" s="254"/>
      <c r="BI7" s="254"/>
      <c r="BJ7" s="254"/>
      <c r="BK7" s="254"/>
      <c r="BL7" s="254"/>
      <c r="BM7" s="254"/>
      <c r="BN7" s="254"/>
      <c r="BO7" s="254"/>
      <c r="BP7" s="254"/>
      <c r="BQ7" s="260">
        <v>1</v>
      </c>
      <c r="BR7" s="261"/>
      <c r="BS7" s="1191" t="s">
        <v>609</v>
      </c>
      <c r="BT7" s="1192"/>
      <c r="BU7" s="1192"/>
      <c r="BV7" s="1192"/>
      <c r="BW7" s="1192"/>
      <c r="BX7" s="1192"/>
      <c r="BY7" s="1192"/>
      <c r="BZ7" s="1192"/>
      <c r="CA7" s="1192"/>
      <c r="CB7" s="1192"/>
      <c r="CC7" s="1192"/>
      <c r="CD7" s="1192"/>
      <c r="CE7" s="1192"/>
      <c r="CF7" s="1192"/>
      <c r="CG7" s="1193"/>
      <c r="CH7" s="1184">
        <v>0</v>
      </c>
      <c r="CI7" s="1185"/>
      <c r="CJ7" s="1185"/>
      <c r="CK7" s="1185"/>
      <c r="CL7" s="1186"/>
      <c r="CM7" s="1184">
        <v>592</v>
      </c>
      <c r="CN7" s="1185"/>
      <c r="CO7" s="1185"/>
      <c r="CP7" s="1185"/>
      <c r="CQ7" s="1186"/>
      <c r="CR7" s="1184">
        <v>500</v>
      </c>
      <c r="CS7" s="1185"/>
      <c r="CT7" s="1185"/>
      <c r="CU7" s="1185"/>
      <c r="CV7" s="1186"/>
      <c r="CW7" s="1184">
        <v>53</v>
      </c>
      <c r="CX7" s="1185"/>
      <c r="CY7" s="1185"/>
      <c r="CZ7" s="1185"/>
      <c r="DA7" s="1186"/>
      <c r="DB7" s="1184" t="s">
        <v>599</v>
      </c>
      <c r="DC7" s="1185"/>
      <c r="DD7" s="1185"/>
      <c r="DE7" s="1185"/>
      <c r="DF7" s="1186"/>
      <c r="DG7" s="1184" t="s">
        <v>599</v>
      </c>
      <c r="DH7" s="1185"/>
      <c r="DI7" s="1185"/>
      <c r="DJ7" s="1185"/>
      <c r="DK7" s="1186"/>
      <c r="DL7" s="1184" t="s">
        <v>599</v>
      </c>
      <c r="DM7" s="1185"/>
      <c r="DN7" s="1185"/>
      <c r="DO7" s="1185"/>
      <c r="DP7" s="1186"/>
      <c r="DQ7" s="1184" t="s">
        <v>599</v>
      </c>
      <c r="DR7" s="1185"/>
      <c r="DS7" s="1185"/>
      <c r="DT7" s="1185"/>
      <c r="DU7" s="1186"/>
      <c r="DV7" s="1211"/>
      <c r="DW7" s="1212"/>
      <c r="DX7" s="1212"/>
      <c r="DY7" s="1212"/>
      <c r="DZ7" s="1213"/>
      <c r="EA7" s="255"/>
    </row>
    <row r="8" spans="1:131" s="256" customFormat="1" ht="26.25" customHeight="1" x14ac:dyDescent="0.15">
      <c r="A8" s="262">
        <v>2</v>
      </c>
      <c r="B8" s="1130" t="s">
        <v>386</v>
      </c>
      <c r="C8" s="1131"/>
      <c r="D8" s="1131"/>
      <c r="E8" s="1131"/>
      <c r="F8" s="1131"/>
      <c r="G8" s="1131"/>
      <c r="H8" s="1131"/>
      <c r="I8" s="1131"/>
      <c r="J8" s="1131"/>
      <c r="K8" s="1131"/>
      <c r="L8" s="1131"/>
      <c r="M8" s="1131"/>
      <c r="N8" s="1131"/>
      <c r="O8" s="1131"/>
      <c r="P8" s="1132"/>
      <c r="Q8" s="1136">
        <v>136</v>
      </c>
      <c r="R8" s="1137"/>
      <c r="S8" s="1137"/>
      <c r="T8" s="1137"/>
      <c r="U8" s="1137"/>
      <c r="V8" s="1137">
        <v>121</v>
      </c>
      <c r="W8" s="1137"/>
      <c r="X8" s="1137"/>
      <c r="Y8" s="1137"/>
      <c r="Z8" s="1137"/>
      <c r="AA8" s="1137">
        <v>15</v>
      </c>
      <c r="AB8" s="1137"/>
      <c r="AC8" s="1137"/>
      <c r="AD8" s="1137"/>
      <c r="AE8" s="1138"/>
      <c r="AF8" s="1112">
        <v>15</v>
      </c>
      <c r="AG8" s="1113"/>
      <c r="AH8" s="1113"/>
      <c r="AI8" s="1113"/>
      <c r="AJ8" s="1114"/>
      <c r="AK8" s="1181">
        <v>52</v>
      </c>
      <c r="AL8" s="1182"/>
      <c r="AM8" s="1182"/>
      <c r="AN8" s="1182"/>
      <c r="AO8" s="1182"/>
      <c r="AP8" s="1183" t="s">
        <v>525</v>
      </c>
      <c r="AQ8" s="1083"/>
      <c r="AR8" s="1083"/>
      <c r="AS8" s="1083"/>
      <c r="AT8" s="1181"/>
      <c r="AU8" s="1179"/>
      <c r="AV8" s="1179"/>
      <c r="AW8" s="1179"/>
      <c r="AX8" s="1179"/>
      <c r="AY8" s="1180"/>
      <c r="AZ8" s="253"/>
      <c r="BA8" s="253"/>
      <c r="BB8" s="253"/>
      <c r="BC8" s="253"/>
      <c r="BD8" s="253"/>
      <c r="BE8" s="254"/>
      <c r="BF8" s="254"/>
      <c r="BG8" s="254"/>
      <c r="BH8" s="254"/>
      <c r="BI8" s="254"/>
      <c r="BJ8" s="254"/>
      <c r="BK8" s="254"/>
      <c r="BL8" s="254"/>
      <c r="BM8" s="254"/>
      <c r="BN8" s="254"/>
      <c r="BO8" s="254"/>
      <c r="BP8" s="254"/>
      <c r="BQ8" s="263">
        <v>2</v>
      </c>
      <c r="BR8" s="264"/>
      <c r="BS8" s="1107" t="s">
        <v>610</v>
      </c>
      <c r="BT8" s="1108"/>
      <c r="BU8" s="1108"/>
      <c r="BV8" s="1108"/>
      <c r="BW8" s="1108"/>
      <c r="BX8" s="1108"/>
      <c r="BY8" s="1108"/>
      <c r="BZ8" s="1108"/>
      <c r="CA8" s="1108"/>
      <c r="CB8" s="1108"/>
      <c r="CC8" s="1108"/>
      <c r="CD8" s="1108"/>
      <c r="CE8" s="1108"/>
      <c r="CF8" s="1108"/>
      <c r="CG8" s="1109"/>
      <c r="CH8" s="1082">
        <v>-13</v>
      </c>
      <c r="CI8" s="1083"/>
      <c r="CJ8" s="1083"/>
      <c r="CK8" s="1083"/>
      <c r="CL8" s="1084"/>
      <c r="CM8" s="1082">
        <v>190</v>
      </c>
      <c r="CN8" s="1083"/>
      <c r="CO8" s="1083"/>
      <c r="CP8" s="1083"/>
      <c r="CQ8" s="1084"/>
      <c r="CR8" s="1082">
        <v>61</v>
      </c>
      <c r="CS8" s="1083"/>
      <c r="CT8" s="1083"/>
      <c r="CU8" s="1083"/>
      <c r="CV8" s="1084"/>
      <c r="CW8" s="1082" t="s">
        <v>599</v>
      </c>
      <c r="CX8" s="1083"/>
      <c r="CY8" s="1083"/>
      <c r="CZ8" s="1083"/>
      <c r="DA8" s="1084"/>
      <c r="DB8" s="1082" t="s">
        <v>599</v>
      </c>
      <c r="DC8" s="1083"/>
      <c r="DD8" s="1083"/>
      <c r="DE8" s="1083"/>
      <c r="DF8" s="1084"/>
      <c r="DG8" s="1082" t="s">
        <v>599</v>
      </c>
      <c r="DH8" s="1083"/>
      <c r="DI8" s="1083"/>
      <c r="DJ8" s="1083"/>
      <c r="DK8" s="1084"/>
      <c r="DL8" s="1082" t="s">
        <v>599</v>
      </c>
      <c r="DM8" s="1083"/>
      <c r="DN8" s="1083"/>
      <c r="DO8" s="1083"/>
      <c r="DP8" s="1084"/>
      <c r="DQ8" s="1082" t="s">
        <v>599</v>
      </c>
      <c r="DR8" s="1083"/>
      <c r="DS8" s="1083"/>
      <c r="DT8" s="1083"/>
      <c r="DU8" s="1084"/>
      <c r="DV8" s="1085"/>
      <c r="DW8" s="1086"/>
      <c r="DX8" s="1086"/>
      <c r="DY8" s="1086"/>
      <c r="DZ8" s="1087"/>
      <c r="EA8" s="255"/>
    </row>
    <row r="9" spans="1:131" s="256" customFormat="1" ht="26.25" customHeight="1" x14ac:dyDescent="0.15">
      <c r="A9" s="262">
        <v>3</v>
      </c>
      <c r="B9" s="1130" t="s">
        <v>387</v>
      </c>
      <c r="C9" s="1131"/>
      <c r="D9" s="1131"/>
      <c r="E9" s="1131"/>
      <c r="F9" s="1131"/>
      <c r="G9" s="1131"/>
      <c r="H9" s="1131"/>
      <c r="I9" s="1131"/>
      <c r="J9" s="1131"/>
      <c r="K9" s="1131"/>
      <c r="L9" s="1131"/>
      <c r="M9" s="1131"/>
      <c r="N9" s="1131"/>
      <c r="O9" s="1131"/>
      <c r="P9" s="1132"/>
      <c r="Q9" s="1136">
        <v>22</v>
      </c>
      <c r="R9" s="1137"/>
      <c r="S9" s="1137"/>
      <c r="T9" s="1137"/>
      <c r="U9" s="1137"/>
      <c r="V9" s="1137">
        <v>15</v>
      </c>
      <c r="W9" s="1137"/>
      <c r="X9" s="1137"/>
      <c r="Y9" s="1137"/>
      <c r="Z9" s="1137"/>
      <c r="AA9" s="1137">
        <v>8</v>
      </c>
      <c r="AB9" s="1137"/>
      <c r="AC9" s="1137"/>
      <c r="AD9" s="1137"/>
      <c r="AE9" s="1138"/>
      <c r="AF9" s="1112">
        <v>5</v>
      </c>
      <c r="AG9" s="1113"/>
      <c r="AH9" s="1113"/>
      <c r="AI9" s="1113"/>
      <c r="AJ9" s="1114"/>
      <c r="AK9" s="1183" t="s">
        <v>525</v>
      </c>
      <c r="AL9" s="1083"/>
      <c r="AM9" s="1083"/>
      <c r="AN9" s="1083"/>
      <c r="AO9" s="1181"/>
      <c r="AP9" s="1183" t="s">
        <v>525</v>
      </c>
      <c r="AQ9" s="1083"/>
      <c r="AR9" s="1083"/>
      <c r="AS9" s="1083"/>
      <c r="AT9" s="1181"/>
      <c r="AU9" s="1179"/>
      <c r="AV9" s="1179"/>
      <c r="AW9" s="1179"/>
      <c r="AX9" s="1179"/>
      <c r="AY9" s="1180"/>
      <c r="AZ9" s="253"/>
      <c r="BA9" s="253"/>
      <c r="BB9" s="253"/>
      <c r="BC9" s="253"/>
      <c r="BD9" s="253"/>
      <c r="BE9" s="254"/>
      <c r="BF9" s="254"/>
      <c r="BG9" s="254"/>
      <c r="BH9" s="254"/>
      <c r="BI9" s="254"/>
      <c r="BJ9" s="254"/>
      <c r="BK9" s="254"/>
      <c r="BL9" s="254"/>
      <c r="BM9" s="254"/>
      <c r="BN9" s="254"/>
      <c r="BO9" s="254"/>
      <c r="BP9" s="254"/>
      <c r="BQ9" s="263">
        <v>3</v>
      </c>
      <c r="BR9" s="264"/>
      <c r="BS9" s="1107" t="s">
        <v>611</v>
      </c>
      <c r="BT9" s="1108"/>
      <c r="BU9" s="1108"/>
      <c r="BV9" s="1108"/>
      <c r="BW9" s="1108"/>
      <c r="BX9" s="1108"/>
      <c r="BY9" s="1108"/>
      <c r="BZ9" s="1108"/>
      <c r="CA9" s="1108"/>
      <c r="CB9" s="1108"/>
      <c r="CC9" s="1108"/>
      <c r="CD9" s="1108"/>
      <c r="CE9" s="1108"/>
      <c r="CF9" s="1108"/>
      <c r="CG9" s="1109"/>
      <c r="CH9" s="1082">
        <v>1</v>
      </c>
      <c r="CI9" s="1083"/>
      <c r="CJ9" s="1083"/>
      <c r="CK9" s="1083"/>
      <c r="CL9" s="1084"/>
      <c r="CM9" s="1082">
        <v>332</v>
      </c>
      <c r="CN9" s="1083"/>
      <c r="CO9" s="1083"/>
      <c r="CP9" s="1083"/>
      <c r="CQ9" s="1084"/>
      <c r="CR9" s="1082">
        <v>300</v>
      </c>
      <c r="CS9" s="1083"/>
      <c r="CT9" s="1083"/>
      <c r="CU9" s="1083"/>
      <c r="CV9" s="1084"/>
      <c r="CW9" s="1082">
        <v>20</v>
      </c>
      <c r="CX9" s="1083"/>
      <c r="CY9" s="1083"/>
      <c r="CZ9" s="1083"/>
      <c r="DA9" s="1084"/>
      <c r="DB9" s="1082" t="s">
        <v>599</v>
      </c>
      <c r="DC9" s="1083"/>
      <c r="DD9" s="1083"/>
      <c r="DE9" s="1083"/>
      <c r="DF9" s="1084"/>
      <c r="DG9" s="1082" t="s">
        <v>599</v>
      </c>
      <c r="DH9" s="1083"/>
      <c r="DI9" s="1083"/>
      <c r="DJ9" s="1083"/>
      <c r="DK9" s="1084"/>
      <c r="DL9" s="1082" t="s">
        <v>599</v>
      </c>
      <c r="DM9" s="1083"/>
      <c r="DN9" s="1083"/>
      <c r="DO9" s="1083"/>
      <c r="DP9" s="1084"/>
      <c r="DQ9" s="1082" t="s">
        <v>599</v>
      </c>
      <c r="DR9" s="1083"/>
      <c r="DS9" s="1083"/>
      <c r="DT9" s="1083"/>
      <c r="DU9" s="1084"/>
      <c r="DV9" s="1085"/>
      <c r="DW9" s="1086"/>
      <c r="DX9" s="1086"/>
      <c r="DY9" s="1086"/>
      <c r="DZ9" s="1087"/>
      <c r="EA9" s="255"/>
    </row>
    <row r="10" spans="1:131" s="256" customFormat="1" ht="26.25" customHeight="1" x14ac:dyDescent="0.15">
      <c r="A10" s="262">
        <v>4</v>
      </c>
      <c r="B10" s="1130" t="s">
        <v>388</v>
      </c>
      <c r="C10" s="1131"/>
      <c r="D10" s="1131"/>
      <c r="E10" s="1131"/>
      <c r="F10" s="1131"/>
      <c r="G10" s="1131"/>
      <c r="H10" s="1131"/>
      <c r="I10" s="1131"/>
      <c r="J10" s="1131"/>
      <c r="K10" s="1131"/>
      <c r="L10" s="1131"/>
      <c r="M10" s="1131"/>
      <c r="N10" s="1131"/>
      <c r="O10" s="1131"/>
      <c r="P10" s="1132"/>
      <c r="Q10" s="1136">
        <v>44</v>
      </c>
      <c r="R10" s="1137"/>
      <c r="S10" s="1137"/>
      <c r="T10" s="1137"/>
      <c r="U10" s="1137"/>
      <c r="V10" s="1137">
        <v>25</v>
      </c>
      <c r="W10" s="1137"/>
      <c r="X10" s="1137"/>
      <c r="Y10" s="1137"/>
      <c r="Z10" s="1137"/>
      <c r="AA10" s="1137">
        <v>19</v>
      </c>
      <c r="AB10" s="1137"/>
      <c r="AC10" s="1137"/>
      <c r="AD10" s="1137"/>
      <c r="AE10" s="1138"/>
      <c r="AF10" s="1112" t="s">
        <v>389</v>
      </c>
      <c r="AG10" s="1113"/>
      <c r="AH10" s="1113"/>
      <c r="AI10" s="1113"/>
      <c r="AJ10" s="1114"/>
      <c r="AK10" s="1181">
        <v>11</v>
      </c>
      <c r="AL10" s="1182"/>
      <c r="AM10" s="1182"/>
      <c r="AN10" s="1182"/>
      <c r="AO10" s="1182"/>
      <c r="AP10" s="1182">
        <v>37</v>
      </c>
      <c r="AQ10" s="1182"/>
      <c r="AR10" s="1182"/>
      <c r="AS10" s="1182"/>
      <c r="AT10" s="1182"/>
      <c r="AU10" s="1179"/>
      <c r="AV10" s="1179"/>
      <c r="AW10" s="1179"/>
      <c r="AX10" s="1179"/>
      <c r="AY10" s="1180"/>
      <c r="AZ10" s="253"/>
      <c r="BA10" s="253"/>
      <c r="BB10" s="253"/>
      <c r="BC10" s="253"/>
      <c r="BD10" s="253"/>
      <c r="BE10" s="254"/>
      <c r="BF10" s="254"/>
      <c r="BG10" s="254"/>
      <c r="BH10" s="254"/>
      <c r="BI10" s="254"/>
      <c r="BJ10" s="254"/>
      <c r="BK10" s="254"/>
      <c r="BL10" s="254"/>
      <c r="BM10" s="254"/>
      <c r="BN10" s="254"/>
      <c r="BO10" s="254"/>
      <c r="BP10" s="254"/>
      <c r="BQ10" s="263">
        <v>4</v>
      </c>
      <c r="BR10" s="264"/>
      <c r="BS10" s="1107" t="s">
        <v>612</v>
      </c>
      <c r="BT10" s="1108"/>
      <c r="BU10" s="1108"/>
      <c r="BV10" s="1108"/>
      <c r="BW10" s="1108"/>
      <c r="BX10" s="1108"/>
      <c r="BY10" s="1108"/>
      <c r="BZ10" s="1108"/>
      <c r="CA10" s="1108"/>
      <c r="CB10" s="1108"/>
      <c r="CC10" s="1108"/>
      <c r="CD10" s="1108"/>
      <c r="CE10" s="1108"/>
      <c r="CF10" s="1108"/>
      <c r="CG10" s="1109"/>
      <c r="CH10" s="1082">
        <v>49</v>
      </c>
      <c r="CI10" s="1083"/>
      <c r="CJ10" s="1083"/>
      <c r="CK10" s="1083"/>
      <c r="CL10" s="1084"/>
      <c r="CM10" s="1082">
        <v>649</v>
      </c>
      <c r="CN10" s="1083"/>
      <c r="CO10" s="1083"/>
      <c r="CP10" s="1083"/>
      <c r="CQ10" s="1084"/>
      <c r="CR10" s="1082">
        <v>175</v>
      </c>
      <c r="CS10" s="1083"/>
      <c r="CT10" s="1083"/>
      <c r="CU10" s="1083"/>
      <c r="CV10" s="1084"/>
      <c r="CW10" s="1082" t="s">
        <v>599</v>
      </c>
      <c r="CX10" s="1083"/>
      <c r="CY10" s="1083"/>
      <c r="CZ10" s="1083"/>
      <c r="DA10" s="1084"/>
      <c r="DB10" s="1082">
        <v>750</v>
      </c>
      <c r="DC10" s="1083"/>
      <c r="DD10" s="1083"/>
      <c r="DE10" s="1083"/>
      <c r="DF10" s="1084"/>
      <c r="DG10" s="1082" t="s">
        <v>525</v>
      </c>
      <c r="DH10" s="1083"/>
      <c r="DI10" s="1083"/>
      <c r="DJ10" s="1083"/>
      <c r="DK10" s="1084"/>
      <c r="DL10" s="1082" t="s">
        <v>599</v>
      </c>
      <c r="DM10" s="1083"/>
      <c r="DN10" s="1083"/>
      <c r="DO10" s="1083"/>
      <c r="DP10" s="1084"/>
      <c r="DQ10" s="1082" t="s">
        <v>599</v>
      </c>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81"/>
      <c r="AL11" s="1182"/>
      <c r="AM11" s="1182"/>
      <c r="AN11" s="1182"/>
      <c r="AO11" s="1182"/>
      <c r="AP11" s="1182"/>
      <c r="AQ11" s="1182"/>
      <c r="AR11" s="1182"/>
      <c r="AS11" s="1182"/>
      <c r="AT11" s="1182"/>
      <c r="AU11" s="1179"/>
      <c r="AV11" s="1179"/>
      <c r="AW11" s="1179"/>
      <c r="AX11" s="1179"/>
      <c r="AY11" s="1180"/>
      <c r="AZ11" s="253"/>
      <c r="BA11" s="253"/>
      <c r="BB11" s="253"/>
      <c r="BC11" s="253"/>
      <c r="BD11" s="253"/>
      <c r="BE11" s="254"/>
      <c r="BF11" s="254"/>
      <c r="BG11" s="254"/>
      <c r="BH11" s="254"/>
      <c r="BI11" s="254"/>
      <c r="BJ11" s="254"/>
      <c r="BK11" s="254"/>
      <c r="BL11" s="254"/>
      <c r="BM11" s="254"/>
      <c r="BN11" s="254"/>
      <c r="BO11" s="254"/>
      <c r="BP11" s="254"/>
      <c r="BQ11" s="263">
        <v>5</v>
      </c>
      <c r="BR11" s="264"/>
      <c r="BS11" s="1107" t="s">
        <v>613</v>
      </c>
      <c r="BT11" s="1108"/>
      <c r="BU11" s="1108"/>
      <c r="BV11" s="1108"/>
      <c r="BW11" s="1108"/>
      <c r="BX11" s="1108"/>
      <c r="BY11" s="1108"/>
      <c r="BZ11" s="1108"/>
      <c r="CA11" s="1108"/>
      <c r="CB11" s="1108"/>
      <c r="CC11" s="1108"/>
      <c r="CD11" s="1108"/>
      <c r="CE11" s="1108"/>
      <c r="CF11" s="1108"/>
      <c r="CG11" s="1109"/>
      <c r="CH11" s="1082">
        <v>11</v>
      </c>
      <c r="CI11" s="1083"/>
      <c r="CJ11" s="1083"/>
      <c r="CK11" s="1083"/>
      <c r="CL11" s="1084"/>
      <c r="CM11" s="1082">
        <v>114</v>
      </c>
      <c r="CN11" s="1083"/>
      <c r="CO11" s="1083"/>
      <c r="CP11" s="1083"/>
      <c r="CQ11" s="1084"/>
      <c r="CR11" s="1082">
        <v>36</v>
      </c>
      <c r="CS11" s="1083"/>
      <c r="CT11" s="1083"/>
      <c r="CU11" s="1083"/>
      <c r="CV11" s="1084"/>
      <c r="CW11" s="1082" t="s">
        <v>599</v>
      </c>
      <c r="CX11" s="1083"/>
      <c r="CY11" s="1083"/>
      <c r="CZ11" s="1083"/>
      <c r="DA11" s="1084"/>
      <c r="DB11" s="1082" t="s">
        <v>599</v>
      </c>
      <c r="DC11" s="1083"/>
      <c r="DD11" s="1083"/>
      <c r="DE11" s="1083"/>
      <c r="DF11" s="1084"/>
      <c r="DG11" s="1082" t="s">
        <v>599</v>
      </c>
      <c r="DH11" s="1083"/>
      <c r="DI11" s="1083"/>
      <c r="DJ11" s="1083"/>
      <c r="DK11" s="1084"/>
      <c r="DL11" s="1082" t="s">
        <v>599</v>
      </c>
      <c r="DM11" s="1083"/>
      <c r="DN11" s="1083"/>
      <c r="DO11" s="1083"/>
      <c r="DP11" s="1084"/>
      <c r="DQ11" s="1082" t="s">
        <v>599</v>
      </c>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81"/>
      <c r="AL12" s="1182"/>
      <c r="AM12" s="1182"/>
      <c r="AN12" s="1182"/>
      <c r="AO12" s="1182"/>
      <c r="AP12" s="1182"/>
      <c r="AQ12" s="1182"/>
      <c r="AR12" s="1182"/>
      <c r="AS12" s="1182"/>
      <c r="AT12" s="1182"/>
      <c r="AU12" s="1179"/>
      <c r="AV12" s="1179"/>
      <c r="AW12" s="1179"/>
      <c r="AX12" s="1179"/>
      <c r="AY12" s="1180"/>
      <c r="AZ12" s="253"/>
      <c r="BA12" s="253"/>
      <c r="BB12" s="253"/>
      <c r="BC12" s="253"/>
      <c r="BD12" s="253"/>
      <c r="BE12" s="254"/>
      <c r="BF12" s="254"/>
      <c r="BG12" s="254"/>
      <c r="BH12" s="254"/>
      <c r="BI12" s="254"/>
      <c r="BJ12" s="254"/>
      <c r="BK12" s="254"/>
      <c r="BL12" s="254"/>
      <c r="BM12" s="254"/>
      <c r="BN12" s="254"/>
      <c r="BO12" s="254"/>
      <c r="BP12" s="254"/>
      <c r="BQ12" s="263">
        <v>6</v>
      </c>
      <c r="BR12" s="264"/>
      <c r="BS12" s="1107" t="s">
        <v>614</v>
      </c>
      <c r="BT12" s="1108"/>
      <c r="BU12" s="1108"/>
      <c r="BV12" s="1108"/>
      <c r="BW12" s="1108"/>
      <c r="BX12" s="1108"/>
      <c r="BY12" s="1108"/>
      <c r="BZ12" s="1108"/>
      <c r="CA12" s="1108"/>
      <c r="CB12" s="1108"/>
      <c r="CC12" s="1108"/>
      <c r="CD12" s="1108"/>
      <c r="CE12" s="1108"/>
      <c r="CF12" s="1108"/>
      <c r="CG12" s="1109"/>
      <c r="CH12" s="1082">
        <v>-18</v>
      </c>
      <c r="CI12" s="1083"/>
      <c r="CJ12" s="1083"/>
      <c r="CK12" s="1083"/>
      <c r="CL12" s="1084"/>
      <c r="CM12" s="1082">
        <v>2334</v>
      </c>
      <c r="CN12" s="1083"/>
      <c r="CO12" s="1083"/>
      <c r="CP12" s="1083"/>
      <c r="CQ12" s="1084"/>
      <c r="CR12" s="1082">
        <v>510</v>
      </c>
      <c r="CS12" s="1083"/>
      <c r="CT12" s="1083"/>
      <c r="CU12" s="1083"/>
      <c r="CV12" s="1084"/>
      <c r="CW12" s="1082">
        <v>9</v>
      </c>
      <c r="CX12" s="1083"/>
      <c r="CY12" s="1083"/>
      <c r="CZ12" s="1083"/>
      <c r="DA12" s="1084"/>
      <c r="DB12" s="1082" t="s">
        <v>599</v>
      </c>
      <c r="DC12" s="1083"/>
      <c r="DD12" s="1083"/>
      <c r="DE12" s="1083"/>
      <c r="DF12" s="1084"/>
      <c r="DG12" s="1082" t="s">
        <v>599</v>
      </c>
      <c r="DH12" s="1083"/>
      <c r="DI12" s="1083"/>
      <c r="DJ12" s="1083"/>
      <c r="DK12" s="1084"/>
      <c r="DL12" s="1082" t="s">
        <v>599</v>
      </c>
      <c r="DM12" s="1083"/>
      <c r="DN12" s="1083"/>
      <c r="DO12" s="1083"/>
      <c r="DP12" s="1084"/>
      <c r="DQ12" s="1082" t="s">
        <v>599</v>
      </c>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81"/>
      <c r="AL13" s="1182"/>
      <c r="AM13" s="1182"/>
      <c r="AN13" s="1182"/>
      <c r="AO13" s="1182"/>
      <c r="AP13" s="1182"/>
      <c r="AQ13" s="1182"/>
      <c r="AR13" s="1182"/>
      <c r="AS13" s="1182"/>
      <c r="AT13" s="1182"/>
      <c r="AU13" s="1179"/>
      <c r="AV13" s="1179"/>
      <c r="AW13" s="1179"/>
      <c r="AX13" s="1179"/>
      <c r="AY13" s="1180"/>
      <c r="AZ13" s="253"/>
      <c r="BA13" s="253"/>
      <c r="BB13" s="253"/>
      <c r="BC13" s="253"/>
      <c r="BD13" s="253"/>
      <c r="BE13" s="254"/>
      <c r="BF13" s="254"/>
      <c r="BG13" s="254"/>
      <c r="BH13" s="254"/>
      <c r="BI13" s="254"/>
      <c r="BJ13" s="254"/>
      <c r="BK13" s="254"/>
      <c r="BL13" s="254"/>
      <c r="BM13" s="254"/>
      <c r="BN13" s="254"/>
      <c r="BO13" s="254"/>
      <c r="BP13" s="254"/>
      <c r="BQ13" s="263">
        <v>7</v>
      </c>
      <c r="BR13" s="264" t="s">
        <v>594</v>
      </c>
      <c r="BS13" s="1107" t="s">
        <v>598</v>
      </c>
      <c r="BT13" s="1108"/>
      <c r="BU13" s="1108"/>
      <c r="BV13" s="1108"/>
      <c r="BW13" s="1108"/>
      <c r="BX13" s="1108"/>
      <c r="BY13" s="1108"/>
      <c r="BZ13" s="1108"/>
      <c r="CA13" s="1108"/>
      <c r="CB13" s="1108"/>
      <c r="CC13" s="1108"/>
      <c r="CD13" s="1108"/>
      <c r="CE13" s="1108"/>
      <c r="CF13" s="1108"/>
      <c r="CG13" s="1109"/>
      <c r="CH13" s="1082">
        <v>86</v>
      </c>
      <c r="CI13" s="1083"/>
      <c r="CJ13" s="1083"/>
      <c r="CK13" s="1083"/>
      <c r="CL13" s="1084"/>
      <c r="CM13" s="1082">
        <v>951</v>
      </c>
      <c r="CN13" s="1083"/>
      <c r="CO13" s="1083"/>
      <c r="CP13" s="1083"/>
      <c r="CQ13" s="1084"/>
      <c r="CR13" s="1082">
        <v>10</v>
      </c>
      <c r="CS13" s="1083"/>
      <c r="CT13" s="1083"/>
      <c r="CU13" s="1083"/>
      <c r="CV13" s="1084"/>
      <c r="CW13" s="1082" t="s">
        <v>525</v>
      </c>
      <c r="CX13" s="1083"/>
      <c r="CY13" s="1083"/>
      <c r="CZ13" s="1083"/>
      <c r="DA13" s="1084"/>
      <c r="DB13" s="1082">
        <v>5506</v>
      </c>
      <c r="DC13" s="1083"/>
      <c r="DD13" s="1083"/>
      <c r="DE13" s="1083"/>
      <c r="DF13" s="1084"/>
      <c r="DG13" s="1082">
        <v>5080</v>
      </c>
      <c r="DH13" s="1083"/>
      <c r="DI13" s="1083"/>
      <c r="DJ13" s="1083"/>
      <c r="DK13" s="1084"/>
      <c r="DL13" s="1082" t="s">
        <v>525</v>
      </c>
      <c r="DM13" s="1083"/>
      <c r="DN13" s="1083"/>
      <c r="DO13" s="1083"/>
      <c r="DP13" s="1084"/>
      <c r="DQ13" s="1082" t="s">
        <v>525</v>
      </c>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81"/>
      <c r="AL14" s="1182"/>
      <c r="AM14" s="1182"/>
      <c r="AN14" s="1182"/>
      <c r="AO14" s="1182"/>
      <c r="AP14" s="1182"/>
      <c r="AQ14" s="1182"/>
      <c r="AR14" s="1182"/>
      <c r="AS14" s="1182"/>
      <c r="AT14" s="1182"/>
      <c r="AU14" s="1179"/>
      <c r="AV14" s="1179"/>
      <c r="AW14" s="1179"/>
      <c r="AX14" s="1179"/>
      <c r="AY14" s="1180"/>
      <c r="AZ14" s="253"/>
      <c r="BA14" s="253"/>
      <c r="BB14" s="253"/>
      <c r="BC14" s="253"/>
      <c r="BD14" s="253"/>
      <c r="BE14" s="254"/>
      <c r="BF14" s="254"/>
      <c r="BG14" s="254"/>
      <c r="BH14" s="254"/>
      <c r="BI14" s="254"/>
      <c r="BJ14" s="254"/>
      <c r="BK14" s="254"/>
      <c r="BL14" s="254"/>
      <c r="BM14" s="254"/>
      <c r="BN14" s="254"/>
      <c r="BO14" s="254"/>
      <c r="BP14" s="254"/>
      <c r="BQ14" s="263">
        <v>8</v>
      </c>
      <c r="BR14" s="264" t="s">
        <v>594</v>
      </c>
      <c r="BS14" s="1107" t="s">
        <v>595</v>
      </c>
      <c r="BT14" s="1108"/>
      <c r="BU14" s="1108"/>
      <c r="BV14" s="1108"/>
      <c r="BW14" s="1108"/>
      <c r="BX14" s="1108"/>
      <c r="BY14" s="1108"/>
      <c r="BZ14" s="1108"/>
      <c r="CA14" s="1108"/>
      <c r="CB14" s="1108"/>
      <c r="CC14" s="1108"/>
      <c r="CD14" s="1108"/>
      <c r="CE14" s="1108"/>
      <c r="CF14" s="1108"/>
      <c r="CG14" s="1109"/>
      <c r="CH14" s="1082">
        <v>427</v>
      </c>
      <c r="CI14" s="1083"/>
      <c r="CJ14" s="1083"/>
      <c r="CK14" s="1083"/>
      <c r="CL14" s="1084"/>
      <c r="CM14" s="1082">
        <v>10544</v>
      </c>
      <c r="CN14" s="1083"/>
      <c r="CO14" s="1083"/>
      <c r="CP14" s="1083"/>
      <c r="CQ14" s="1084"/>
      <c r="CR14" s="1082" t="s">
        <v>525</v>
      </c>
      <c r="CS14" s="1083"/>
      <c r="CT14" s="1083"/>
      <c r="CU14" s="1083"/>
      <c r="CV14" s="1084"/>
      <c r="CW14" s="1082">
        <v>164</v>
      </c>
      <c r="CX14" s="1083"/>
      <c r="CY14" s="1083"/>
      <c r="CZ14" s="1083"/>
      <c r="DA14" s="1084"/>
      <c r="DB14" s="1082" t="s">
        <v>525</v>
      </c>
      <c r="DC14" s="1083"/>
      <c r="DD14" s="1083"/>
      <c r="DE14" s="1083"/>
      <c r="DF14" s="1084"/>
      <c r="DG14" s="1082" t="s">
        <v>525</v>
      </c>
      <c r="DH14" s="1083"/>
      <c r="DI14" s="1083"/>
      <c r="DJ14" s="1083"/>
      <c r="DK14" s="1084"/>
      <c r="DL14" s="1082">
        <v>221</v>
      </c>
      <c r="DM14" s="1083"/>
      <c r="DN14" s="1083"/>
      <c r="DO14" s="1083"/>
      <c r="DP14" s="1084"/>
      <c r="DQ14" s="1082">
        <v>221</v>
      </c>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81"/>
      <c r="AL15" s="1182"/>
      <c r="AM15" s="1182"/>
      <c r="AN15" s="1182"/>
      <c r="AO15" s="1182"/>
      <c r="AP15" s="1182"/>
      <c r="AQ15" s="1182"/>
      <c r="AR15" s="1182"/>
      <c r="AS15" s="1182"/>
      <c r="AT15" s="1182"/>
      <c r="AU15" s="1179"/>
      <c r="AV15" s="1179"/>
      <c r="AW15" s="1179"/>
      <c r="AX15" s="1179"/>
      <c r="AY15" s="1180"/>
      <c r="AZ15" s="253"/>
      <c r="BA15" s="253"/>
      <c r="BB15" s="253"/>
      <c r="BC15" s="253"/>
      <c r="BD15" s="253"/>
      <c r="BE15" s="254"/>
      <c r="BF15" s="254"/>
      <c r="BG15" s="254"/>
      <c r="BH15" s="254"/>
      <c r="BI15" s="254"/>
      <c r="BJ15" s="254"/>
      <c r="BK15" s="254"/>
      <c r="BL15" s="254"/>
      <c r="BM15" s="254"/>
      <c r="BN15" s="254"/>
      <c r="BO15" s="254"/>
      <c r="BP15" s="254"/>
      <c r="BQ15" s="263">
        <v>9</v>
      </c>
      <c r="BR15" s="264" t="s">
        <v>594</v>
      </c>
      <c r="BS15" s="1107" t="s">
        <v>596</v>
      </c>
      <c r="BT15" s="1108"/>
      <c r="BU15" s="1108"/>
      <c r="BV15" s="1108"/>
      <c r="BW15" s="1108"/>
      <c r="BX15" s="1108"/>
      <c r="BY15" s="1108"/>
      <c r="BZ15" s="1108"/>
      <c r="CA15" s="1108"/>
      <c r="CB15" s="1108"/>
      <c r="CC15" s="1108"/>
      <c r="CD15" s="1108"/>
      <c r="CE15" s="1108"/>
      <c r="CF15" s="1108"/>
      <c r="CG15" s="1109"/>
      <c r="CH15" s="1082" t="s">
        <v>525</v>
      </c>
      <c r="CI15" s="1083"/>
      <c r="CJ15" s="1083"/>
      <c r="CK15" s="1083"/>
      <c r="CL15" s="1084"/>
      <c r="CM15" s="1082" t="s">
        <v>525</v>
      </c>
      <c r="CN15" s="1083"/>
      <c r="CO15" s="1083"/>
      <c r="CP15" s="1083"/>
      <c r="CQ15" s="1084"/>
      <c r="CR15" s="1082" t="s">
        <v>525</v>
      </c>
      <c r="CS15" s="1083"/>
      <c r="CT15" s="1083"/>
      <c r="CU15" s="1083"/>
      <c r="CV15" s="1084"/>
      <c r="CW15" s="1082" t="s">
        <v>525</v>
      </c>
      <c r="CX15" s="1083"/>
      <c r="CY15" s="1083"/>
      <c r="CZ15" s="1083"/>
      <c r="DA15" s="1084"/>
      <c r="DB15" s="1082" t="s">
        <v>525</v>
      </c>
      <c r="DC15" s="1083"/>
      <c r="DD15" s="1083"/>
      <c r="DE15" s="1083"/>
      <c r="DF15" s="1084"/>
      <c r="DG15" s="1082" t="s">
        <v>525</v>
      </c>
      <c r="DH15" s="1083"/>
      <c r="DI15" s="1083"/>
      <c r="DJ15" s="1083"/>
      <c r="DK15" s="1084"/>
      <c r="DL15" s="1082">
        <v>22</v>
      </c>
      <c r="DM15" s="1083"/>
      <c r="DN15" s="1083"/>
      <c r="DO15" s="1083"/>
      <c r="DP15" s="1084"/>
      <c r="DQ15" s="1082" t="s">
        <v>525</v>
      </c>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81"/>
      <c r="AL16" s="1182"/>
      <c r="AM16" s="1182"/>
      <c r="AN16" s="1182"/>
      <c r="AO16" s="1182"/>
      <c r="AP16" s="1182"/>
      <c r="AQ16" s="1182"/>
      <c r="AR16" s="1182"/>
      <c r="AS16" s="1182"/>
      <c r="AT16" s="1182"/>
      <c r="AU16" s="1179"/>
      <c r="AV16" s="1179"/>
      <c r="AW16" s="1179"/>
      <c r="AX16" s="1179"/>
      <c r="AY16" s="1180"/>
      <c r="AZ16" s="253"/>
      <c r="BA16" s="253"/>
      <c r="BB16" s="253"/>
      <c r="BC16" s="253"/>
      <c r="BD16" s="253"/>
      <c r="BE16" s="254"/>
      <c r="BF16" s="254"/>
      <c r="BG16" s="254"/>
      <c r="BH16" s="254"/>
      <c r="BI16" s="254"/>
      <c r="BJ16" s="254"/>
      <c r="BK16" s="254"/>
      <c r="BL16" s="254"/>
      <c r="BM16" s="254"/>
      <c r="BN16" s="254"/>
      <c r="BO16" s="254"/>
      <c r="BP16" s="254"/>
      <c r="BQ16" s="263">
        <v>10</v>
      </c>
      <c r="BR16" s="264" t="s">
        <v>594</v>
      </c>
      <c r="BS16" s="1107" t="s">
        <v>597</v>
      </c>
      <c r="BT16" s="1108"/>
      <c r="BU16" s="1108"/>
      <c r="BV16" s="1108"/>
      <c r="BW16" s="1108"/>
      <c r="BX16" s="1108"/>
      <c r="BY16" s="1108"/>
      <c r="BZ16" s="1108"/>
      <c r="CA16" s="1108"/>
      <c r="CB16" s="1108"/>
      <c r="CC16" s="1108"/>
      <c r="CD16" s="1108"/>
      <c r="CE16" s="1108"/>
      <c r="CF16" s="1108"/>
      <c r="CG16" s="1109"/>
      <c r="CH16" s="1082" t="s">
        <v>525</v>
      </c>
      <c r="CI16" s="1083"/>
      <c r="CJ16" s="1083"/>
      <c r="CK16" s="1083"/>
      <c r="CL16" s="1084"/>
      <c r="CM16" s="1082" t="s">
        <v>525</v>
      </c>
      <c r="CN16" s="1083"/>
      <c r="CO16" s="1083"/>
      <c r="CP16" s="1083"/>
      <c r="CQ16" s="1084"/>
      <c r="CR16" s="1082" t="s">
        <v>525</v>
      </c>
      <c r="CS16" s="1083"/>
      <c r="CT16" s="1083"/>
      <c r="CU16" s="1083"/>
      <c r="CV16" s="1084"/>
      <c r="CW16" s="1082" t="s">
        <v>525</v>
      </c>
      <c r="CX16" s="1083"/>
      <c r="CY16" s="1083"/>
      <c r="CZ16" s="1083"/>
      <c r="DA16" s="1084"/>
      <c r="DB16" s="1082" t="s">
        <v>525</v>
      </c>
      <c r="DC16" s="1083"/>
      <c r="DD16" s="1083"/>
      <c r="DE16" s="1083"/>
      <c r="DF16" s="1084"/>
      <c r="DG16" s="1082" t="s">
        <v>525</v>
      </c>
      <c r="DH16" s="1083"/>
      <c r="DI16" s="1083"/>
      <c r="DJ16" s="1083"/>
      <c r="DK16" s="1084"/>
      <c r="DL16" s="1082">
        <v>64</v>
      </c>
      <c r="DM16" s="1083"/>
      <c r="DN16" s="1083"/>
      <c r="DO16" s="1083"/>
      <c r="DP16" s="1084"/>
      <c r="DQ16" s="1082" t="s">
        <v>525</v>
      </c>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81"/>
      <c r="AL17" s="1182"/>
      <c r="AM17" s="1182"/>
      <c r="AN17" s="1182"/>
      <c r="AO17" s="1182"/>
      <c r="AP17" s="1182"/>
      <c r="AQ17" s="1182"/>
      <c r="AR17" s="1182"/>
      <c r="AS17" s="1182"/>
      <c r="AT17" s="1182"/>
      <c r="AU17" s="1179"/>
      <c r="AV17" s="1179"/>
      <c r="AW17" s="1179"/>
      <c r="AX17" s="1179"/>
      <c r="AY17" s="1180"/>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81"/>
      <c r="AL18" s="1182"/>
      <c r="AM18" s="1182"/>
      <c r="AN18" s="1182"/>
      <c r="AO18" s="1182"/>
      <c r="AP18" s="1182"/>
      <c r="AQ18" s="1182"/>
      <c r="AR18" s="1182"/>
      <c r="AS18" s="1182"/>
      <c r="AT18" s="1182"/>
      <c r="AU18" s="1179"/>
      <c r="AV18" s="1179"/>
      <c r="AW18" s="1179"/>
      <c r="AX18" s="1179"/>
      <c r="AY18" s="1180"/>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81"/>
      <c r="AL19" s="1182"/>
      <c r="AM19" s="1182"/>
      <c r="AN19" s="1182"/>
      <c r="AO19" s="1182"/>
      <c r="AP19" s="1182"/>
      <c r="AQ19" s="1182"/>
      <c r="AR19" s="1182"/>
      <c r="AS19" s="1182"/>
      <c r="AT19" s="1182"/>
      <c r="AU19" s="1179"/>
      <c r="AV19" s="1179"/>
      <c r="AW19" s="1179"/>
      <c r="AX19" s="1179"/>
      <c r="AY19" s="1180"/>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81"/>
      <c r="AL20" s="1182"/>
      <c r="AM20" s="1182"/>
      <c r="AN20" s="1182"/>
      <c r="AO20" s="1182"/>
      <c r="AP20" s="1182"/>
      <c r="AQ20" s="1182"/>
      <c r="AR20" s="1182"/>
      <c r="AS20" s="1182"/>
      <c r="AT20" s="1182"/>
      <c r="AU20" s="1179"/>
      <c r="AV20" s="1179"/>
      <c r="AW20" s="1179"/>
      <c r="AX20" s="1179"/>
      <c r="AY20" s="1180"/>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81"/>
      <c r="AL21" s="1182"/>
      <c r="AM21" s="1182"/>
      <c r="AN21" s="1182"/>
      <c r="AO21" s="1182"/>
      <c r="AP21" s="1182"/>
      <c r="AQ21" s="1182"/>
      <c r="AR21" s="1182"/>
      <c r="AS21" s="1182"/>
      <c r="AT21" s="1182"/>
      <c r="AU21" s="1179"/>
      <c r="AV21" s="1179"/>
      <c r="AW21" s="1179"/>
      <c r="AX21" s="1179"/>
      <c r="AY21" s="1180"/>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6"/>
      <c r="R22" s="1177"/>
      <c r="S22" s="1177"/>
      <c r="T22" s="1177"/>
      <c r="U22" s="1177"/>
      <c r="V22" s="1177"/>
      <c r="W22" s="1177"/>
      <c r="X22" s="1177"/>
      <c r="Y22" s="1177"/>
      <c r="Z22" s="1177"/>
      <c r="AA22" s="1177"/>
      <c r="AB22" s="1177"/>
      <c r="AC22" s="1177"/>
      <c r="AD22" s="1177"/>
      <c r="AE22" s="1178"/>
      <c r="AF22" s="1112"/>
      <c r="AG22" s="1113"/>
      <c r="AH22" s="1113"/>
      <c r="AI22" s="1113"/>
      <c r="AJ22" s="1114"/>
      <c r="AK22" s="1172"/>
      <c r="AL22" s="1173"/>
      <c r="AM22" s="1173"/>
      <c r="AN22" s="1173"/>
      <c r="AO22" s="1173"/>
      <c r="AP22" s="1173"/>
      <c r="AQ22" s="1173"/>
      <c r="AR22" s="1173"/>
      <c r="AS22" s="1173"/>
      <c r="AT22" s="1173"/>
      <c r="AU22" s="1174"/>
      <c r="AV22" s="1174"/>
      <c r="AW22" s="1174"/>
      <c r="AX22" s="1174"/>
      <c r="AY22" s="1175"/>
      <c r="AZ22" s="1128" t="s">
        <v>390</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391</v>
      </c>
      <c r="B23" s="1037" t="s">
        <v>392</v>
      </c>
      <c r="C23" s="1038"/>
      <c r="D23" s="1038"/>
      <c r="E23" s="1038"/>
      <c r="F23" s="1038"/>
      <c r="G23" s="1038"/>
      <c r="H23" s="1038"/>
      <c r="I23" s="1038"/>
      <c r="J23" s="1038"/>
      <c r="K23" s="1038"/>
      <c r="L23" s="1038"/>
      <c r="M23" s="1038"/>
      <c r="N23" s="1038"/>
      <c r="O23" s="1038"/>
      <c r="P23" s="1039"/>
      <c r="Q23" s="1163">
        <v>175700</v>
      </c>
      <c r="R23" s="1164"/>
      <c r="S23" s="1164"/>
      <c r="T23" s="1164"/>
      <c r="U23" s="1164"/>
      <c r="V23" s="1164">
        <v>174384</v>
      </c>
      <c r="W23" s="1164"/>
      <c r="X23" s="1164"/>
      <c r="Y23" s="1164"/>
      <c r="Z23" s="1164"/>
      <c r="AA23" s="1164">
        <v>1316</v>
      </c>
      <c r="AB23" s="1164"/>
      <c r="AC23" s="1164"/>
      <c r="AD23" s="1164"/>
      <c r="AE23" s="1165"/>
      <c r="AF23" s="1166">
        <v>617</v>
      </c>
      <c r="AG23" s="1164"/>
      <c r="AH23" s="1164"/>
      <c r="AI23" s="1164"/>
      <c r="AJ23" s="1167"/>
      <c r="AK23" s="1168"/>
      <c r="AL23" s="1169"/>
      <c r="AM23" s="1169"/>
      <c r="AN23" s="1169"/>
      <c r="AO23" s="1169"/>
      <c r="AP23" s="1164">
        <v>137751</v>
      </c>
      <c r="AQ23" s="1164"/>
      <c r="AR23" s="1164"/>
      <c r="AS23" s="1164"/>
      <c r="AT23" s="1164"/>
      <c r="AU23" s="1170"/>
      <c r="AV23" s="1170"/>
      <c r="AW23" s="1170"/>
      <c r="AX23" s="1170"/>
      <c r="AY23" s="1171"/>
      <c r="AZ23" s="1160" t="s">
        <v>393</v>
      </c>
      <c r="BA23" s="1161"/>
      <c r="BB23" s="1161"/>
      <c r="BC23" s="1161"/>
      <c r="BD23" s="1162"/>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9" t="s">
        <v>394</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8" t="s">
        <v>395</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368</v>
      </c>
      <c r="B26" s="1089"/>
      <c r="C26" s="1089"/>
      <c r="D26" s="1089"/>
      <c r="E26" s="1089"/>
      <c r="F26" s="1089"/>
      <c r="G26" s="1089"/>
      <c r="H26" s="1089"/>
      <c r="I26" s="1089"/>
      <c r="J26" s="1089"/>
      <c r="K26" s="1089"/>
      <c r="L26" s="1089"/>
      <c r="M26" s="1089"/>
      <c r="N26" s="1089"/>
      <c r="O26" s="1089"/>
      <c r="P26" s="1090"/>
      <c r="Q26" s="1094" t="s">
        <v>396</v>
      </c>
      <c r="R26" s="1095"/>
      <c r="S26" s="1095"/>
      <c r="T26" s="1095"/>
      <c r="U26" s="1096"/>
      <c r="V26" s="1094" t="s">
        <v>397</v>
      </c>
      <c r="W26" s="1095"/>
      <c r="X26" s="1095"/>
      <c r="Y26" s="1095"/>
      <c r="Z26" s="1096"/>
      <c r="AA26" s="1094" t="s">
        <v>398</v>
      </c>
      <c r="AB26" s="1095"/>
      <c r="AC26" s="1095"/>
      <c r="AD26" s="1095"/>
      <c r="AE26" s="1095"/>
      <c r="AF26" s="1154" t="s">
        <v>399</v>
      </c>
      <c r="AG26" s="1101"/>
      <c r="AH26" s="1101"/>
      <c r="AI26" s="1101"/>
      <c r="AJ26" s="1155"/>
      <c r="AK26" s="1095" t="s">
        <v>400</v>
      </c>
      <c r="AL26" s="1095"/>
      <c r="AM26" s="1095"/>
      <c r="AN26" s="1095"/>
      <c r="AO26" s="1096"/>
      <c r="AP26" s="1094" t="s">
        <v>401</v>
      </c>
      <c r="AQ26" s="1095"/>
      <c r="AR26" s="1095"/>
      <c r="AS26" s="1095"/>
      <c r="AT26" s="1096"/>
      <c r="AU26" s="1094" t="s">
        <v>402</v>
      </c>
      <c r="AV26" s="1095"/>
      <c r="AW26" s="1095"/>
      <c r="AX26" s="1095"/>
      <c r="AY26" s="1096"/>
      <c r="AZ26" s="1094" t="s">
        <v>403</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6"/>
      <c r="AG27" s="1104"/>
      <c r="AH27" s="1104"/>
      <c r="AI27" s="1104"/>
      <c r="AJ27" s="1157"/>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4" t="s">
        <v>404</v>
      </c>
      <c r="C28" s="1145"/>
      <c r="D28" s="1145"/>
      <c r="E28" s="1145"/>
      <c r="F28" s="1145"/>
      <c r="G28" s="1145"/>
      <c r="H28" s="1145"/>
      <c r="I28" s="1145"/>
      <c r="J28" s="1145"/>
      <c r="K28" s="1145"/>
      <c r="L28" s="1145"/>
      <c r="M28" s="1145"/>
      <c r="N28" s="1145"/>
      <c r="O28" s="1145"/>
      <c r="P28" s="1146"/>
      <c r="Q28" s="1147">
        <v>44573</v>
      </c>
      <c r="R28" s="1148"/>
      <c r="S28" s="1148"/>
      <c r="T28" s="1148"/>
      <c r="U28" s="1148"/>
      <c r="V28" s="1148">
        <v>44244</v>
      </c>
      <c r="W28" s="1148"/>
      <c r="X28" s="1148"/>
      <c r="Y28" s="1148"/>
      <c r="Z28" s="1148"/>
      <c r="AA28" s="1148">
        <v>329</v>
      </c>
      <c r="AB28" s="1148"/>
      <c r="AC28" s="1148"/>
      <c r="AD28" s="1148"/>
      <c r="AE28" s="1149"/>
      <c r="AF28" s="1150">
        <v>329</v>
      </c>
      <c r="AG28" s="1148"/>
      <c r="AH28" s="1148"/>
      <c r="AI28" s="1148"/>
      <c r="AJ28" s="1151"/>
      <c r="AK28" s="1152">
        <v>4579</v>
      </c>
      <c r="AL28" s="1153"/>
      <c r="AM28" s="1153"/>
      <c r="AN28" s="1153"/>
      <c r="AO28" s="1153"/>
      <c r="AP28" s="1139" t="s">
        <v>525</v>
      </c>
      <c r="AQ28" s="1140"/>
      <c r="AR28" s="1140"/>
      <c r="AS28" s="1140"/>
      <c r="AT28" s="1141"/>
      <c r="AU28" s="1139" t="s">
        <v>525</v>
      </c>
      <c r="AV28" s="1140"/>
      <c r="AW28" s="1140"/>
      <c r="AX28" s="1140"/>
      <c r="AY28" s="1141"/>
      <c r="AZ28" s="1139" t="s">
        <v>525</v>
      </c>
      <c r="BA28" s="1140"/>
      <c r="BB28" s="1140"/>
      <c r="BC28" s="1140"/>
      <c r="BD28" s="1141"/>
      <c r="BE28" s="1142"/>
      <c r="BF28" s="1142"/>
      <c r="BG28" s="1142"/>
      <c r="BH28" s="1142"/>
      <c r="BI28" s="1143"/>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405</v>
      </c>
      <c r="C29" s="1131"/>
      <c r="D29" s="1131"/>
      <c r="E29" s="1131"/>
      <c r="F29" s="1131"/>
      <c r="G29" s="1131"/>
      <c r="H29" s="1131"/>
      <c r="I29" s="1131"/>
      <c r="J29" s="1131"/>
      <c r="K29" s="1131"/>
      <c r="L29" s="1131"/>
      <c r="M29" s="1131"/>
      <c r="N29" s="1131"/>
      <c r="O29" s="1131"/>
      <c r="P29" s="1132"/>
      <c r="Q29" s="1136">
        <v>34447</v>
      </c>
      <c r="R29" s="1137"/>
      <c r="S29" s="1137"/>
      <c r="T29" s="1137"/>
      <c r="U29" s="1137"/>
      <c r="V29" s="1137">
        <v>33695</v>
      </c>
      <c r="W29" s="1137"/>
      <c r="X29" s="1137"/>
      <c r="Y29" s="1137"/>
      <c r="Z29" s="1137"/>
      <c r="AA29" s="1137">
        <v>752</v>
      </c>
      <c r="AB29" s="1137"/>
      <c r="AC29" s="1137"/>
      <c r="AD29" s="1137"/>
      <c r="AE29" s="1138"/>
      <c r="AF29" s="1112">
        <v>752</v>
      </c>
      <c r="AG29" s="1113"/>
      <c r="AH29" s="1113"/>
      <c r="AI29" s="1113"/>
      <c r="AJ29" s="1114"/>
      <c r="AK29" s="1073">
        <v>4987</v>
      </c>
      <c r="AL29" s="1064"/>
      <c r="AM29" s="1064"/>
      <c r="AN29" s="1064"/>
      <c r="AO29" s="1064"/>
      <c r="AP29" s="1074" t="s">
        <v>525</v>
      </c>
      <c r="AQ29" s="1072"/>
      <c r="AR29" s="1072"/>
      <c r="AS29" s="1072"/>
      <c r="AT29" s="1073"/>
      <c r="AU29" s="1074" t="s">
        <v>525</v>
      </c>
      <c r="AV29" s="1072"/>
      <c r="AW29" s="1072"/>
      <c r="AX29" s="1072"/>
      <c r="AY29" s="1073"/>
      <c r="AZ29" s="1074" t="s">
        <v>525</v>
      </c>
      <c r="BA29" s="1072"/>
      <c r="BB29" s="1072"/>
      <c r="BC29" s="1072"/>
      <c r="BD29" s="1073"/>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406</v>
      </c>
      <c r="C30" s="1131"/>
      <c r="D30" s="1131"/>
      <c r="E30" s="1131"/>
      <c r="F30" s="1131"/>
      <c r="G30" s="1131"/>
      <c r="H30" s="1131"/>
      <c r="I30" s="1131"/>
      <c r="J30" s="1131"/>
      <c r="K30" s="1131"/>
      <c r="L30" s="1131"/>
      <c r="M30" s="1131"/>
      <c r="N30" s="1131"/>
      <c r="O30" s="1131"/>
      <c r="P30" s="1132"/>
      <c r="Q30" s="1136">
        <v>7560</v>
      </c>
      <c r="R30" s="1137"/>
      <c r="S30" s="1137"/>
      <c r="T30" s="1137"/>
      <c r="U30" s="1137"/>
      <c r="V30" s="1137">
        <v>7312</v>
      </c>
      <c r="W30" s="1137"/>
      <c r="X30" s="1137"/>
      <c r="Y30" s="1137"/>
      <c r="Z30" s="1137"/>
      <c r="AA30" s="1137">
        <v>248</v>
      </c>
      <c r="AB30" s="1137"/>
      <c r="AC30" s="1137"/>
      <c r="AD30" s="1137"/>
      <c r="AE30" s="1138"/>
      <c r="AF30" s="1112">
        <v>248</v>
      </c>
      <c r="AG30" s="1113"/>
      <c r="AH30" s="1113"/>
      <c r="AI30" s="1113"/>
      <c r="AJ30" s="1114"/>
      <c r="AK30" s="1073">
        <v>1353</v>
      </c>
      <c r="AL30" s="1064"/>
      <c r="AM30" s="1064"/>
      <c r="AN30" s="1064"/>
      <c r="AO30" s="1064"/>
      <c r="AP30" s="1074" t="s">
        <v>525</v>
      </c>
      <c r="AQ30" s="1072"/>
      <c r="AR30" s="1072"/>
      <c r="AS30" s="1072"/>
      <c r="AT30" s="1073"/>
      <c r="AU30" s="1074" t="s">
        <v>525</v>
      </c>
      <c r="AV30" s="1072"/>
      <c r="AW30" s="1072"/>
      <c r="AX30" s="1072"/>
      <c r="AY30" s="1073"/>
      <c r="AZ30" s="1074" t="s">
        <v>525</v>
      </c>
      <c r="BA30" s="1072"/>
      <c r="BB30" s="1072"/>
      <c r="BC30" s="1072"/>
      <c r="BD30" s="1073"/>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407</v>
      </c>
      <c r="C31" s="1131"/>
      <c r="D31" s="1131"/>
      <c r="E31" s="1131"/>
      <c r="F31" s="1131"/>
      <c r="G31" s="1131"/>
      <c r="H31" s="1131"/>
      <c r="I31" s="1131"/>
      <c r="J31" s="1131"/>
      <c r="K31" s="1131"/>
      <c r="L31" s="1131"/>
      <c r="M31" s="1131"/>
      <c r="N31" s="1131"/>
      <c r="O31" s="1131"/>
      <c r="P31" s="1132"/>
      <c r="Q31" s="1136">
        <v>22</v>
      </c>
      <c r="R31" s="1137"/>
      <c r="S31" s="1137"/>
      <c r="T31" s="1137"/>
      <c r="U31" s="1137"/>
      <c r="V31" s="1137">
        <v>10</v>
      </c>
      <c r="W31" s="1137"/>
      <c r="X31" s="1137"/>
      <c r="Y31" s="1137"/>
      <c r="Z31" s="1137"/>
      <c r="AA31" s="1137">
        <v>12</v>
      </c>
      <c r="AB31" s="1137"/>
      <c r="AC31" s="1137"/>
      <c r="AD31" s="1137"/>
      <c r="AE31" s="1138"/>
      <c r="AF31" s="1112">
        <v>12</v>
      </c>
      <c r="AG31" s="1113"/>
      <c r="AH31" s="1113"/>
      <c r="AI31" s="1113"/>
      <c r="AJ31" s="1114"/>
      <c r="AK31" s="1073">
        <v>7</v>
      </c>
      <c r="AL31" s="1064"/>
      <c r="AM31" s="1064"/>
      <c r="AN31" s="1064"/>
      <c r="AO31" s="1064"/>
      <c r="AP31" s="1074" t="s">
        <v>525</v>
      </c>
      <c r="AQ31" s="1072"/>
      <c r="AR31" s="1072"/>
      <c r="AS31" s="1072"/>
      <c r="AT31" s="1073"/>
      <c r="AU31" s="1074" t="s">
        <v>525</v>
      </c>
      <c r="AV31" s="1072"/>
      <c r="AW31" s="1072"/>
      <c r="AX31" s="1072"/>
      <c r="AY31" s="1073"/>
      <c r="AZ31" s="1074" t="s">
        <v>525</v>
      </c>
      <c r="BA31" s="1072"/>
      <c r="BB31" s="1072"/>
      <c r="BC31" s="1072"/>
      <c r="BD31" s="1073"/>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408</v>
      </c>
      <c r="C32" s="1131"/>
      <c r="D32" s="1131"/>
      <c r="E32" s="1131"/>
      <c r="F32" s="1131"/>
      <c r="G32" s="1131"/>
      <c r="H32" s="1131"/>
      <c r="I32" s="1131"/>
      <c r="J32" s="1131"/>
      <c r="K32" s="1131"/>
      <c r="L32" s="1131"/>
      <c r="M32" s="1131"/>
      <c r="N32" s="1131"/>
      <c r="O32" s="1131"/>
      <c r="P32" s="1132"/>
      <c r="Q32" s="1136">
        <v>10494</v>
      </c>
      <c r="R32" s="1137"/>
      <c r="S32" s="1137"/>
      <c r="T32" s="1137"/>
      <c r="U32" s="1137"/>
      <c r="V32" s="1137">
        <v>9361</v>
      </c>
      <c r="W32" s="1137"/>
      <c r="X32" s="1137"/>
      <c r="Y32" s="1137"/>
      <c r="Z32" s="1137"/>
      <c r="AA32" s="1137">
        <v>1133</v>
      </c>
      <c r="AB32" s="1137"/>
      <c r="AC32" s="1137"/>
      <c r="AD32" s="1137"/>
      <c r="AE32" s="1138"/>
      <c r="AF32" s="1112">
        <v>4521</v>
      </c>
      <c r="AG32" s="1113"/>
      <c r="AH32" s="1113"/>
      <c r="AI32" s="1113"/>
      <c r="AJ32" s="1114"/>
      <c r="AK32" s="1073">
        <v>158</v>
      </c>
      <c r="AL32" s="1064"/>
      <c r="AM32" s="1064"/>
      <c r="AN32" s="1064"/>
      <c r="AO32" s="1064"/>
      <c r="AP32" s="1064">
        <v>19013</v>
      </c>
      <c r="AQ32" s="1064"/>
      <c r="AR32" s="1064"/>
      <c r="AS32" s="1064"/>
      <c r="AT32" s="1064"/>
      <c r="AU32" s="1064">
        <v>361</v>
      </c>
      <c r="AV32" s="1064"/>
      <c r="AW32" s="1064"/>
      <c r="AX32" s="1064"/>
      <c r="AY32" s="1064"/>
      <c r="AZ32" s="1074" t="s">
        <v>525</v>
      </c>
      <c r="BA32" s="1072"/>
      <c r="BB32" s="1072"/>
      <c r="BC32" s="1072"/>
      <c r="BD32" s="1073"/>
      <c r="BE32" s="1125" t="s">
        <v>409</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410</v>
      </c>
      <c r="C33" s="1131"/>
      <c r="D33" s="1131"/>
      <c r="E33" s="1131"/>
      <c r="F33" s="1131"/>
      <c r="G33" s="1131"/>
      <c r="H33" s="1131"/>
      <c r="I33" s="1131"/>
      <c r="J33" s="1131"/>
      <c r="K33" s="1131"/>
      <c r="L33" s="1131"/>
      <c r="M33" s="1131"/>
      <c r="N33" s="1131"/>
      <c r="O33" s="1131"/>
      <c r="P33" s="1132"/>
      <c r="Q33" s="1136">
        <v>718</v>
      </c>
      <c r="R33" s="1137"/>
      <c r="S33" s="1137"/>
      <c r="T33" s="1137"/>
      <c r="U33" s="1137"/>
      <c r="V33" s="1137">
        <v>1511</v>
      </c>
      <c r="W33" s="1137"/>
      <c r="X33" s="1137"/>
      <c r="Y33" s="1137"/>
      <c r="Z33" s="1137"/>
      <c r="AA33" s="1137">
        <v>-793</v>
      </c>
      <c r="AB33" s="1137"/>
      <c r="AC33" s="1137"/>
      <c r="AD33" s="1137"/>
      <c r="AE33" s="1138"/>
      <c r="AF33" s="1112">
        <v>2946</v>
      </c>
      <c r="AG33" s="1113"/>
      <c r="AH33" s="1113"/>
      <c r="AI33" s="1113"/>
      <c r="AJ33" s="1114"/>
      <c r="AK33" s="1073">
        <v>1</v>
      </c>
      <c r="AL33" s="1064"/>
      <c r="AM33" s="1064"/>
      <c r="AN33" s="1064"/>
      <c r="AO33" s="1064"/>
      <c r="AP33" s="1064">
        <v>229</v>
      </c>
      <c r="AQ33" s="1064"/>
      <c r="AR33" s="1064"/>
      <c r="AS33" s="1064"/>
      <c r="AT33" s="1064"/>
      <c r="AU33" s="1064">
        <v>0</v>
      </c>
      <c r="AV33" s="1064"/>
      <c r="AW33" s="1064"/>
      <c r="AX33" s="1064"/>
      <c r="AY33" s="1064"/>
      <c r="AZ33" s="1074" t="s">
        <v>525</v>
      </c>
      <c r="BA33" s="1072"/>
      <c r="BB33" s="1072"/>
      <c r="BC33" s="1072"/>
      <c r="BD33" s="1073"/>
      <c r="BE33" s="1125" t="s">
        <v>409</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411</v>
      </c>
      <c r="C34" s="1131"/>
      <c r="D34" s="1131"/>
      <c r="E34" s="1131"/>
      <c r="F34" s="1131"/>
      <c r="G34" s="1131"/>
      <c r="H34" s="1131"/>
      <c r="I34" s="1131"/>
      <c r="J34" s="1131"/>
      <c r="K34" s="1131"/>
      <c r="L34" s="1131"/>
      <c r="M34" s="1131"/>
      <c r="N34" s="1131"/>
      <c r="O34" s="1131"/>
      <c r="P34" s="1132"/>
      <c r="Q34" s="1136">
        <v>12100</v>
      </c>
      <c r="R34" s="1137"/>
      <c r="S34" s="1137"/>
      <c r="T34" s="1137"/>
      <c r="U34" s="1137"/>
      <c r="V34" s="1137">
        <v>10798</v>
      </c>
      <c r="W34" s="1137"/>
      <c r="X34" s="1137"/>
      <c r="Y34" s="1137"/>
      <c r="Z34" s="1137"/>
      <c r="AA34" s="1137">
        <v>1302</v>
      </c>
      <c r="AB34" s="1137"/>
      <c r="AC34" s="1137"/>
      <c r="AD34" s="1137"/>
      <c r="AE34" s="1138"/>
      <c r="AF34" s="1112">
        <v>2239</v>
      </c>
      <c r="AG34" s="1113"/>
      <c r="AH34" s="1113"/>
      <c r="AI34" s="1113"/>
      <c r="AJ34" s="1114"/>
      <c r="AK34" s="1073">
        <v>4284</v>
      </c>
      <c r="AL34" s="1064"/>
      <c r="AM34" s="1064"/>
      <c r="AN34" s="1064"/>
      <c r="AO34" s="1064"/>
      <c r="AP34" s="1064">
        <v>58294</v>
      </c>
      <c r="AQ34" s="1064"/>
      <c r="AR34" s="1064"/>
      <c r="AS34" s="1064"/>
      <c r="AT34" s="1064"/>
      <c r="AU34" s="1064">
        <v>32703</v>
      </c>
      <c r="AV34" s="1064"/>
      <c r="AW34" s="1064"/>
      <c r="AX34" s="1064"/>
      <c r="AY34" s="1064"/>
      <c r="AZ34" s="1074" t="s">
        <v>525</v>
      </c>
      <c r="BA34" s="1072"/>
      <c r="BB34" s="1072"/>
      <c r="BC34" s="1072"/>
      <c r="BD34" s="1073"/>
      <c r="BE34" s="1125" t="s">
        <v>412</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413</v>
      </c>
      <c r="C35" s="1131"/>
      <c r="D35" s="1131"/>
      <c r="E35" s="1131"/>
      <c r="F35" s="1131"/>
      <c r="G35" s="1131"/>
      <c r="H35" s="1131"/>
      <c r="I35" s="1131"/>
      <c r="J35" s="1131"/>
      <c r="K35" s="1131"/>
      <c r="L35" s="1131"/>
      <c r="M35" s="1131"/>
      <c r="N35" s="1131"/>
      <c r="O35" s="1131"/>
      <c r="P35" s="1132"/>
      <c r="Q35" s="1136">
        <v>5242</v>
      </c>
      <c r="R35" s="1137"/>
      <c r="S35" s="1137"/>
      <c r="T35" s="1137"/>
      <c r="U35" s="1137"/>
      <c r="V35" s="1137">
        <v>6538</v>
      </c>
      <c r="W35" s="1137"/>
      <c r="X35" s="1137"/>
      <c r="Y35" s="1137"/>
      <c r="Z35" s="1137"/>
      <c r="AA35" s="1137">
        <v>-1296</v>
      </c>
      <c r="AB35" s="1137"/>
      <c r="AC35" s="1137"/>
      <c r="AD35" s="1137"/>
      <c r="AE35" s="1138"/>
      <c r="AF35" s="1112">
        <v>-62</v>
      </c>
      <c r="AG35" s="1113"/>
      <c r="AH35" s="1113"/>
      <c r="AI35" s="1113"/>
      <c r="AJ35" s="1114"/>
      <c r="AK35" s="1073">
        <v>2570</v>
      </c>
      <c r="AL35" s="1064"/>
      <c r="AM35" s="1064"/>
      <c r="AN35" s="1064"/>
      <c r="AO35" s="1064"/>
      <c r="AP35" s="1064">
        <v>1811</v>
      </c>
      <c r="AQ35" s="1064"/>
      <c r="AR35" s="1064"/>
      <c r="AS35" s="1064"/>
      <c r="AT35" s="1064"/>
      <c r="AU35" s="1064">
        <v>1794</v>
      </c>
      <c r="AV35" s="1064"/>
      <c r="AW35" s="1064"/>
      <c r="AX35" s="1064"/>
      <c r="AY35" s="1064"/>
      <c r="AZ35" s="1135">
        <v>1.3</v>
      </c>
      <c r="BA35" s="1135"/>
      <c r="BB35" s="1135"/>
      <c r="BC35" s="1135"/>
      <c r="BD35" s="1135"/>
      <c r="BE35" s="1125" t="s">
        <v>414</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t="s">
        <v>415</v>
      </c>
      <c r="C36" s="1131"/>
      <c r="D36" s="1131"/>
      <c r="E36" s="1131"/>
      <c r="F36" s="1131"/>
      <c r="G36" s="1131"/>
      <c r="H36" s="1131"/>
      <c r="I36" s="1131"/>
      <c r="J36" s="1131"/>
      <c r="K36" s="1131"/>
      <c r="L36" s="1131"/>
      <c r="M36" s="1131"/>
      <c r="N36" s="1131"/>
      <c r="O36" s="1131"/>
      <c r="P36" s="1132"/>
      <c r="Q36" s="1136">
        <v>415</v>
      </c>
      <c r="R36" s="1137"/>
      <c r="S36" s="1137"/>
      <c r="T36" s="1137"/>
      <c r="U36" s="1137"/>
      <c r="V36" s="1137">
        <v>415</v>
      </c>
      <c r="W36" s="1137"/>
      <c r="X36" s="1137"/>
      <c r="Y36" s="1137"/>
      <c r="Z36" s="1137"/>
      <c r="AA36" s="1137" t="s">
        <v>599</v>
      </c>
      <c r="AB36" s="1137"/>
      <c r="AC36" s="1137"/>
      <c r="AD36" s="1137"/>
      <c r="AE36" s="1138"/>
      <c r="AF36" s="1112" t="s">
        <v>416</v>
      </c>
      <c r="AG36" s="1113"/>
      <c r="AH36" s="1113"/>
      <c r="AI36" s="1113"/>
      <c r="AJ36" s="1114"/>
      <c r="AK36" s="1073">
        <v>169</v>
      </c>
      <c r="AL36" s="1064"/>
      <c r="AM36" s="1064"/>
      <c r="AN36" s="1064"/>
      <c r="AO36" s="1064"/>
      <c r="AP36" s="1064">
        <v>427</v>
      </c>
      <c r="AQ36" s="1064"/>
      <c r="AR36" s="1064"/>
      <c r="AS36" s="1064"/>
      <c r="AT36" s="1064"/>
      <c r="AU36" s="1064">
        <v>204</v>
      </c>
      <c r="AV36" s="1064"/>
      <c r="AW36" s="1064"/>
      <c r="AX36" s="1064"/>
      <c r="AY36" s="1064"/>
      <c r="AZ36" s="1074" t="s">
        <v>525</v>
      </c>
      <c r="BA36" s="1072"/>
      <c r="BB36" s="1072"/>
      <c r="BC36" s="1072"/>
      <c r="BD36" s="1073"/>
      <c r="BE36" s="1125" t="s">
        <v>417</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418</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391</v>
      </c>
      <c r="B63" s="1037" t="s">
        <v>419</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10985</v>
      </c>
      <c r="AG63" s="1052"/>
      <c r="AH63" s="1052"/>
      <c r="AI63" s="1052"/>
      <c r="AJ63" s="1123"/>
      <c r="AK63" s="1124"/>
      <c r="AL63" s="1056"/>
      <c r="AM63" s="1056"/>
      <c r="AN63" s="1056"/>
      <c r="AO63" s="1056"/>
      <c r="AP63" s="1052">
        <v>79773</v>
      </c>
      <c r="AQ63" s="1052"/>
      <c r="AR63" s="1052"/>
      <c r="AS63" s="1052"/>
      <c r="AT63" s="1052"/>
      <c r="AU63" s="1052">
        <v>35062</v>
      </c>
      <c r="AV63" s="1052"/>
      <c r="AW63" s="1052"/>
      <c r="AX63" s="1052"/>
      <c r="AY63" s="1052"/>
      <c r="AZ63" s="1118"/>
      <c r="BA63" s="1118"/>
      <c r="BB63" s="1118"/>
      <c r="BC63" s="1118"/>
      <c r="BD63" s="1118"/>
      <c r="BE63" s="1053"/>
      <c r="BF63" s="1053"/>
      <c r="BG63" s="1053"/>
      <c r="BH63" s="1053"/>
      <c r="BI63" s="1054"/>
      <c r="BJ63" s="1119" t="s">
        <v>416</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421</v>
      </c>
      <c r="B66" s="1089"/>
      <c r="C66" s="1089"/>
      <c r="D66" s="1089"/>
      <c r="E66" s="1089"/>
      <c r="F66" s="1089"/>
      <c r="G66" s="1089"/>
      <c r="H66" s="1089"/>
      <c r="I66" s="1089"/>
      <c r="J66" s="1089"/>
      <c r="K66" s="1089"/>
      <c r="L66" s="1089"/>
      <c r="M66" s="1089"/>
      <c r="N66" s="1089"/>
      <c r="O66" s="1089"/>
      <c r="P66" s="1090"/>
      <c r="Q66" s="1094" t="s">
        <v>422</v>
      </c>
      <c r="R66" s="1095"/>
      <c r="S66" s="1095"/>
      <c r="T66" s="1095"/>
      <c r="U66" s="1096"/>
      <c r="V66" s="1094" t="s">
        <v>423</v>
      </c>
      <c r="W66" s="1095"/>
      <c r="X66" s="1095"/>
      <c r="Y66" s="1095"/>
      <c r="Z66" s="1096"/>
      <c r="AA66" s="1094" t="s">
        <v>424</v>
      </c>
      <c r="AB66" s="1095"/>
      <c r="AC66" s="1095"/>
      <c r="AD66" s="1095"/>
      <c r="AE66" s="1096"/>
      <c r="AF66" s="1100" t="s">
        <v>425</v>
      </c>
      <c r="AG66" s="1101"/>
      <c r="AH66" s="1101"/>
      <c r="AI66" s="1101"/>
      <c r="AJ66" s="1102"/>
      <c r="AK66" s="1094" t="s">
        <v>426</v>
      </c>
      <c r="AL66" s="1089"/>
      <c r="AM66" s="1089"/>
      <c r="AN66" s="1089"/>
      <c r="AO66" s="1090"/>
      <c r="AP66" s="1094" t="s">
        <v>427</v>
      </c>
      <c r="AQ66" s="1095"/>
      <c r="AR66" s="1095"/>
      <c r="AS66" s="1095"/>
      <c r="AT66" s="1096"/>
      <c r="AU66" s="1094" t="s">
        <v>428</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600</v>
      </c>
      <c r="C68" s="1079"/>
      <c r="D68" s="1079"/>
      <c r="E68" s="1079"/>
      <c r="F68" s="1079"/>
      <c r="G68" s="1079"/>
      <c r="H68" s="1079"/>
      <c r="I68" s="1079"/>
      <c r="J68" s="1079"/>
      <c r="K68" s="1079"/>
      <c r="L68" s="1079"/>
      <c r="M68" s="1079"/>
      <c r="N68" s="1079"/>
      <c r="O68" s="1079"/>
      <c r="P68" s="1080"/>
      <c r="Q68" s="1081">
        <v>19056</v>
      </c>
      <c r="R68" s="1075"/>
      <c r="S68" s="1075"/>
      <c r="T68" s="1075"/>
      <c r="U68" s="1075"/>
      <c r="V68" s="1075">
        <v>16318</v>
      </c>
      <c r="W68" s="1075"/>
      <c r="X68" s="1075"/>
      <c r="Y68" s="1075"/>
      <c r="Z68" s="1075"/>
      <c r="AA68" s="1075">
        <v>2738</v>
      </c>
      <c r="AB68" s="1075"/>
      <c r="AC68" s="1075"/>
      <c r="AD68" s="1075"/>
      <c r="AE68" s="1075"/>
      <c r="AF68" s="1075">
        <v>10676</v>
      </c>
      <c r="AG68" s="1075"/>
      <c r="AH68" s="1075"/>
      <c r="AI68" s="1075"/>
      <c r="AJ68" s="1075"/>
      <c r="AK68" s="1075" t="s">
        <v>599</v>
      </c>
      <c r="AL68" s="1075"/>
      <c r="AM68" s="1075"/>
      <c r="AN68" s="1075"/>
      <c r="AO68" s="1075"/>
      <c r="AP68" s="1075">
        <v>43752</v>
      </c>
      <c r="AQ68" s="1075"/>
      <c r="AR68" s="1075"/>
      <c r="AS68" s="1075"/>
      <c r="AT68" s="1075"/>
      <c r="AU68" s="1075">
        <v>119</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601</v>
      </c>
      <c r="C69" s="1068"/>
      <c r="D69" s="1068"/>
      <c r="E69" s="1068"/>
      <c r="F69" s="1068"/>
      <c r="G69" s="1068"/>
      <c r="H69" s="1068"/>
      <c r="I69" s="1068"/>
      <c r="J69" s="1068"/>
      <c r="K69" s="1068"/>
      <c r="L69" s="1068"/>
      <c r="M69" s="1068"/>
      <c r="N69" s="1068"/>
      <c r="O69" s="1068"/>
      <c r="P69" s="1069"/>
      <c r="Q69" s="1070">
        <v>229</v>
      </c>
      <c r="R69" s="1064"/>
      <c r="S69" s="1064"/>
      <c r="T69" s="1064"/>
      <c r="U69" s="1064"/>
      <c r="V69" s="1064">
        <v>205</v>
      </c>
      <c r="W69" s="1064"/>
      <c r="X69" s="1064"/>
      <c r="Y69" s="1064"/>
      <c r="Z69" s="1064"/>
      <c r="AA69" s="1064">
        <v>24</v>
      </c>
      <c r="AB69" s="1064"/>
      <c r="AC69" s="1064"/>
      <c r="AD69" s="1064"/>
      <c r="AE69" s="1064"/>
      <c r="AF69" s="1064">
        <v>24</v>
      </c>
      <c r="AG69" s="1064"/>
      <c r="AH69" s="1064"/>
      <c r="AI69" s="1064"/>
      <c r="AJ69" s="1064"/>
      <c r="AK69" s="1074" t="s">
        <v>599</v>
      </c>
      <c r="AL69" s="1072"/>
      <c r="AM69" s="1072"/>
      <c r="AN69" s="1072"/>
      <c r="AO69" s="1073"/>
      <c r="AP69" s="1064">
        <v>100</v>
      </c>
      <c r="AQ69" s="1064"/>
      <c r="AR69" s="1064"/>
      <c r="AS69" s="1064"/>
      <c r="AT69" s="1064"/>
      <c r="AU69" s="1064">
        <v>26</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602</v>
      </c>
      <c r="C70" s="1068"/>
      <c r="D70" s="1068"/>
      <c r="E70" s="1068"/>
      <c r="F70" s="1068"/>
      <c r="G70" s="1068"/>
      <c r="H70" s="1068"/>
      <c r="I70" s="1068"/>
      <c r="J70" s="1068"/>
      <c r="K70" s="1068"/>
      <c r="L70" s="1068"/>
      <c r="M70" s="1068"/>
      <c r="N70" s="1068"/>
      <c r="O70" s="1068"/>
      <c r="P70" s="1069"/>
      <c r="Q70" s="1070">
        <v>452</v>
      </c>
      <c r="R70" s="1064"/>
      <c r="S70" s="1064"/>
      <c r="T70" s="1064"/>
      <c r="U70" s="1064"/>
      <c r="V70" s="1064">
        <v>167</v>
      </c>
      <c r="W70" s="1064"/>
      <c r="X70" s="1064"/>
      <c r="Y70" s="1064"/>
      <c r="Z70" s="1064"/>
      <c r="AA70" s="1064">
        <v>285</v>
      </c>
      <c r="AB70" s="1064"/>
      <c r="AC70" s="1064"/>
      <c r="AD70" s="1064"/>
      <c r="AE70" s="1064"/>
      <c r="AF70" s="1064">
        <v>285</v>
      </c>
      <c r="AG70" s="1064"/>
      <c r="AH70" s="1064"/>
      <c r="AI70" s="1064"/>
      <c r="AJ70" s="1064"/>
      <c r="AK70" s="1064" t="s">
        <v>599</v>
      </c>
      <c r="AL70" s="1064"/>
      <c r="AM70" s="1064"/>
      <c r="AN70" s="1064"/>
      <c r="AO70" s="1064"/>
      <c r="AP70" s="1064" t="s">
        <v>599</v>
      </c>
      <c r="AQ70" s="1064"/>
      <c r="AR70" s="1064"/>
      <c r="AS70" s="1064"/>
      <c r="AT70" s="1064"/>
      <c r="AU70" s="1064" t="s">
        <v>599</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603</v>
      </c>
      <c r="C71" s="1068"/>
      <c r="D71" s="1068"/>
      <c r="E71" s="1068"/>
      <c r="F71" s="1068"/>
      <c r="G71" s="1068"/>
      <c r="H71" s="1068"/>
      <c r="I71" s="1068"/>
      <c r="J71" s="1068"/>
      <c r="K71" s="1068"/>
      <c r="L71" s="1068"/>
      <c r="M71" s="1068"/>
      <c r="N71" s="1068"/>
      <c r="O71" s="1068"/>
      <c r="P71" s="1069"/>
      <c r="Q71" s="1070">
        <v>795351</v>
      </c>
      <c r="R71" s="1064"/>
      <c r="S71" s="1064"/>
      <c r="T71" s="1064"/>
      <c r="U71" s="1064"/>
      <c r="V71" s="1064">
        <v>776100</v>
      </c>
      <c r="W71" s="1064"/>
      <c r="X71" s="1064"/>
      <c r="Y71" s="1064"/>
      <c r="Z71" s="1064"/>
      <c r="AA71" s="1064">
        <v>19251</v>
      </c>
      <c r="AB71" s="1064"/>
      <c r="AC71" s="1064"/>
      <c r="AD71" s="1064"/>
      <c r="AE71" s="1064"/>
      <c r="AF71" s="1064">
        <v>19251</v>
      </c>
      <c r="AG71" s="1064"/>
      <c r="AH71" s="1064"/>
      <c r="AI71" s="1064"/>
      <c r="AJ71" s="1064"/>
      <c r="AK71" s="1064">
        <v>5510</v>
      </c>
      <c r="AL71" s="1064"/>
      <c r="AM71" s="1064"/>
      <c r="AN71" s="1064"/>
      <c r="AO71" s="1064"/>
      <c r="AP71" s="1064" t="s">
        <v>599</v>
      </c>
      <c r="AQ71" s="1064"/>
      <c r="AR71" s="1064"/>
      <c r="AS71" s="1064"/>
      <c r="AT71" s="1064"/>
      <c r="AU71" s="1064" t="s">
        <v>599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391</v>
      </c>
      <c r="B88" s="1037" t="s">
        <v>429</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30236</v>
      </c>
      <c r="AG88" s="1052"/>
      <c r="AH88" s="1052"/>
      <c r="AI88" s="1052"/>
      <c r="AJ88" s="1052"/>
      <c r="AK88" s="1056"/>
      <c r="AL88" s="1056"/>
      <c r="AM88" s="1056"/>
      <c r="AN88" s="1056"/>
      <c r="AO88" s="1056"/>
      <c r="AP88" s="1052">
        <v>43853</v>
      </c>
      <c r="AQ88" s="1052"/>
      <c r="AR88" s="1052"/>
      <c r="AS88" s="1052"/>
      <c r="AT88" s="1052"/>
      <c r="AU88" s="1052">
        <v>145</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1037" t="s">
        <v>430</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1592</v>
      </c>
      <c r="CS102" s="1044"/>
      <c r="CT102" s="1044"/>
      <c r="CU102" s="1044"/>
      <c r="CV102" s="1045"/>
      <c r="CW102" s="1043">
        <v>246</v>
      </c>
      <c r="CX102" s="1044"/>
      <c r="CY102" s="1044"/>
      <c r="CZ102" s="1044"/>
      <c r="DA102" s="1045"/>
      <c r="DB102" s="1043">
        <v>6256</v>
      </c>
      <c r="DC102" s="1044"/>
      <c r="DD102" s="1044"/>
      <c r="DE102" s="1044"/>
      <c r="DF102" s="1045"/>
      <c r="DG102" s="1043">
        <v>5080</v>
      </c>
      <c r="DH102" s="1044"/>
      <c r="DI102" s="1044"/>
      <c r="DJ102" s="1044"/>
      <c r="DK102" s="1045"/>
      <c r="DL102" s="1043">
        <v>307</v>
      </c>
      <c r="DM102" s="1044"/>
      <c r="DN102" s="1044"/>
      <c r="DO102" s="1044"/>
      <c r="DP102" s="1045"/>
      <c r="DQ102" s="1043">
        <v>221</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431</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432</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435</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436</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437</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438</v>
      </c>
      <c r="AB109" s="987"/>
      <c r="AC109" s="987"/>
      <c r="AD109" s="987"/>
      <c r="AE109" s="988"/>
      <c r="AF109" s="989" t="s">
        <v>305</v>
      </c>
      <c r="AG109" s="987"/>
      <c r="AH109" s="987"/>
      <c r="AI109" s="987"/>
      <c r="AJ109" s="988"/>
      <c r="AK109" s="989" t="s">
        <v>304</v>
      </c>
      <c r="AL109" s="987"/>
      <c r="AM109" s="987"/>
      <c r="AN109" s="987"/>
      <c r="AO109" s="988"/>
      <c r="AP109" s="989" t="s">
        <v>439</v>
      </c>
      <c r="AQ109" s="987"/>
      <c r="AR109" s="987"/>
      <c r="AS109" s="987"/>
      <c r="AT109" s="1018"/>
      <c r="AU109" s="986" t="s">
        <v>437</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438</v>
      </c>
      <c r="BR109" s="987"/>
      <c r="BS109" s="987"/>
      <c r="BT109" s="987"/>
      <c r="BU109" s="988"/>
      <c r="BV109" s="989" t="s">
        <v>305</v>
      </c>
      <c r="BW109" s="987"/>
      <c r="BX109" s="987"/>
      <c r="BY109" s="987"/>
      <c r="BZ109" s="988"/>
      <c r="CA109" s="989" t="s">
        <v>304</v>
      </c>
      <c r="CB109" s="987"/>
      <c r="CC109" s="987"/>
      <c r="CD109" s="987"/>
      <c r="CE109" s="988"/>
      <c r="CF109" s="1025" t="s">
        <v>439</v>
      </c>
      <c r="CG109" s="1025"/>
      <c r="CH109" s="1025"/>
      <c r="CI109" s="1025"/>
      <c r="CJ109" s="1025"/>
      <c r="CK109" s="989" t="s">
        <v>440</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438</v>
      </c>
      <c r="DH109" s="987"/>
      <c r="DI109" s="987"/>
      <c r="DJ109" s="987"/>
      <c r="DK109" s="988"/>
      <c r="DL109" s="989" t="s">
        <v>305</v>
      </c>
      <c r="DM109" s="987"/>
      <c r="DN109" s="987"/>
      <c r="DO109" s="987"/>
      <c r="DP109" s="988"/>
      <c r="DQ109" s="989" t="s">
        <v>304</v>
      </c>
      <c r="DR109" s="987"/>
      <c r="DS109" s="987"/>
      <c r="DT109" s="987"/>
      <c r="DU109" s="988"/>
      <c r="DV109" s="989" t="s">
        <v>439</v>
      </c>
      <c r="DW109" s="987"/>
      <c r="DX109" s="987"/>
      <c r="DY109" s="987"/>
      <c r="DZ109" s="1018"/>
    </row>
    <row r="110" spans="1:131" s="247" customFormat="1" ht="26.25" customHeight="1" x14ac:dyDescent="0.15">
      <c r="A110" s="889" t="s">
        <v>441</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14812382</v>
      </c>
      <c r="AB110" s="980"/>
      <c r="AC110" s="980"/>
      <c r="AD110" s="980"/>
      <c r="AE110" s="981"/>
      <c r="AF110" s="982">
        <v>14829154</v>
      </c>
      <c r="AG110" s="980"/>
      <c r="AH110" s="980"/>
      <c r="AI110" s="980"/>
      <c r="AJ110" s="981"/>
      <c r="AK110" s="982">
        <v>15112241</v>
      </c>
      <c r="AL110" s="980"/>
      <c r="AM110" s="980"/>
      <c r="AN110" s="980"/>
      <c r="AO110" s="981"/>
      <c r="AP110" s="983">
        <v>17.600000000000001</v>
      </c>
      <c r="AQ110" s="984"/>
      <c r="AR110" s="984"/>
      <c r="AS110" s="984"/>
      <c r="AT110" s="985"/>
      <c r="AU110" s="1019" t="s">
        <v>73</v>
      </c>
      <c r="AV110" s="1020"/>
      <c r="AW110" s="1020"/>
      <c r="AX110" s="1020"/>
      <c r="AY110" s="1020"/>
      <c r="AZ110" s="945" t="s">
        <v>442</v>
      </c>
      <c r="BA110" s="890"/>
      <c r="BB110" s="890"/>
      <c r="BC110" s="890"/>
      <c r="BD110" s="890"/>
      <c r="BE110" s="890"/>
      <c r="BF110" s="890"/>
      <c r="BG110" s="890"/>
      <c r="BH110" s="890"/>
      <c r="BI110" s="890"/>
      <c r="BJ110" s="890"/>
      <c r="BK110" s="890"/>
      <c r="BL110" s="890"/>
      <c r="BM110" s="890"/>
      <c r="BN110" s="890"/>
      <c r="BO110" s="890"/>
      <c r="BP110" s="891"/>
      <c r="BQ110" s="946">
        <v>143840086</v>
      </c>
      <c r="BR110" s="927"/>
      <c r="BS110" s="927"/>
      <c r="BT110" s="927"/>
      <c r="BU110" s="927"/>
      <c r="BV110" s="927">
        <v>142162740</v>
      </c>
      <c r="BW110" s="927"/>
      <c r="BX110" s="927"/>
      <c r="BY110" s="927"/>
      <c r="BZ110" s="927"/>
      <c r="CA110" s="927">
        <v>137750553</v>
      </c>
      <c r="CB110" s="927"/>
      <c r="CC110" s="927"/>
      <c r="CD110" s="927"/>
      <c r="CE110" s="927"/>
      <c r="CF110" s="951">
        <v>160.69999999999999</v>
      </c>
      <c r="CG110" s="952"/>
      <c r="CH110" s="952"/>
      <c r="CI110" s="952"/>
      <c r="CJ110" s="952"/>
      <c r="CK110" s="1015" t="s">
        <v>443</v>
      </c>
      <c r="CL110" s="901"/>
      <c r="CM110" s="976" t="s">
        <v>444</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v>150673</v>
      </c>
      <c r="DH110" s="927"/>
      <c r="DI110" s="927"/>
      <c r="DJ110" s="927"/>
      <c r="DK110" s="927"/>
      <c r="DL110" s="927">
        <v>132514</v>
      </c>
      <c r="DM110" s="927"/>
      <c r="DN110" s="927"/>
      <c r="DO110" s="927"/>
      <c r="DP110" s="927"/>
      <c r="DQ110" s="927">
        <v>114167</v>
      </c>
      <c r="DR110" s="927"/>
      <c r="DS110" s="927"/>
      <c r="DT110" s="927"/>
      <c r="DU110" s="927"/>
      <c r="DV110" s="928">
        <v>0.1</v>
      </c>
      <c r="DW110" s="928"/>
      <c r="DX110" s="928"/>
      <c r="DY110" s="928"/>
      <c r="DZ110" s="929"/>
    </row>
    <row r="111" spans="1:131" s="247" customFormat="1" ht="26.25" customHeight="1" x14ac:dyDescent="0.15">
      <c r="A111" s="856" t="s">
        <v>445</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446</v>
      </c>
      <c r="AB111" s="1008"/>
      <c r="AC111" s="1008"/>
      <c r="AD111" s="1008"/>
      <c r="AE111" s="1009"/>
      <c r="AF111" s="1010" t="s">
        <v>416</v>
      </c>
      <c r="AG111" s="1008"/>
      <c r="AH111" s="1008"/>
      <c r="AI111" s="1008"/>
      <c r="AJ111" s="1009"/>
      <c r="AK111" s="1010" t="s">
        <v>447</v>
      </c>
      <c r="AL111" s="1008"/>
      <c r="AM111" s="1008"/>
      <c r="AN111" s="1008"/>
      <c r="AO111" s="1009"/>
      <c r="AP111" s="1011" t="s">
        <v>447</v>
      </c>
      <c r="AQ111" s="1012"/>
      <c r="AR111" s="1012"/>
      <c r="AS111" s="1012"/>
      <c r="AT111" s="1013"/>
      <c r="AU111" s="1021"/>
      <c r="AV111" s="1022"/>
      <c r="AW111" s="1022"/>
      <c r="AX111" s="1022"/>
      <c r="AY111" s="1022"/>
      <c r="AZ111" s="897" t="s">
        <v>448</v>
      </c>
      <c r="BA111" s="832"/>
      <c r="BB111" s="832"/>
      <c r="BC111" s="832"/>
      <c r="BD111" s="832"/>
      <c r="BE111" s="832"/>
      <c r="BF111" s="832"/>
      <c r="BG111" s="832"/>
      <c r="BH111" s="832"/>
      <c r="BI111" s="832"/>
      <c r="BJ111" s="832"/>
      <c r="BK111" s="832"/>
      <c r="BL111" s="832"/>
      <c r="BM111" s="832"/>
      <c r="BN111" s="832"/>
      <c r="BO111" s="832"/>
      <c r="BP111" s="833"/>
      <c r="BQ111" s="898">
        <v>8721582</v>
      </c>
      <c r="BR111" s="899"/>
      <c r="BS111" s="899"/>
      <c r="BT111" s="899"/>
      <c r="BU111" s="899"/>
      <c r="BV111" s="899">
        <v>7946031</v>
      </c>
      <c r="BW111" s="899"/>
      <c r="BX111" s="899"/>
      <c r="BY111" s="899"/>
      <c r="BZ111" s="899"/>
      <c r="CA111" s="899">
        <v>6546706</v>
      </c>
      <c r="CB111" s="899"/>
      <c r="CC111" s="899"/>
      <c r="CD111" s="899"/>
      <c r="CE111" s="899"/>
      <c r="CF111" s="960">
        <v>7.6</v>
      </c>
      <c r="CG111" s="961"/>
      <c r="CH111" s="961"/>
      <c r="CI111" s="961"/>
      <c r="CJ111" s="961"/>
      <c r="CK111" s="1016"/>
      <c r="CL111" s="903"/>
      <c r="CM111" s="906" t="s">
        <v>449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v>4800954</v>
      </c>
      <c r="DH111" s="899"/>
      <c r="DI111" s="899"/>
      <c r="DJ111" s="899"/>
      <c r="DK111" s="899"/>
      <c r="DL111" s="899">
        <v>4197690</v>
      </c>
      <c r="DM111" s="899"/>
      <c r="DN111" s="899"/>
      <c r="DO111" s="899"/>
      <c r="DP111" s="899"/>
      <c r="DQ111" s="899">
        <v>3594329</v>
      </c>
      <c r="DR111" s="899"/>
      <c r="DS111" s="899"/>
      <c r="DT111" s="899"/>
      <c r="DU111" s="899"/>
      <c r="DV111" s="876">
        <v>4.2</v>
      </c>
      <c r="DW111" s="876"/>
      <c r="DX111" s="876"/>
      <c r="DY111" s="876"/>
      <c r="DZ111" s="877"/>
    </row>
    <row r="112" spans="1:131" s="247" customFormat="1" ht="26.25" customHeight="1" x14ac:dyDescent="0.15">
      <c r="A112" s="1001" t="s">
        <v>450</v>
      </c>
      <c r="B112" s="1002"/>
      <c r="C112" s="832" t="s">
        <v>451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446</v>
      </c>
      <c r="AB112" s="862"/>
      <c r="AC112" s="862"/>
      <c r="AD112" s="862"/>
      <c r="AE112" s="863"/>
      <c r="AF112" s="864" t="s">
        <v>452</v>
      </c>
      <c r="AG112" s="862"/>
      <c r="AH112" s="862"/>
      <c r="AI112" s="862"/>
      <c r="AJ112" s="863"/>
      <c r="AK112" s="864" t="s">
        <v>452</v>
      </c>
      <c r="AL112" s="862"/>
      <c r="AM112" s="862"/>
      <c r="AN112" s="862"/>
      <c r="AO112" s="863"/>
      <c r="AP112" s="909" t="s">
        <v>452</v>
      </c>
      <c r="AQ112" s="910"/>
      <c r="AR112" s="910"/>
      <c r="AS112" s="910"/>
      <c r="AT112" s="911"/>
      <c r="AU112" s="1021"/>
      <c r="AV112" s="1022"/>
      <c r="AW112" s="1022"/>
      <c r="AX112" s="1022"/>
      <c r="AY112" s="1022"/>
      <c r="AZ112" s="897" t="s">
        <v>453</v>
      </c>
      <c r="BA112" s="832"/>
      <c r="BB112" s="832"/>
      <c r="BC112" s="832"/>
      <c r="BD112" s="832"/>
      <c r="BE112" s="832"/>
      <c r="BF112" s="832"/>
      <c r="BG112" s="832"/>
      <c r="BH112" s="832"/>
      <c r="BI112" s="832"/>
      <c r="BJ112" s="832"/>
      <c r="BK112" s="832"/>
      <c r="BL112" s="832"/>
      <c r="BM112" s="832"/>
      <c r="BN112" s="832"/>
      <c r="BO112" s="832"/>
      <c r="BP112" s="833"/>
      <c r="BQ112" s="898">
        <v>37291757</v>
      </c>
      <c r="BR112" s="899"/>
      <c r="BS112" s="899"/>
      <c r="BT112" s="899"/>
      <c r="BU112" s="899"/>
      <c r="BV112" s="899">
        <v>35807580</v>
      </c>
      <c r="BW112" s="899"/>
      <c r="BX112" s="899"/>
      <c r="BY112" s="899"/>
      <c r="BZ112" s="899"/>
      <c r="CA112" s="899">
        <v>35062088</v>
      </c>
      <c r="CB112" s="899"/>
      <c r="CC112" s="899"/>
      <c r="CD112" s="899"/>
      <c r="CE112" s="899"/>
      <c r="CF112" s="960">
        <v>40.9</v>
      </c>
      <c r="CG112" s="961"/>
      <c r="CH112" s="961"/>
      <c r="CI112" s="961"/>
      <c r="CJ112" s="961"/>
      <c r="CK112" s="1016"/>
      <c r="CL112" s="903"/>
      <c r="CM112" s="906" t="s">
        <v>454</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452</v>
      </c>
      <c r="DH112" s="899"/>
      <c r="DI112" s="899"/>
      <c r="DJ112" s="899"/>
      <c r="DK112" s="899"/>
      <c r="DL112" s="899" t="s">
        <v>446</v>
      </c>
      <c r="DM112" s="899"/>
      <c r="DN112" s="899"/>
      <c r="DO112" s="899"/>
      <c r="DP112" s="899"/>
      <c r="DQ112" s="899" t="s">
        <v>452</v>
      </c>
      <c r="DR112" s="899"/>
      <c r="DS112" s="899"/>
      <c r="DT112" s="899"/>
      <c r="DU112" s="899"/>
      <c r="DV112" s="876" t="s">
        <v>446</v>
      </c>
      <c r="DW112" s="876"/>
      <c r="DX112" s="876"/>
      <c r="DY112" s="876"/>
      <c r="DZ112" s="877"/>
    </row>
    <row r="113" spans="1:130" s="247" customFormat="1" ht="26.25" customHeight="1" x14ac:dyDescent="0.15">
      <c r="A113" s="1003"/>
      <c r="B113" s="1004"/>
      <c r="C113" s="832" t="s">
        <v>455</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4050411</v>
      </c>
      <c r="AB113" s="1008"/>
      <c r="AC113" s="1008"/>
      <c r="AD113" s="1008"/>
      <c r="AE113" s="1009"/>
      <c r="AF113" s="1010">
        <v>4194341</v>
      </c>
      <c r="AG113" s="1008"/>
      <c r="AH113" s="1008"/>
      <c r="AI113" s="1008"/>
      <c r="AJ113" s="1009"/>
      <c r="AK113" s="1010">
        <v>4165081</v>
      </c>
      <c r="AL113" s="1008"/>
      <c r="AM113" s="1008"/>
      <c r="AN113" s="1008"/>
      <c r="AO113" s="1009"/>
      <c r="AP113" s="1011">
        <v>4.9000000000000004</v>
      </c>
      <c r="AQ113" s="1012"/>
      <c r="AR113" s="1012"/>
      <c r="AS113" s="1012"/>
      <c r="AT113" s="1013"/>
      <c r="AU113" s="1021"/>
      <c r="AV113" s="1022"/>
      <c r="AW113" s="1022"/>
      <c r="AX113" s="1022"/>
      <c r="AY113" s="1022"/>
      <c r="AZ113" s="897" t="s">
        <v>456</v>
      </c>
      <c r="BA113" s="832"/>
      <c r="BB113" s="832"/>
      <c r="BC113" s="832"/>
      <c r="BD113" s="832"/>
      <c r="BE113" s="832"/>
      <c r="BF113" s="832"/>
      <c r="BG113" s="832"/>
      <c r="BH113" s="832"/>
      <c r="BI113" s="832"/>
      <c r="BJ113" s="832"/>
      <c r="BK113" s="832"/>
      <c r="BL113" s="832"/>
      <c r="BM113" s="832"/>
      <c r="BN113" s="832"/>
      <c r="BO113" s="832"/>
      <c r="BP113" s="833"/>
      <c r="BQ113" s="898">
        <v>310787</v>
      </c>
      <c r="BR113" s="899"/>
      <c r="BS113" s="899"/>
      <c r="BT113" s="899"/>
      <c r="BU113" s="899"/>
      <c r="BV113" s="899">
        <v>214719</v>
      </c>
      <c r="BW113" s="899"/>
      <c r="BX113" s="899"/>
      <c r="BY113" s="899"/>
      <c r="BZ113" s="899"/>
      <c r="CA113" s="899">
        <v>145044</v>
      </c>
      <c r="CB113" s="899"/>
      <c r="CC113" s="899"/>
      <c r="CD113" s="899"/>
      <c r="CE113" s="899"/>
      <c r="CF113" s="960">
        <v>0.2</v>
      </c>
      <c r="CG113" s="961"/>
      <c r="CH113" s="961"/>
      <c r="CI113" s="961"/>
      <c r="CJ113" s="961"/>
      <c r="CK113" s="1016"/>
      <c r="CL113" s="903"/>
      <c r="CM113" s="906" t="s">
        <v>457</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452</v>
      </c>
      <c r="DH113" s="862"/>
      <c r="DI113" s="862"/>
      <c r="DJ113" s="862"/>
      <c r="DK113" s="863"/>
      <c r="DL113" s="864" t="s">
        <v>446</v>
      </c>
      <c r="DM113" s="862"/>
      <c r="DN113" s="862"/>
      <c r="DO113" s="862"/>
      <c r="DP113" s="863"/>
      <c r="DQ113" s="864" t="s">
        <v>446</v>
      </c>
      <c r="DR113" s="862"/>
      <c r="DS113" s="862"/>
      <c r="DT113" s="862"/>
      <c r="DU113" s="863"/>
      <c r="DV113" s="909" t="s">
        <v>452</v>
      </c>
      <c r="DW113" s="910"/>
      <c r="DX113" s="910"/>
      <c r="DY113" s="910"/>
      <c r="DZ113" s="911"/>
    </row>
    <row r="114" spans="1:130" s="247" customFormat="1" ht="26.25" customHeight="1" x14ac:dyDescent="0.15">
      <c r="A114" s="1003"/>
      <c r="B114" s="1004"/>
      <c r="C114" s="832" t="s">
        <v>458</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99313</v>
      </c>
      <c r="AB114" s="862"/>
      <c r="AC114" s="862"/>
      <c r="AD114" s="862"/>
      <c r="AE114" s="863"/>
      <c r="AF114" s="864">
        <v>100728</v>
      </c>
      <c r="AG114" s="862"/>
      <c r="AH114" s="862"/>
      <c r="AI114" s="862"/>
      <c r="AJ114" s="863"/>
      <c r="AK114" s="864">
        <v>71889</v>
      </c>
      <c r="AL114" s="862"/>
      <c r="AM114" s="862"/>
      <c r="AN114" s="862"/>
      <c r="AO114" s="863"/>
      <c r="AP114" s="909">
        <v>0.1</v>
      </c>
      <c r="AQ114" s="910"/>
      <c r="AR114" s="910"/>
      <c r="AS114" s="910"/>
      <c r="AT114" s="911"/>
      <c r="AU114" s="1021"/>
      <c r="AV114" s="1022"/>
      <c r="AW114" s="1022"/>
      <c r="AX114" s="1022"/>
      <c r="AY114" s="1022"/>
      <c r="AZ114" s="897" t="s">
        <v>459</v>
      </c>
      <c r="BA114" s="832"/>
      <c r="BB114" s="832"/>
      <c r="BC114" s="832"/>
      <c r="BD114" s="832"/>
      <c r="BE114" s="832"/>
      <c r="BF114" s="832"/>
      <c r="BG114" s="832"/>
      <c r="BH114" s="832"/>
      <c r="BI114" s="832"/>
      <c r="BJ114" s="832"/>
      <c r="BK114" s="832"/>
      <c r="BL114" s="832"/>
      <c r="BM114" s="832"/>
      <c r="BN114" s="832"/>
      <c r="BO114" s="832"/>
      <c r="BP114" s="833"/>
      <c r="BQ114" s="898">
        <v>22069146</v>
      </c>
      <c r="BR114" s="899"/>
      <c r="BS114" s="899"/>
      <c r="BT114" s="899"/>
      <c r="BU114" s="899"/>
      <c r="BV114" s="899">
        <v>21473554</v>
      </c>
      <c r="BW114" s="899"/>
      <c r="BX114" s="899"/>
      <c r="BY114" s="899"/>
      <c r="BZ114" s="899"/>
      <c r="CA114" s="899">
        <v>21166834</v>
      </c>
      <c r="CB114" s="899"/>
      <c r="CC114" s="899"/>
      <c r="CD114" s="899"/>
      <c r="CE114" s="899"/>
      <c r="CF114" s="960">
        <v>24.7</v>
      </c>
      <c r="CG114" s="961"/>
      <c r="CH114" s="961"/>
      <c r="CI114" s="961"/>
      <c r="CJ114" s="961"/>
      <c r="CK114" s="1016"/>
      <c r="CL114" s="903"/>
      <c r="CM114" s="906" t="s">
        <v>460</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452</v>
      </c>
      <c r="DH114" s="862"/>
      <c r="DI114" s="862"/>
      <c r="DJ114" s="862"/>
      <c r="DK114" s="863"/>
      <c r="DL114" s="864" t="s">
        <v>452</v>
      </c>
      <c r="DM114" s="862"/>
      <c r="DN114" s="862"/>
      <c r="DO114" s="862"/>
      <c r="DP114" s="863"/>
      <c r="DQ114" s="864" t="s">
        <v>452</v>
      </c>
      <c r="DR114" s="862"/>
      <c r="DS114" s="862"/>
      <c r="DT114" s="862"/>
      <c r="DU114" s="863"/>
      <c r="DV114" s="909" t="s">
        <v>452</v>
      </c>
      <c r="DW114" s="910"/>
      <c r="DX114" s="910"/>
      <c r="DY114" s="910"/>
      <c r="DZ114" s="911"/>
    </row>
    <row r="115" spans="1:130" s="247" customFormat="1" ht="26.25" customHeight="1" x14ac:dyDescent="0.15">
      <c r="A115" s="1003"/>
      <c r="B115" s="1004"/>
      <c r="C115" s="832" t="s">
        <v>461</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1100210</v>
      </c>
      <c r="AB115" s="1008"/>
      <c r="AC115" s="1008"/>
      <c r="AD115" s="1008"/>
      <c r="AE115" s="1009"/>
      <c r="AF115" s="1010">
        <v>1066886</v>
      </c>
      <c r="AG115" s="1008"/>
      <c r="AH115" s="1008"/>
      <c r="AI115" s="1008"/>
      <c r="AJ115" s="1009"/>
      <c r="AK115" s="1010">
        <v>1050673</v>
      </c>
      <c r="AL115" s="1008"/>
      <c r="AM115" s="1008"/>
      <c r="AN115" s="1008"/>
      <c r="AO115" s="1009"/>
      <c r="AP115" s="1011">
        <v>1.2</v>
      </c>
      <c r="AQ115" s="1012"/>
      <c r="AR115" s="1012"/>
      <c r="AS115" s="1012"/>
      <c r="AT115" s="1013"/>
      <c r="AU115" s="1021"/>
      <c r="AV115" s="1022"/>
      <c r="AW115" s="1022"/>
      <c r="AX115" s="1022"/>
      <c r="AY115" s="1022"/>
      <c r="AZ115" s="897" t="s">
        <v>462</v>
      </c>
      <c r="BA115" s="832"/>
      <c r="BB115" s="832"/>
      <c r="BC115" s="832"/>
      <c r="BD115" s="832"/>
      <c r="BE115" s="832"/>
      <c r="BF115" s="832"/>
      <c r="BG115" s="832"/>
      <c r="BH115" s="832"/>
      <c r="BI115" s="832"/>
      <c r="BJ115" s="832"/>
      <c r="BK115" s="832"/>
      <c r="BL115" s="832"/>
      <c r="BM115" s="832"/>
      <c r="BN115" s="832"/>
      <c r="BO115" s="832"/>
      <c r="BP115" s="833"/>
      <c r="BQ115" s="898">
        <v>35118</v>
      </c>
      <c r="BR115" s="899"/>
      <c r="BS115" s="899"/>
      <c r="BT115" s="899"/>
      <c r="BU115" s="899"/>
      <c r="BV115" s="899">
        <v>27019</v>
      </c>
      <c r="BW115" s="899"/>
      <c r="BX115" s="899"/>
      <c r="BY115" s="899"/>
      <c r="BZ115" s="899"/>
      <c r="CA115" s="899">
        <v>221209</v>
      </c>
      <c r="CB115" s="899"/>
      <c r="CC115" s="899"/>
      <c r="CD115" s="899"/>
      <c r="CE115" s="899"/>
      <c r="CF115" s="960">
        <v>0.3</v>
      </c>
      <c r="CG115" s="961"/>
      <c r="CH115" s="961"/>
      <c r="CI115" s="961"/>
      <c r="CJ115" s="961"/>
      <c r="CK115" s="1016"/>
      <c r="CL115" s="903"/>
      <c r="CM115" s="897" t="s">
        <v>463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712108</v>
      </c>
      <c r="DH115" s="862"/>
      <c r="DI115" s="862"/>
      <c r="DJ115" s="862"/>
      <c r="DK115" s="863"/>
      <c r="DL115" s="864">
        <v>842963</v>
      </c>
      <c r="DM115" s="862"/>
      <c r="DN115" s="862"/>
      <c r="DO115" s="862"/>
      <c r="DP115" s="863"/>
      <c r="DQ115" s="864">
        <v>351148</v>
      </c>
      <c r="DR115" s="862"/>
      <c r="DS115" s="862"/>
      <c r="DT115" s="862"/>
      <c r="DU115" s="863"/>
      <c r="DV115" s="909">
        <v>0.4</v>
      </c>
      <c r="DW115" s="910"/>
      <c r="DX115" s="910"/>
      <c r="DY115" s="910"/>
      <c r="DZ115" s="911"/>
    </row>
    <row r="116" spans="1:130" s="247" customFormat="1" ht="26.25" customHeight="1" x14ac:dyDescent="0.15">
      <c r="A116" s="1005"/>
      <c r="B116" s="1006"/>
      <c r="C116" s="965" t="s">
        <v>464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446</v>
      </c>
      <c r="AB116" s="862"/>
      <c r="AC116" s="862"/>
      <c r="AD116" s="862"/>
      <c r="AE116" s="863"/>
      <c r="AF116" s="864" t="s">
        <v>446</v>
      </c>
      <c r="AG116" s="862"/>
      <c r="AH116" s="862"/>
      <c r="AI116" s="862"/>
      <c r="AJ116" s="863"/>
      <c r="AK116" s="864" t="s">
        <v>452</v>
      </c>
      <c r="AL116" s="862"/>
      <c r="AM116" s="862"/>
      <c r="AN116" s="862"/>
      <c r="AO116" s="863"/>
      <c r="AP116" s="909" t="s">
        <v>446</v>
      </c>
      <c r="AQ116" s="910"/>
      <c r="AR116" s="910"/>
      <c r="AS116" s="910"/>
      <c r="AT116" s="911"/>
      <c r="AU116" s="1021"/>
      <c r="AV116" s="1022"/>
      <c r="AW116" s="1022"/>
      <c r="AX116" s="1022"/>
      <c r="AY116" s="1022"/>
      <c r="AZ116" s="948" t="s">
        <v>465</v>
      </c>
      <c r="BA116" s="949"/>
      <c r="BB116" s="949"/>
      <c r="BC116" s="949"/>
      <c r="BD116" s="949"/>
      <c r="BE116" s="949"/>
      <c r="BF116" s="949"/>
      <c r="BG116" s="949"/>
      <c r="BH116" s="949"/>
      <c r="BI116" s="949"/>
      <c r="BJ116" s="949"/>
      <c r="BK116" s="949"/>
      <c r="BL116" s="949"/>
      <c r="BM116" s="949"/>
      <c r="BN116" s="949"/>
      <c r="BO116" s="949"/>
      <c r="BP116" s="950"/>
      <c r="BQ116" s="898" t="s">
        <v>452</v>
      </c>
      <c r="BR116" s="899"/>
      <c r="BS116" s="899"/>
      <c r="BT116" s="899"/>
      <c r="BU116" s="899"/>
      <c r="BV116" s="899" t="s">
        <v>452</v>
      </c>
      <c r="BW116" s="899"/>
      <c r="BX116" s="899"/>
      <c r="BY116" s="899"/>
      <c r="BZ116" s="899"/>
      <c r="CA116" s="899" t="s">
        <v>452</v>
      </c>
      <c r="CB116" s="899"/>
      <c r="CC116" s="899"/>
      <c r="CD116" s="899"/>
      <c r="CE116" s="899"/>
      <c r="CF116" s="960" t="s">
        <v>446</v>
      </c>
      <c r="CG116" s="961"/>
      <c r="CH116" s="961"/>
      <c r="CI116" s="961"/>
      <c r="CJ116" s="961"/>
      <c r="CK116" s="1016"/>
      <c r="CL116" s="903"/>
      <c r="CM116" s="906" t="s">
        <v>466</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98100</v>
      </c>
      <c r="DH116" s="862"/>
      <c r="DI116" s="862"/>
      <c r="DJ116" s="862"/>
      <c r="DK116" s="863"/>
      <c r="DL116" s="864">
        <v>62300</v>
      </c>
      <c r="DM116" s="862"/>
      <c r="DN116" s="862"/>
      <c r="DO116" s="862"/>
      <c r="DP116" s="863"/>
      <c r="DQ116" s="864">
        <v>30900</v>
      </c>
      <c r="DR116" s="862"/>
      <c r="DS116" s="862"/>
      <c r="DT116" s="862"/>
      <c r="DU116" s="863"/>
      <c r="DV116" s="909">
        <v>0</v>
      </c>
      <c r="DW116" s="910"/>
      <c r="DX116" s="910"/>
      <c r="DY116" s="910"/>
      <c r="DZ116" s="911"/>
    </row>
    <row r="117" spans="1:130" s="247" customFormat="1" ht="26.25" customHeight="1" x14ac:dyDescent="0.15">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467</v>
      </c>
      <c r="Z117" s="988"/>
      <c r="AA117" s="993">
        <v>20062316</v>
      </c>
      <c r="AB117" s="994"/>
      <c r="AC117" s="994"/>
      <c r="AD117" s="994"/>
      <c r="AE117" s="995"/>
      <c r="AF117" s="996">
        <v>20191109</v>
      </c>
      <c r="AG117" s="994"/>
      <c r="AH117" s="994"/>
      <c r="AI117" s="994"/>
      <c r="AJ117" s="995"/>
      <c r="AK117" s="996">
        <v>20399884</v>
      </c>
      <c r="AL117" s="994"/>
      <c r="AM117" s="994"/>
      <c r="AN117" s="994"/>
      <c r="AO117" s="995"/>
      <c r="AP117" s="997"/>
      <c r="AQ117" s="998"/>
      <c r="AR117" s="998"/>
      <c r="AS117" s="998"/>
      <c r="AT117" s="999"/>
      <c r="AU117" s="1021"/>
      <c r="AV117" s="1022"/>
      <c r="AW117" s="1022"/>
      <c r="AX117" s="1022"/>
      <c r="AY117" s="1022"/>
      <c r="AZ117" s="948" t="s">
        <v>468</v>
      </c>
      <c r="BA117" s="949"/>
      <c r="BB117" s="949"/>
      <c r="BC117" s="949"/>
      <c r="BD117" s="949"/>
      <c r="BE117" s="949"/>
      <c r="BF117" s="949"/>
      <c r="BG117" s="949"/>
      <c r="BH117" s="949"/>
      <c r="BI117" s="949"/>
      <c r="BJ117" s="949"/>
      <c r="BK117" s="949"/>
      <c r="BL117" s="949"/>
      <c r="BM117" s="949"/>
      <c r="BN117" s="949"/>
      <c r="BO117" s="949"/>
      <c r="BP117" s="950"/>
      <c r="BQ117" s="898" t="s">
        <v>389</v>
      </c>
      <c r="BR117" s="899"/>
      <c r="BS117" s="899"/>
      <c r="BT117" s="899"/>
      <c r="BU117" s="899"/>
      <c r="BV117" s="899" t="s">
        <v>416</v>
      </c>
      <c r="BW117" s="899"/>
      <c r="BX117" s="899"/>
      <c r="BY117" s="899"/>
      <c r="BZ117" s="899"/>
      <c r="CA117" s="899" t="s">
        <v>469</v>
      </c>
      <c r="CB117" s="899"/>
      <c r="CC117" s="899"/>
      <c r="CD117" s="899"/>
      <c r="CE117" s="899"/>
      <c r="CF117" s="960" t="s">
        <v>469</v>
      </c>
      <c r="CG117" s="961"/>
      <c r="CH117" s="961"/>
      <c r="CI117" s="961"/>
      <c r="CJ117" s="961"/>
      <c r="CK117" s="1016"/>
      <c r="CL117" s="903"/>
      <c r="CM117" s="906" t="s">
        <v>470</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389</v>
      </c>
      <c r="DH117" s="862"/>
      <c r="DI117" s="862"/>
      <c r="DJ117" s="862"/>
      <c r="DK117" s="863"/>
      <c r="DL117" s="864" t="s">
        <v>389</v>
      </c>
      <c r="DM117" s="862"/>
      <c r="DN117" s="862"/>
      <c r="DO117" s="862"/>
      <c r="DP117" s="863"/>
      <c r="DQ117" s="864" t="s">
        <v>389</v>
      </c>
      <c r="DR117" s="862"/>
      <c r="DS117" s="862"/>
      <c r="DT117" s="862"/>
      <c r="DU117" s="863"/>
      <c r="DV117" s="909" t="s">
        <v>389</v>
      </c>
      <c r="DW117" s="910"/>
      <c r="DX117" s="910"/>
      <c r="DY117" s="910"/>
      <c r="DZ117" s="911"/>
    </row>
    <row r="118" spans="1:130" s="247" customFormat="1" ht="26.25" customHeight="1" x14ac:dyDescent="0.15">
      <c r="A118" s="986" t="s">
        <v>440</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438</v>
      </c>
      <c r="AB118" s="987"/>
      <c r="AC118" s="987"/>
      <c r="AD118" s="987"/>
      <c r="AE118" s="988"/>
      <c r="AF118" s="989" t="s">
        <v>305</v>
      </c>
      <c r="AG118" s="987"/>
      <c r="AH118" s="987"/>
      <c r="AI118" s="987"/>
      <c r="AJ118" s="988"/>
      <c r="AK118" s="989" t="s">
        <v>304</v>
      </c>
      <c r="AL118" s="987"/>
      <c r="AM118" s="987"/>
      <c r="AN118" s="987"/>
      <c r="AO118" s="988"/>
      <c r="AP118" s="990" t="s">
        <v>439</v>
      </c>
      <c r="AQ118" s="991"/>
      <c r="AR118" s="991"/>
      <c r="AS118" s="991"/>
      <c r="AT118" s="992"/>
      <c r="AU118" s="1021"/>
      <c r="AV118" s="1022"/>
      <c r="AW118" s="1022"/>
      <c r="AX118" s="1022"/>
      <c r="AY118" s="1022"/>
      <c r="AZ118" s="964" t="s">
        <v>471</v>
      </c>
      <c r="BA118" s="965"/>
      <c r="BB118" s="965"/>
      <c r="BC118" s="965"/>
      <c r="BD118" s="965"/>
      <c r="BE118" s="965"/>
      <c r="BF118" s="965"/>
      <c r="BG118" s="965"/>
      <c r="BH118" s="965"/>
      <c r="BI118" s="965"/>
      <c r="BJ118" s="965"/>
      <c r="BK118" s="965"/>
      <c r="BL118" s="965"/>
      <c r="BM118" s="965"/>
      <c r="BN118" s="965"/>
      <c r="BO118" s="965"/>
      <c r="BP118" s="966"/>
      <c r="BQ118" s="967" t="s">
        <v>416</v>
      </c>
      <c r="BR118" s="930"/>
      <c r="BS118" s="930"/>
      <c r="BT118" s="930"/>
      <c r="BU118" s="930"/>
      <c r="BV118" s="930" t="s">
        <v>416</v>
      </c>
      <c r="BW118" s="930"/>
      <c r="BX118" s="930"/>
      <c r="BY118" s="930"/>
      <c r="BZ118" s="930"/>
      <c r="CA118" s="930" t="s">
        <v>472</v>
      </c>
      <c r="CB118" s="930"/>
      <c r="CC118" s="930"/>
      <c r="CD118" s="930"/>
      <c r="CE118" s="930"/>
      <c r="CF118" s="960" t="s">
        <v>389</v>
      </c>
      <c r="CG118" s="961"/>
      <c r="CH118" s="961"/>
      <c r="CI118" s="961"/>
      <c r="CJ118" s="961"/>
      <c r="CK118" s="1016"/>
      <c r="CL118" s="903"/>
      <c r="CM118" s="906" t="s">
        <v>473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389</v>
      </c>
      <c r="DH118" s="862"/>
      <c r="DI118" s="862"/>
      <c r="DJ118" s="862"/>
      <c r="DK118" s="863"/>
      <c r="DL118" s="864" t="s">
        <v>389</v>
      </c>
      <c r="DM118" s="862"/>
      <c r="DN118" s="862"/>
      <c r="DO118" s="862"/>
      <c r="DP118" s="863"/>
      <c r="DQ118" s="864" t="s">
        <v>416</v>
      </c>
      <c r="DR118" s="862"/>
      <c r="DS118" s="862"/>
      <c r="DT118" s="862"/>
      <c r="DU118" s="863"/>
      <c r="DV118" s="909" t="s">
        <v>389</v>
      </c>
      <c r="DW118" s="910"/>
      <c r="DX118" s="910"/>
      <c r="DY118" s="910"/>
      <c r="DZ118" s="911"/>
    </row>
    <row r="119" spans="1:130" s="247" customFormat="1" ht="26.25" customHeight="1" x14ac:dyDescent="0.15">
      <c r="A119" s="900" t="s">
        <v>443</v>
      </c>
      <c r="B119" s="901"/>
      <c r="C119" s="976" t="s">
        <v>444</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v>19595</v>
      </c>
      <c r="AB119" s="980"/>
      <c r="AC119" s="980"/>
      <c r="AD119" s="980"/>
      <c r="AE119" s="981"/>
      <c r="AF119" s="982">
        <v>19604</v>
      </c>
      <c r="AG119" s="980"/>
      <c r="AH119" s="980"/>
      <c r="AI119" s="980"/>
      <c r="AJ119" s="981"/>
      <c r="AK119" s="982">
        <v>19613</v>
      </c>
      <c r="AL119" s="980"/>
      <c r="AM119" s="980"/>
      <c r="AN119" s="980"/>
      <c r="AO119" s="981"/>
      <c r="AP119" s="983">
        <v>0</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474</v>
      </c>
      <c r="BP119" s="963"/>
      <c r="BQ119" s="967">
        <v>212268476</v>
      </c>
      <c r="BR119" s="930"/>
      <c r="BS119" s="930"/>
      <c r="BT119" s="930"/>
      <c r="BU119" s="930"/>
      <c r="BV119" s="930">
        <v>207631643</v>
      </c>
      <c r="BW119" s="930"/>
      <c r="BX119" s="930"/>
      <c r="BY119" s="930"/>
      <c r="BZ119" s="930"/>
      <c r="CA119" s="930">
        <v>200892434</v>
      </c>
      <c r="CB119" s="930"/>
      <c r="CC119" s="930"/>
      <c r="CD119" s="930"/>
      <c r="CE119" s="930"/>
      <c r="CF119" s="828"/>
      <c r="CG119" s="829"/>
      <c r="CH119" s="829"/>
      <c r="CI119" s="829"/>
      <c r="CJ119" s="919"/>
      <c r="CK119" s="1017"/>
      <c r="CL119" s="905"/>
      <c r="CM119" s="923" t="s">
        <v>475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2959747</v>
      </c>
      <c r="DH119" s="845"/>
      <c r="DI119" s="845"/>
      <c r="DJ119" s="845"/>
      <c r="DK119" s="846"/>
      <c r="DL119" s="847">
        <v>2710564</v>
      </c>
      <c r="DM119" s="845"/>
      <c r="DN119" s="845"/>
      <c r="DO119" s="845"/>
      <c r="DP119" s="846"/>
      <c r="DQ119" s="847">
        <v>2456162</v>
      </c>
      <c r="DR119" s="845"/>
      <c r="DS119" s="845"/>
      <c r="DT119" s="845"/>
      <c r="DU119" s="846"/>
      <c r="DV119" s="933">
        <v>2.9</v>
      </c>
      <c r="DW119" s="934"/>
      <c r="DX119" s="934"/>
      <c r="DY119" s="934"/>
      <c r="DZ119" s="935"/>
    </row>
    <row r="120" spans="1:130" s="247" customFormat="1" ht="26.25" customHeight="1" x14ac:dyDescent="0.15">
      <c r="A120" s="902"/>
      <c r="B120" s="903"/>
      <c r="C120" s="906" t="s">
        <v>449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v>701193</v>
      </c>
      <c r="AB120" s="862"/>
      <c r="AC120" s="862"/>
      <c r="AD120" s="862"/>
      <c r="AE120" s="863"/>
      <c r="AF120" s="864">
        <v>690152</v>
      </c>
      <c r="AG120" s="862"/>
      <c r="AH120" s="862"/>
      <c r="AI120" s="862"/>
      <c r="AJ120" s="863"/>
      <c r="AK120" s="864">
        <v>679113</v>
      </c>
      <c r="AL120" s="862"/>
      <c r="AM120" s="862"/>
      <c r="AN120" s="862"/>
      <c r="AO120" s="863"/>
      <c r="AP120" s="909">
        <v>0.8</v>
      </c>
      <c r="AQ120" s="910"/>
      <c r="AR120" s="910"/>
      <c r="AS120" s="910"/>
      <c r="AT120" s="911"/>
      <c r="AU120" s="968" t="s">
        <v>476</v>
      </c>
      <c r="AV120" s="969"/>
      <c r="AW120" s="969"/>
      <c r="AX120" s="969"/>
      <c r="AY120" s="970"/>
      <c r="AZ120" s="945" t="s">
        <v>477</v>
      </c>
      <c r="BA120" s="890"/>
      <c r="BB120" s="890"/>
      <c r="BC120" s="890"/>
      <c r="BD120" s="890"/>
      <c r="BE120" s="890"/>
      <c r="BF120" s="890"/>
      <c r="BG120" s="890"/>
      <c r="BH120" s="890"/>
      <c r="BI120" s="890"/>
      <c r="BJ120" s="890"/>
      <c r="BK120" s="890"/>
      <c r="BL120" s="890"/>
      <c r="BM120" s="890"/>
      <c r="BN120" s="890"/>
      <c r="BO120" s="890"/>
      <c r="BP120" s="891"/>
      <c r="BQ120" s="946">
        <v>35174042</v>
      </c>
      <c r="BR120" s="927"/>
      <c r="BS120" s="927"/>
      <c r="BT120" s="927"/>
      <c r="BU120" s="927"/>
      <c r="BV120" s="927">
        <v>37632371</v>
      </c>
      <c r="BW120" s="927"/>
      <c r="BX120" s="927"/>
      <c r="BY120" s="927"/>
      <c r="BZ120" s="927"/>
      <c r="CA120" s="927">
        <v>32777081</v>
      </c>
      <c r="CB120" s="927"/>
      <c r="CC120" s="927"/>
      <c r="CD120" s="927"/>
      <c r="CE120" s="927"/>
      <c r="CF120" s="951">
        <v>38.200000000000003</v>
      </c>
      <c r="CG120" s="952"/>
      <c r="CH120" s="952"/>
      <c r="CI120" s="952"/>
      <c r="CJ120" s="952"/>
      <c r="CK120" s="953" t="s">
        <v>478</v>
      </c>
      <c r="CL120" s="937"/>
      <c r="CM120" s="937"/>
      <c r="CN120" s="937"/>
      <c r="CO120" s="938"/>
      <c r="CP120" s="957" t="s">
        <v>411</v>
      </c>
      <c r="CQ120" s="958"/>
      <c r="CR120" s="958"/>
      <c r="CS120" s="958"/>
      <c r="CT120" s="958"/>
      <c r="CU120" s="958"/>
      <c r="CV120" s="958"/>
      <c r="CW120" s="958"/>
      <c r="CX120" s="958"/>
      <c r="CY120" s="958"/>
      <c r="CZ120" s="958"/>
      <c r="DA120" s="958"/>
      <c r="DB120" s="958"/>
      <c r="DC120" s="958"/>
      <c r="DD120" s="958"/>
      <c r="DE120" s="958"/>
      <c r="DF120" s="959"/>
      <c r="DG120" s="946">
        <v>33760948</v>
      </c>
      <c r="DH120" s="927"/>
      <c r="DI120" s="927"/>
      <c r="DJ120" s="927"/>
      <c r="DK120" s="927"/>
      <c r="DL120" s="927">
        <v>32707903</v>
      </c>
      <c r="DM120" s="927"/>
      <c r="DN120" s="927"/>
      <c r="DO120" s="927"/>
      <c r="DP120" s="927"/>
      <c r="DQ120" s="927">
        <v>32702671</v>
      </c>
      <c r="DR120" s="927"/>
      <c r="DS120" s="927"/>
      <c r="DT120" s="927"/>
      <c r="DU120" s="927"/>
      <c r="DV120" s="928">
        <v>38.1</v>
      </c>
      <c r="DW120" s="928"/>
      <c r="DX120" s="928"/>
      <c r="DY120" s="928"/>
      <c r="DZ120" s="929"/>
    </row>
    <row r="121" spans="1:130" s="247" customFormat="1" ht="26.25" customHeight="1" x14ac:dyDescent="0.15">
      <c r="A121" s="902"/>
      <c r="B121" s="903"/>
      <c r="C121" s="948" t="s">
        <v>479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469</v>
      </c>
      <c r="AB121" s="862"/>
      <c r="AC121" s="862"/>
      <c r="AD121" s="862"/>
      <c r="AE121" s="863"/>
      <c r="AF121" s="864" t="s">
        <v>389</v>
      </c>
      <c r="AG121" s="862"/>
      <c r="AH121" s="862"/>
      <c r="AI121" s="862"/>
      <c r="AJ121" s="863"/>
      <c r="AK121" s="864" t="s">
        <v>416</v>
      </c>
      <c r="AL121" s="862"/>
      <c r="AM121" s="862"/>
      <c r="AN121" s="862"/>
      <c r="AO121" s="863"/>
      <c r="AP121" s="909" t="s">
        <v>416</v>
      </c>
      <c r="AQ121" s="910"/>
      <c r="AR121" s="910"/>
      <c r="AS121" s="910"/>
      <c r="AT121" s="911"/>
      <c r="AU121" s="971"/>
      <c r="AV121" s="972"/>
      <c r="AW121" s="972"/>
      <c r="AX121" s="972"/>
      <c r="AY121" s="973"/>
      <c r="AZ121" s="897" t="s">
        <v>480</v>
      </c>
      <c r="BA121" s="832"/>
      <c r="BB121" s="832"/>
      <c r="BC121" s="832"/>
      <c r="BD121" s="832"/>
      <c r="BE121" s="832"/>
      <c r="BF121" s="832"/>
      <c r="BG121" s="832"/>
      <c r="BH121" s="832"/>
      <c r="BI121" s="832"/>
      <c r="BJ121" s="832"/>
      <c r="BK121" s="832"/>
      <c r="BL121" s="832"/>
      <c r="BM121" s="832"/>
      <c r="BN121" s="832"/>
      <c r="BO121" s="832"/>
      <c r="BP121" s="833"/>
      <c r="BQ121" s="898">
        <v>39341363</v>
      </c>
      <c r="BR121" s="899"/>
      <c r="BS121" s="899"/>
      <c r="BT121" s="899"/>
      <c r="BU121" s="899"/>
      <c r="BV121" s="899">
        <v>42988403</v>
      </c>
      <c r="BW121" s="899"/>
      <c r="BX121" s="899"/>
      <c r="BY121" s="899"/>
      <c r="BZ121" s="899"/>
      <c r="CA121" s="899">
        <v>45551579</v>
      </c>
      <c r="CB121" s="899"/>
      <c r="CC121" s="899"/>
      <c r="CD121" s="899"/>
      <c r="CE121" s="899"/>
      <c r="CF121" s="960">
        <v>53.1</v>
      </c>
      <c r="CG121" s="961"/>
      <c r="CH121" s="961"/>
      <c r="CI121" s="961"/>
      <c r="CJ121" s="961"/>
      <c r="CK121" s="954"/>
      <c r="CL121" s="940"/>
      <c r="CM121" s="940"/>
      <c r="CN121" s="940"/>
      <c r="CO121" s="941"/>
      <c r="CP121" s="920" t="s">
        <v>481</v>
      </c>
      <c r="CQ121" s="921"/>
      <c r="CR121" s="921"/>
      <c r="CS121" s="921"/>
      <c r="CT121" s="921"/>
      <c r="CU121" s="921"/>
      <c r="CV121" s="921"/>
      <c r="CW121" s="921"/>
      <c r="CX121" s="921"/>
      <c r="CY121" s="921"/>
      <c r="CZ121" s="921"/>
      <c r="DA121" s="921"/>
      <c r="DB121" s="921"/>
      <c r="DC121" s="921"/>
      <c r="DD121" s="921"/>
      <c r="DE121" s="921"/>
      <c r="DF121" s="922"/>
      <c r="DG121" s="898">
        <v>3055672</v>
      </c>
      <c r="DH121" s="899"/>
      <c r="DI121" s="899"/>
      <c r="DJ121" s="899"/>
      <c r="DK121" s="899"/>
      <c r="DL121" s="899">
        <v>2596462</v>
      </c>
      <c r="DM121" s="899"/>
      <c r="DN121" s="899"/>
      <c r="DO121" s="899"/>
      <c r="DP121" s="899"/>
      <c r="DQ121" s="899">
        <v>1794420</v>
      </c>
      <c r="DR121" s="899"/>
      <c r="DS121" s="899"/>
      <c r="DT121" s="899"/>
      <c r="DU121" s="899"/>
      <c r="DV121" s="876">
        <v>2.1</v>
      </c>
      <c r="DW121" s="876"/>
      <c r="DX121" s="876"/>
      <c r="DY121" s="876"/>
      <c r="DZ121" s="877"/>
    </row>
    <row r="122" spans="1:130" s="247" customFormat="1" ht="26.25" customHeight="1" x14ac:dyDescent="0.15">
      <c r="A122" s="902"/>
      <c r="B122" s="903"/>
      <c r="C122" s="906" t="s">
        <v>460</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416</v>
      </c>
      <c r="AB122" s="862"/>
      <c r="AC122" s="862"/>
      <c r="AD122" s="862"/>
      <c r="AE122" s="863"/>
      <c r="AF122" s="864" t="s">
        <v>416</v>
      </c>
      <c r="AG122" s="862"/>
      <c r="AH122" s="862"/>
      <c r="AI122" s="862"/>
      <c r="AJ122" s="863"/>
      <c r="AK122" s="864" t="s">
        <v>416</v>
      </c>
      <c r="AL122" s="862"/>
      <c r="AM122" s="862"/>
      <c r="AN122" s="862"/>
      <c r="AO122" s="863"/>
      <c r="AP122" s="909" t="s">
        <v>389</v>
      </c>
      <c r="AQ122" s="910"/>
      <c r="AR122" s="910"/>
      <c r="AS122" s="910"/>
      <c r="AT122" s="911"/>
      <c r="AU122" s="971"/>
      <c r="AV122" s="972"/>
      <c r="AW122" s="972"/>
      <c r="AX122" s="972"/>
      <c r="AY122" s="973"/>
      <c r="AZ122" s="964" t="s">
        <v>482</v>
      </c>
      <c r="BA122" s="965"/>
      <c r="BB122" s="965"/>
      <c r="BC122" s="965"/>
      <c r="BD122" s="965"/>
      <c r="BE122" s="965"/>
      <c r="BF122" s="965"/>
      <c r="BG122" s="965"/>
      <c r="BH122" s="965"/>
      <c r="BI122" s="965"/>
      <c r="BJ122" s="965"/>
      <c r="BK122" s="965"/>
      <c r="BL122" s="965"/>
      <c r="BM122" s="965"/>
      <c r="BN122" s="965"/>
      <c r="BO122" s="965"/>
      <c r="BP122" s="966"/>
      <c r="BQ122" s="967">
        <v>121453973</v>
      </c>
      <c r="BR122" s="930"/>
      <c r="BS122" s="930"/>
      <c r="BT122" s="930"/>
      <c r="BU122" s="930"/>
      <c r="BV122" s="930">
        <v>119564651</v>
      </c>
      <c r="BW122" s="930"/>
      <c r="BX122" s="930"/>
      <c r="BY122" s="930"/>
      <c r="BZ122" s="930"/>
      <c r="CA122" s="930">
        <v>117154324</v>
      </c>
      <c r="CB122" s="930"/>
      <c r="CC122" s="930"/>
      <c r="CD122" s="930"/>
      <c r="CE122" s="930"/>
      <c r="CF122" s="931">
        <v>136.6</v>
      </c>
      <c r="CG122" s="932"/>
      <c r="CH122" s="932"/>
      <c r="CI122" s="932"/>
      <c r="CJ122" s="932"/>
      <c r="CK122" s="954"/>
      <c r="CL122" s="940"/>
      <c r="CM122" s="940"/>
      <c r="CN122" s="940"/>
      <c r="CO122" s="941"/>
      <c r="CP122" s="920" t="s">
        <v>483</v>
      </c>
      <c r="CQ122" s="921"/>
      <c r="CR122" s="921"/>
      <c r="CS122" s="921"/>
      <c r="CT122" s="921"/>
      <c r="CU122" s="921"/>
      <c r="CV122" s="921"/>
      <c r="CW122" s="921"/>
      <c r="CX122" s="921"/>
      <c r="CY122" s="921"/>
      <c r="CZ122" s="921"/>
      <c r="DA122" s="921"/>
      <c r="DB122" s="921"/>
      <c r="DC122" s="921"/>
      <c r="DD122" s="921"/>
      <c r="DE122" s="921"/>
      <c r="DF122" s="922"/>
      <c r="DG122" s="898">
        <v>308620</v>
      </c>
      <c r="DH122" s="899"/>
      <c r="DI122" s="899"/>
      <c r="DJ122" s="899"/>
      <c r="DK122" s="899"/>
      <c r="DL122" s="899">
        <v>323918</v>
      </c>
      <c r="DM122" s="899"/>
      <c r="DN122" s="899"/>
      <c r="DO122" s="899"/>
      <c r="DP122" s="899"/>
      <c r="DQ122" s="899">
        <v>361247</v>
      </c>
      <c r="DR122" s="899"/>
      <c r="DS122" s="899"/>
      <c r="DT122" s="899"/>
      <c r="DU122" s="899"/>
      <c r="DV122" s="876">
        <v>0.4</v>
      </c>
      <c r="DW122" s="876"/>
      <c r="DX122" s="876"/>
      <c r="DY122" s="876"/>
      <c r="DZ122" s="877"/>
    </row>
    <row r="123" spans="1:130" s="247" customFormat="1" ht="26.25" customHeight="1" x14ac:dyDescent="0.15">
      <c r="A123" s="902"/>
      <c r="B123" s="903"/>
      <c r="C123" s="906" t="s">
        <v>466</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58592</v>
      </c>
      <c r="AB123" s="862"/>
      <c r="AC123" s="862"/>
      <c r="AD123" s="862"/>
      <c r="AE123" s="863"/>
      <c r="AF123" s="864">
        <v>36715</v>
      </c>
      <c r="AG123" s="862"/>
      <c r="AH123" s="862"/>
      <c r="AI123" s="862"/>
      <c r="AJ123" s="863"/>
      <c r="AK123" s="864">
        <v>31944</v>
      </c>
      <c r="AL123" s="862"/>
      <c r="AM123" s="862"/>
      <c r="AN123" s="862"/>
      <c r="AO123" s="863"/>
      <c r="AP123" s="909">
        <v>0</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484</v>
      </c>
      <c r="BP123" s="963"/>
      <c r="BQ123" s="917">
        <v>195969378</v>
      </c>
      <c r="BR123" s="918"/>
      <c r="BS123" s="918"/>
      <c r="BT123" s="918"/>
      <c r="BU123" s="918"/>
      <c r="BV123" s="918">
        <v>200185425</v>
      </c>
      <c r="BW123" s="918"/>
      <c r="BX123" s="918"/>
      <c r="BY123" s="918"/>
      <c r="BZ123" s="918"/>
      <c r="CA123" s="918">
        <v>195482984</v>
      </c>
      <c r="CB123" s="918"/>
      <c r="CC123" s="918"/>
      <c r="CD123" s="918"/>
      <c r="CE123" s="918"/>
      <c r="CF123" s="828"/>
      <c r="CG123" s="829"/>
      <c r="CH123" s="829"/>
      <c r="CI123" s="829"/>
      <c r="CJ123" s="919"/>
      <c r="CK123" s="954"/>
      <c r="CL123" s="940"/>
      <c r="CM123" s="940"/>
      <c r="CN123" s="940"/>
      <c r="CO123" s="941"/>
      <c r="CP123" s="920" t="s">
        <v>485</v>
      </c>
      <c r="CQ123" s="921"/>
      <c r="CR123" s="921"/>
      <c r="CS123" s="921"/>
      <c r="CT123" s="921"/>
      <c r="CU123" s="921"/>
      <c r="CV123" s="921"/>
      <c r="CW123" s="921"/>
      <c r="CX123" s="921"/>
      <c r="CY123" s="921"/>
      <c r="CZ123" s="921"/>
      <c r="DA123" s="921"/>
      <c r="DB123" s="921"/>
      <c r="DC123" s="921"/>
      <c r="DD123" s="921"/>
      <c r="DE123" s="921"/>
      <c r="DF123" s="922"/>
      <c r="DG123" s="861">
        <v>166517</v>
      </c>
      <c r="DH123" s="862"/>
      <c r="DI123" s="862"/>
      <c r="DJ123" s="862"/>
      <c r="DK123" s="863"/>
      <c r="DL123" s="864">
        <v>179297</v>
      </c>
      <c r="DM123" s="862"/>
      <c r="DN123" s="862"/>
      <c r="DO123" s="862"/>
      <c r="DP123" s="863"/>
      <c r="DQ123" s="864">
        <v>203522</v>
      </c>
      <c r="DR123" s="862"/>
      <c r="DS123" s="862"/>
      <c r="DT123" s="862"/>
      <c r="DU123" s="863"/>
      <c r="DV123" s="909">
        <v>0.2</v>
      </c>
      <c r="DW123" s="910"/>
      <c r="DX123" s="910"/>
      <c r="DY123" s="910"/>
      <c r="DZ123" s="911"/>
    </row>
    <row r="124" spans="1:130" s="247" customFormat="1" ht="26.25" customHeight="1" thickBot="1" x14ac:dyDescent="0.2">
      <c r="A124" s="902"/>
      <c r="B124" s="903"/>
      <c r="C124" s="906" t="s">
        <v>470</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486</v>
      </c>
      <c r="AB124" s="862"/>
      <c r="AC124" s="862"/>
      <c r="AD124" s="862"/>
      <c r="AE124" s="863"/>
      <c r="AF124" s="864" t="s">
        <v>389</v>
      </c>
      <c r="AG124" s="862"/>
      <c r="AH124" s="862"/>
      <c r="AI124" s="862"/>
      <c r="AJ124" s="863"/>
      <c r="AK124" s="864" t="s">
        <v>416</v>
      </c>
      <c r="AL124" s="862"/>
      <c r="AM124" s="862"/>
      <c r="AN124" s="862"/>
      <c r="AO124" s="863"/>
      <c r="AP124" s="909" t="s">
        <v>416</v>
      </c>
      <c r="AQ124" s="910"/>
      <c r="AR124" s="910"/>
      <c r="AS124" s="910"/>
      <c r="AT124" s="911"/>
      <c r="AU124" s="912" t="s">
        <v>487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18.899999999999999</v>
      </c>
      <c r="BR124" s="916"/>
      <c r="BS124" s="916"/>
      <c r="BT124" s="916"/>
      <c r="BU124" s="916"/>
      <c r="BV124" s="916">
        <v>8.6</v>
      </c>
      <c r="BW124" s="916"/>
      <c r="BX124" s="916"/>
      <c r="BY124" s="916"/>
      <c r="BZ124" s="916"/>
      <c r="CA124" s="916">
        <v>6.3</v>
      </c>
      <c r="CB124" s="916"/>
      <c r="CC124" s="916"/>
      <c r="CD124" s="916"/>
      <c r="CE124" s="916"/>
      <c r="CF124" s="806"/>
      <c r="CG124" s="807"/>
      <c r="CH124" s="807"/>
      <c r="CI124" s="807"/>
      <c r="CJ124" s="947"/>
      <c r="CK124" s="955"/>
      <c r="CL124" s="955"/>
      <c r="CM124" s="955"/>
      <c r="CN124" s="955"/>
      <c r="CO124" s="956"/>
      <c r="CP124" s="920" t="s">
        <v>488</v>
      </c>
      <c r="CQ124" s="921"/>
      <c r="CR124" s="921"/>
      <c r="CS124" s="921"/>
      <c r="CT124" s="921"/>
      <c r="CU124" s="921"/>
      <c r="CV124" s="921"/>
      <c r="CW124" s="921"/>
      <c r="CX124" s="921"/>
      <c r="CY124" s="921"/>
      <c r="CZ124" s="921"/>
      <c r="DA124" s="921"/>
      <c r="DB124" s="921"/>
      <c r="DC124" s="921"/>
      <c r="DD124" s="921"/>
      <c r="DE124" s="921"/>
      <c r="DF124" s="922"/>
      <c r="DG124" s="844" t="s">
        <v>416</v>
      </c>
      <c r="DH124" s="845"/>
      <c r="DI124" s="845"/>
      <c r="DJ124" s="845"/>
      <c r="DK124" s="846"/>
      <c r="DL124" s="847" t="s">
        <v>416</v>
      </c>
      <c r="DM124" s="845"/>
      <c r="DN124" s="845"/>
      <c r="DO124" s="845"/>
      <c r="DP124" s="846"/>
      <c r="DQ124" s="847">
        <v>228</v>
      </c>
      <c r="DR124" s="845"/>
      <c r="DS124" s="845"/>
      <c r="DT124" s="845"/>
      <c r="DU124" s="846"/>
      <c r="DV124" s="933">
        <v>0</v>
      </c>
      <c r="DW124" s="934"/>
      <c r="DX124" s="934"/>
      <c r="DY124" s="934"/>
      <c r="DZ124" s="935"/>
    </row>
    <row r="125" spans="1:130" s="247" customFormat="1" ht="26.25" customHeight="1" x14ac:dyDescent="0.15">
      <c r="A125" s="902"/>
      <c r="B125" s="903"/>
      <c r="C125" s="906" t="s">
        <v>473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416</v>
      </c>
      <c r="AB125" s="862"/>
      <c r="AC125" s="862"/>
      <c r="AD125" s="862"/>
      <c r="AE125" s="863"/>
      <c r="AF125" s="864" t="s">
        <v>389</v>
      </c>
      <c r="AG125" s="862"/>
      <c r="AH125" s="862"/>
      <c r="AI125" s="862"/>
      <c r="AJ125" s="863"/>
      <c r="AK125" s="864" t="s">
        <v>486</v>
      </c>
      <c r="AL125" s="862"/>
      <c r="AM125" s="862"/>
      <c r="AN125" s="862"/>
      <c r="AO125" s="863"/>
      <c r="AP125" s="909" t="s">
        <v>389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489</v>
      </c>
      <c r="CL125" s="937"/>
      <c r="CM125" s="937"/>
      <c r="CN125" s="937"/>
      <c r="CO125" s="938"/>
      <c r="CP125" s="945" t="s">
        <v>490</v>
      </c>
      <c r="CQ125" s="890"/>
      <c r="CR125" s="890"/>
      <c r="CS125" s="890"/>
      <c r="CT125" s="890"/>
      <c r="CU125" s="890"/>
      <c r="CV125" s="890"/>
      <c r="CW125" s="890"/>
      <c r="CX125" s="890"/>
      <c r="CY125" s="890"/>
      <c r="CZ125" s="890"/>
      <c r="DA125" s="890"/>
      <c r="DB125" s="890"/>
      <c r="DC125" s="890"/>
      <c r="DD125" s="890"/>
      <c r="DE125" s="890"/>
      <c r="DF125" s="891"/>
      <c r="DG125" s="946" t="s">
        <v>416</v>
      </c>
      <c r="DH125" s="927"/>
      <c r="DI125" s="927"/>
      <c r="DJ125" s="927"/>
      <c r="DK125" s="927"/>
      <c r="DL125" s="927" t="s">
        <v>389</v>
      </c>
      <c r="DM125" s="927"/>
      <c r="DN125" s="927"/>
      <c r="DO125" s="927"/>
      <c r="DP125" s="927"/>
      <c r="DQ125" s="927" t="s">
        <v>486</v>
      </c>
      <c r="DR125" s="927"/>
      <c r="DS125" s="927"/>
      <c r="DT125" s="927"/>
      <c r="DU125" s="927"/>
      <c r="DV125" s="928" t="s">
        <v>469</v>
      </c>
      <c r="DW125" s="928"/>
      <c r="DX125" s="928"/>
      <c r="DY125" s="928"/>
      <c r="DZ125" s="929"/>
    </row>
    <row r="126" spans="1:130" s="247" customFormat="1" ht="26.25" customHeight="1" thickBot="1" x14ac:dyDescent="0.2">
      <c r="A126" s="902"/>
      <c r="B126" s="903"/>
      <c r="C126" s="906" t="s">
        <v>475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320830</v>
      </c>
      <c r="AB126" s="862"/>
      <c r="AC126" s="862"/>
      <c r="AD126" s="862"/>
      <c r="AE126" s="863"/>
      <c r="AF126" s="864">
        <v>320415</v>
      </c>
      <c r="AG126" s="862"/>
      <c r="AH126" s="862"/>
      <c r="AI126" s="862"/>
      <c r="AJ126" s="863"/>
      <c r="AK126" s="864">
        <v>320003</v>
      </c>
      <c r="AL126" s="862"/>
      <c r="AM126" s="862"/>
      <c r="AN126" s="862"/>
      <c r="AO126" s="863"/>
      <c r="AP126" s="909">
        <v>0.4</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491</v>
      </c>
      <c r="CQ126" s="832"/>
      <c r="CR126" s="832"/>
      <c r="CS126" s="832"/>
      <c r="CT126" s="832"/>
      <c r="CU126" s="832"/>
      <c r="CV126" s="832"/>
      <c r="CW126" s="832"/>
      <c r="CX126" s="832"/>
      <c r="CY126" s="832"/>
      <c r="CZ126" s="832"/>
      <c r="DA126" s="832"/>
      <c r="DB126" s="832"/>
      <c r="DC126" s="832"/>
      <c r="DD126" s="832"/>
      <c r="DE126" s="832"/>
      <c r="DF126" s="833"/>
      <c r="DG126" s="898" t="s">
        <v>486</v>
      </c>
      <c r="DH126" s="899"/>
      <c r="DI126" s="899"/>
      <c r="DJ126" s="899"/>
      <c r="DK126" s="899"/>
      <c r="DL126" s="899" t="s">
        <v>469</v>
      </c>
      <c r="DM126" s="899"/>
      <c r="DN126" s="899"/>
      <c r="DO126" s="899"/>
      <c r="DP126" s="899"/>
      <c r="DQ126" s="899" t="s">
        <v>416</v>
      </c>
      <c r="DR126" s="899"/>
      <c r="DS126" s="899"/>
      <c r="DT126" s="899"/>
      <c r="DU126" s="899"/>
      <c r="DV126" s="876" t="s">
        <v>486</v>
      </c>
      <c r="DW126" s="876"/>
      <c r="DX126" s="876"/>
      <c r="DY126" s="876"/>
      <c r="DZ126" s="877"/>
    </row>
    <row r="127" spans="1:130" s="247" customFormat="1" ht="26.25" customHeight="1" x14ac:dyDescent="0.15">
      <c r="A127" s="904"/>
      <c r="B127" s="905"/>
      <c r="C127" s="923" t="s">
        <v>492</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389</v>
      </c>
      <c r="AB127" s="862"/>
      <c r="AC127" s="862"/>
      <c r="AD127" s="862"/>
      <c r="AE127" s="863"/>
      <c r="AF127" s="864" t="s">
        <v>389</v>
      </c>
      <c r="AG127" s="862"/>
      <c r="AH127" s="862"/>
      <c r="AI127" s="862"/>
      <c r="AJ127" s="863"/>
      <c r="AK127" s="864" t="s">
        <v>389</v>
      </c>
      <c r="AL127" s="862"/>
      <c r="AM127" s="862"/>
      <c r="AN127" s="862"/>
      <c r="AO127" s="863"/>
      <c r="AP127" s="909" t="s">
        <v>389</v>
      </c>
      <c r="AQ127" s="910"/>
      <c r="AR127" s="910"/>
      <c r="AS127" s="910"/>
      <c r="AT127" s="911"/>
      <c r="AU127" s="283"/>
      <c r="AV127" s="283"/>
      <c r="AW127" s="283"/>
      <c r="AX127" s="926" t="s">
        <v>493</v>
      </c>
      <c r="AY127" s="894"/>
      <c r="AZ127" s="894"/>
      <c r="BA127" s="894"/>
      <c r="BB127" s="894"/>
      <c r="BC127" s="894"/>
      <c r="BD127" s="894"/>
      <c r="BE127" s="895"/>
      <c r="BF127" s="893" t="s">
        <v>494</v>
      </c>
      <c r="BG127" s="894"/>
      <c r="BH127" s="894"/>
      <c r="BI127" s="894"/>
      <c r="BJ127" s="894"/>
      <c r="BK127" s="894"/>
      <c r="BL127" s="895"/>
      <c r="BM127" s="893" t="s">
        <v>495</v>
      </c>
      <c r="BN127" s="894"/>
      <c r="BO127" s="894"/>
      <c r="BP127" s="894"/>
      <c r="BQ127" s="894"/>
      <c r="BR127" s="894"/>
      <c r="BS127" s="895"/>
      <c r="BT127" s="893" t="s">
        <v>496</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497</v>
      </c>
      <c r="CQ127" s="832"/>
      <c r="CR127" s="832"/>
      <c r="CS127" s="832"/>
      <c r="CT127" s="832"/>
      <c r="CU127" s="832"/>
      <c r="CV127" s="832"/>
      <c r="CW127" s="832"/>
      <c r="CX127" s="832"/>
      <c r="CY127" s="832"/>
      <c r="CZ127" s="832"/>
      <c r="DA127" s="832"/>
      <c r="DB127" s="832"/>
      <c r="DC127" s="832"/>
      <c r="DD127" s="832"/>
      <c r="DE127" s="832"/>
      <c r="DF127" s="833"/>
      <c r="DG127" s="898" t="s">
        <v>469</v>
      </c>
      <c r="DH127" s="899"/>
      <c r="DI127" s="899"/>
      <c r="DJ127" s="899"/>
      <c r="DK127" s="899"/>
      <c r="DL127" s="899" t="s">
        <v>389</v>
      </c>
      <c r="DM127" s="899"/>
      <c r="DN127" s="899"/>
      <c r="DO127" s="899"/>
      <c r="DP127" s="899"/>
      <c r="DQ127" s="899" t="s">
        <v>389</v>
      </c>
      <c r="DR127" s="899"/>
      <c r="DS127" s="899"/>
      <c r="DT127" s="899"/>
      <c r="DU127" s="899"/>
      <c r="DV127" s="876" t="s">
        <v>416</v>
      </c>
      <c r="DW127" s="876"/>
      <c r="DX127" s="876"/>
      <c r="DY127" s="876"/>
      <c r="DZ127" s="877"/>
    </row>
    <row r="128" spans="1:130" s="247" customFormat="1" ht="26.25" customHeight="1" thickBot="1" x14ac:dyDescent="0.2">
      <c r="A128" s="878" t="s">
        <v>498</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499</v>
      </c>
      <c r="X128" s="880"/>
      <c r="Y128" s="880"/>
      <c r="Z128" s="881"/>
      <c r="AA128" s="882">
        <v>6783999</v>
      </c>
      <c r="AB128" s="883"/>
      <c r="AC128" s="883"/>
      <c r="AD128" s="883"/>
      <c r="AE128" s="884"/>
      <c r="AF128" s="885">
        <v>6564104</v>
      </c>
      <c r="AG128" s="883"/>
      <c r="AH128" s="883"/>
      <c r="AI128" s="883"/>
      <c r="AJ128" s="884"/>
      <c r="AK128" s="885">
        <v>5941230</v>
      </c>
      <c r="AL128" s="883"/>
      <c r="AM128" s="883"/>
      <c r="AN128" s="883"/>
      <c r="AO128" s="884"/>
      <c r="AP128" s="886"/>
      <c r="AQ128" s="887"/>
      <c r="AR128" s="887"/>
      <c r="AS128" s="887"/>
      <c r="AT128" s="888"/>
      <c r="AU128" s="283"/>
      <c r="AV128" s="283"/>
      <c r="AW128" s="283"/>
      <c r="AX128" s="889" t="s">
        <v>500</v>
      </c>
      <c r="AY128" s="890"/>
      <c r="AZ128" s="890"/>
      <c r="BA128" s="890"/>
      <c r="BB128" s="890"/>
      <c r="BC128" s="890"/>
      <c r="BD128" s="890"/>
      <c r="BE128" s="891"/>
      <c r="BF128" s="868" t="s">
        <v>416</v>
      </c>
      <c r="BG128" s="869"/>
      <c r="BH128" s="869"/>
      <c r="BI128" s="869"/>
      <c r="BJ128" s="869"/>
      <c r="BK128" s="869"/>
      <c r="BL128" s="892"/>
      <c r="BM128" s="868">
        <v>11.25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501</v>
      </c>
      <c r="CQ128" s="810"/>
      <c r="CR128" s="810"/>
      <c r="CS128" s="810"/>
      <c r="CT128" s="810"/>
      <c r="CU128" s="810"/>
      <c r="CV128" s="810"/>
      <c r="CW128" s="810"/>
      <c r="CX128" s="810"/>
      <c r="CY128" s="810"/>
      <c r="CZ128" s="810"/>
      <c r="DA128" s="810"/>
      <c r="DB128" s="810"/>
      <c r="DC128" s="810"/>
      <c r="DD128" s="810"/>
      <c r="DE128" s="810"/>
      <c r="DF128" s="811"/>
      <c r="DG128" s="872">
        <v>35118</v>
      </c>
      <c r="DH128" s="873"/>
      <c r="DI128" s="873"/>
      <c r="DJ128" s="873"/>
      <c r="DK128" s="873"/>
      <c r="DL128" s="873">
        <v>27019</v>
      </c>
      <c r="DM128" s="873"/>
      <c r="DN128" s="873"/>
      <c r="DO128" s="873"/>
      <c r="DP128" s="873"/>
      <c r="DQ128" s="873">
        <v>221209</v>
      </c>
      <c r="DR128" s="873"/>
      <c r="DS128" s="873"/>
      <c r="DT128" s="873"/>
      <c r="DU128" s="873"/>
      <c r="DV128" s="874">
        <v>0.3</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502</v>
      </c>
      <c r="X129" s="859"/>
      <c r="Y129" s="859"/>
      <c r="Z129" s="860"/>
      <c r="AA129" s="861">
        <v>97141547</v>
      </c>
      <c r="AB129" s="862"/>
      <c r="AC129" s="862"/>
      <c r="AD129" s="862"/>
      <c r="AE129" s="863"/>
      <c r="AF129" s="864">
        <v>97038384</v>
      </c>
      <c r="AG129" s="862"/>
      <c r="AH129" s="862"/>
      <c r="AI129" s="862"/>
      <c r="AJ129" s="863"/>
      <c r="AK129" s="864">
        <v>96281582</v>
      </c>
      <c r="AL129" s="862"/>
      <c r="AM129" s="862"/>
      <c r="AN129" s="862"/>
      <c r="AO129" s="863"/>
      <c r="AP129" s="865"/>
      <c r="AQ129" s="866"/>
      <c r="AR129" s="866"/>
      <c r="AS129" s="866"/>
      <c r="AT129" s="867"/>
      <c r="AU129" s="285"/>
      <c r="AV129" s="285"/>
      <c r="AW129" s="285"/>
      <c r="AX129" s="831" t="s">
        <v>503</v>
      </c>
      <c r="AY129" s="832"/>
      <c r="AZ129" s="832"/>
      <c r="BA129" s="832"/>
      <c r="BB129" s="832"/>
      <c r="BC129" s="832"/>
      <c r="BD129" s="832"/>
      <c r="BE129" s="833"/>
      <c r="BF129" s="851" t="s">
        <v>469</v>
      </c>
      <c r="BG129" s="852"/>
      <c r="BH129" s="852"/>
      <c r="BI129" s="852"/>
      <c r="BJ129" s="852"/>
      <c r="BK129" s="852"/>
      <c r="BL129" s="853"/>
      <c r="BM129" s="851">
        <v>16.25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504</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505</v>
      </c>
      <c r="X130" s="859"/>
      <c r="Y130" s="859"/>
      <c r="Z130" s="860"/>
      <c r="AA130" s="861">
        <v>11178120</v>
      </c>
      <c r="AB130" s="862"/>
      <c r="AC130" s="862"/>
      <c r="AD130" s="862"/>
      <c r="AE130" s="863"/>
      <c r="AF130" s="864">
        <v>10941128</v>
      </c>
      <c r="AG130" s="862"/>
      <c r="AH130" s="862"/>
      <c r="AI130" s="862"/>
      <c r="AJ130" s="863"/>
      <c r="AK130" s="864">
        <v>10537088</v>
      </c>
      <c r="AL130" s="862"/>
      <c r="AM130" s="862"/>
      <c r="AN130" s="862"/>
      <c r="AO130" s="863"/>
      <c r="AP130" s="865"/>
      <c r="AQ130" s="866"/>
      <c r="AR130" s="866"/>
      <c r="AS130" s="866"/>
      <c r="AT130" s="867"/>
      <c r="AU130" s="285"/>
      <c r="AV130" s="285"/>
      <c r="AW130" s="285"/>
      <c r="AX130" s="831" t="s">
        <v>506</v>
      </c>
      <c r="AY130" s="832"/>
      <c r="AZ130" s="832"/>
      <c r="BA130" s="832"/>
      <c r="BB130" s="832"/>
      <c r="BC130" s="832"/>
      <c r="BD130" s="832"/>
      <c r="BE130" s="833"/>
      <c r="BF130" s="834">
        <v>3.3</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507</v>
      </c>
      <c r="X131" s="842"/>
      <c r="Y131" s="842"/>
      <c r="Z131" s="843"/>
      <c r="AA131" s="844">
        <v>85963427</v>
      </c>
      <c r="AB131" s="845"/>
      <c r="AC131" s="845"/>
      <c r="AD131" s="845"/>
      <c r="AE131" s="846"/>
      <c r="AF131" s="847">
        <v>86097256</v>
      </c>
      <c r="AG131" s="845"/>
      <c r="AH131" s="845"/>
      <c r="AI131" s="845"/>
      <c r="AJ131" s="846"/>
      <c r="AK131" s="847">
        <v>85744494</v>
      </c>
      <c r="AL131" s="845"/>
      <c r="AM131" s="845"/>
      <c r="AN131" s="845"/>
      <c r="AO131" s="846"/>
      <c r="AP131" s="848"/>
      <c r="AQ131" s="849"/>
      <c r="AR131" s="849"/>
      <c r="AS131" s="849"/>
      <c r="AT131" s="850"/>
      <c r="AU131" s="285"/>
      <c r="AV131" s="285"/>
      <c r="AW131" s="285"/>
      <c r="AX131" s="809" t="s">
        <v>508</v>
      </c>
      <c r="AY131" s="810"/>
      <c r="AZ131" s="810"/>
      <c r="BA131" s="810"/>
      <c r="BB131" s="810"/>
      <c r="BC131" s="810"/>
      <c r="BD131" s="810"/>
      <c r="BE131" s="811"/>
      <c r="BF131" s="812">
        <v>6.3</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510</v>
      </c>
      <c r="W132" s="822"/>
      <c r="X132" s="822"/>
      <c r="Y132" s="822"/>
      <c r="Z132" s="823"/>
      <c r="AA132" s="824">
        <v>2.443128518</v>
      </c>
      <c r="AB132" s="825"/>
      <c r="AC132" s="825"/>
      <c r="AD132" s="825"/>
      <c r="AE132" s="826"/>
      <c r="AF132" s="827">
        <v>3.1195849070000001</v>
      </c>
      <c r="AG132" s="825"/>
      <c r="AH132" s="825"/>
      <c r="AI132" s="825"/>
      <c r="AJ132" s="826"/>
      <c r="AK132" s="827">
        <v>4.5735484780000002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511</v>
      </c>
      <c r="W133" s="801"/>
      <c r="X133" s="801"/>
      <c r="Y133" s="801"/>
      <c r="Z133" s="802"/>
      <c r="AA133" s="803">
        <v>3.2</v>
      </c>
      <c r="AB133" s="804"/>
      <c r="AC133" s="804"/>
      <c r="AD133" s="804"/>
      <c r="AE133" s="805"/>
      <c r="AF133" s="803">
        <v>2.9</v>
      </c>
      <c r="AG133" s="804"/>
      <c r="AH133" s="804"/>
      <c r="AI133" s="804"/>
      <c r="AJ133" s="805"/>
      <c r="AK133" s="803">
        <v>3.3</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GYo6Tnu5AY5dydEHhN+As4kB4MzqpKLyDlLHEFVVK4uFqL74YITnhfSeZTYIaNOoh78aGXRDgznIOKbLVFUSYQ==" saltValue="2NyPlsIoWLcFgQwHMx+/4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sltiBi442teFpC4/ZfIH/Chz7e/i1cL6h7jLQ+GKOI8k4c/U3Ozw6w2IpX4sJU9GsBevvNOAOOncXUapf8kAww==" saltValue="UPDugrk9UP3YQ/dVFAnZ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0VbhjFWNAySr6q71yEqUvS0rvsuXBMuJf2dpwtJ8HdjzZ4FiibHxuGxd15an8OqJfjJEl8pELQMo/Tu1HVF+Q==" saltValue="nuyKEu4PK9W42HKo/86U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9" t="s">
        <v>515</v>
      </c>
      <c r="AP7" s="304"/>
      <c r="AQ7" s="305" t="s">
        <v>516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0"/>
      <c r="AP8" s="310" t="s">
        <v>517</v>
      </c>
      <c r="AQ8" s="311" t="s">
        <v>518</v>
      </c>
      <c r="AR8" s="312" t="s">
        <v>519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3" t="s">
        <v>520</v>
      </c>
      <c r="AL9" s="1234"/>
      <c r="AM9" s="1234"/>
      <c r="AN9" s="1235"/>
      <c r="AO9" s="313">
        <v>34889234</v>
      </c>
      <c r="AP9" s="313">
        <v>72032</v>
      </c>
      <c r="AQ9" s="314">
        <v>58073</v>
      </c>
      <c r="AR9" s="315">
        <v>24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3" t="s">
        <v>521</v>
      </c>
      <c r="AL10" s="1234"/>
      <c r="AM10" s="1234"/>
      <c r="AN10" s="1235"/>
      <c r="AO10" s="316">
        <v>1255774</v>
      </c>
      <c r="AP10" s="316">
        <v>2593</v>
      </c>
      <c r="AQ10" s="317">
        <v>2762</v>
      </c>
      <c r="AR10" s="318">
        <v>-6.1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3" t="s">
        <v>522</v>
      </c>
      <c r="AL11" s="1234"/>
      <c r="AM11" s="1234"/>
      <c r="AN11" s="1235"/>
      <c r="AO11" s="316">
        <v>13524</v>
      </c>
      <c r="AP11" s="316">
        <v>28</v>
      </c>
      <c r="AQ11" s="317">
        <v>1714</v>
      </c>
      <c r="AR11" s="318">
        <v>-98.4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3" t="s">
        <v>523</v>
      </c>
      <c r="AL12" s="1234"/>
      <c r="AM12" s="1234"/>
      <c r="AN12" s="1235"/>
      <c r="AO12" s="316">
        <v>620123</v>
      </c>
      <c r="AP12" s="316">
        <v>1280</v>
      </c>
      <c r="AQ12" s="317">
        <v>632</v>
      </c>
      <c r="AR12" s="318">
        <v>102.5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3" t="s">
        <v>524</v>
      </c>
      <c r="AL13" s="1234"/>
      <c r="AM13" s="1234"/>
      <c r="AN13" s="1235"/>
      <c r="AO13" s="316" t="s">
        <v>525</v>
      </c>
      <c r="AP13" s="316" t="s">
        <v>525</v>
      </c>
      <c r="AQ13" s="317">
        <v>9</v>
      </c>
      <c r="AR13" s="318" t="s">
        <v>525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3" t="s">
        <v>526</v>
      </c>
      <c r="AL14" s="1234"/>
      <c r="AM14" s="1234"/>
      <c r="AN14" s="1235"/>
      <c r="AO14" s="316">
        <v>899205</v>
      </c>
      <c r="AP14" s="316">
        <v>1856</v>
      </c>
      <c r="AQ14" s="317">
        <v>1980</v>
      </c>
      <c r="AR14" s="318">
        <v>-6.3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3" t="s">
        <v>527</v>
      </c>
      <c r="AL15" s="1234"/>
      <c r="AM15" s="1234"/>
      <c r="AN15" s="1235"/>
      <c r="AO15" s="316">
        <v>358373</v>
      </c>
      <c r="AP15" s="316">
        <v>740</v>
      </c>
      <c r="AQ15" s="317">
        <v>1379</v>
      </c>
      <c r="AR15" s="318">
        <v>-46.3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6" t="s">
        <v>528</v>
      </c>
      <c r="AL16" s="1237"/>
      <c r="AM16" s="1237"/>
      <c r="AN16" s="1238"/>
      <c r="AO16" s="316">
        <v>-1706048</v>
      </c>
      <c r="AP16" s="316">
        <v>-3522</v>
      </c>
      <c r="AQ16" s="317">
        <v>-3914</v>
      </c>
      <c r="AR16" s="318">
        <v>-10</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6" t="s">
        <v>186</v>
      </c>
      <c r="AL17" s="1237"/>
      <c r="AM17" s="1237"/>
      <c r="AN17" s="1238"/>
      <c r="AO17" s="316">
        <v>36330185</v>
      </c>
      <c r="AP17" s="316">
        <v>75007</v>
      </c>
      <c r="AQ17" s="317">
        <v>62636</v>
      </c>
      <c r="AR17" s="318">
        <v>19.8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530</v>
      </c>
      <c r="AP20" s="324" t="s">
        <v>531</v>
      </c>
      <c r="AQ20" s="325" t="s">
        <v>532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30" t="s">
        <v>533</v>
      </c>
      <c r="AL21" s="1231"/>
      <c r="AM21" s="1231"/>
      <c r="AN21" s="1232"/>
      <c r="AO21" s="328">
        <v>6.7</v>
      </c>
      <c r="AP21" s="329">
        <v>6.32</v>
      </c>
      <c r="AQ21" s="330">
        <v>0.38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30" t="s">
        <v>534</v>
      </c>
      <c r="AL22" s="1231"/>
      <c r="AM22" s="1231"/>
      <c r="AN22" s="1232"/>
      <c r="AO22" s="333">
        <v>101.4</v>
      </c>
      <c r="AP22" s="334">
        <v>99.9</v>
      </c>
      <c r="AQ22" s="335">
        <v>1.5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9" t="s">
        <v>515</v>
      </c>
      <c r="AP30" s="304"/>
      <c r="AQ30" s="305" t="s">
        <v>516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0"/>
      <c r="AP31" s="310" t="s">
        <v>517</v>
      </c>
      <c r="AQ31" s="311" t="s">
        <v>518</v>
      </c>
      <c r="AR31" s="312" t="s">
        <v>519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1" t="s">
        <v>538</v>
      </c>
      <c r="AL32" s="1222"/>
      <c r="AM32" s="1222"/>
      <c r="AN32" s="1223"/>
      <c r="AO32" s="343">
        <v>15112241</v>
      </c>
      <c r="AP32" s="343">
        <v>31201</v>
      </c>
      <c r="AQ32" s="344">
        <v>36995</v>
      </c>
      <c r="AR32" s="345">
        <v>-15.7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1" t="s">
        <v>539</v>
      </c>
      <c r="AL33" s="1222"/>
      <c r="AM33" s="1222"/>
      <c r="AN33" s="1223"/>
      <c r="AO33" s="343" t="s">
        <v>525</v>
      </c>
      <c r="AP33" s="343" t="s">
        <v>525</v>
      </c>
      <c r="AQ33" s="344">
        <v>3</v>
      </c>
      <c r="AR33" s="345" t="s">
        <v>525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1" t="s">
        <v>540</v>
      </c>
      <c r="AL34" s="1222"/>
      <c r="AM34" s="1222"/>
      <c r="AN34" s="1223"/>
      <c r="AO34" s="343" t="s">
        <v>525</v>
      </c>
      <c r="AP34" s="343" t="s">
        <v>525</v>
      </c>
      <c r="AQ34" s="344">
        <v>81</v>
      </c>
      <c r="AR34" s="345" t="s">
        <v>525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1" t="s">
        <v>541</v>
      </c>
      <c r="AL35" s="1222"/>
      <c r="AM35" s="1222"/>
      <c r="AN35" s="1223"/>
      <c r="AO35" s="343">
        <v>4165081</v>
      </c>
      <c r="AP35" s="343">
        <v>8599</v>
      </c>
      <c r="AQ35" s="344">
        <v>8919</v>
      </c>
      <c r="AR35" s="345">
        <v>-3.6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1" t="s">
        <v>542</v>
      </c>
      <c r="AL36" s="1222"/>
      <c r="AM36" s="1222"/>
      <c r="AN36" s="1223"/>
      <c r="AO36" s="343">
        <v>71889</v>
      </c>
      <c r="AP36" s="343">
        <v>148</v>
      </c>
      <c r="AQ36" s="344">
        <v>380</v>
      </c>
      <c r="AR36" s="345">
        <v>-61.1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1" t="s">
        <v>543</v>
      </c>
      <c r="AL37" s="1222"/>
      <c r="AM37" s="1222"/>
      <c r="AN37" s="1223"/>
      <c r="AO37" s="343">
        <v>1050673</v>
      </c>
      <c r="AP37" s="343">
        <v>2169</v>
      </c>
      <c r="AQ37" s="344">
        <v>886</v>
      </c>
      <c r="AR37" s="345">
        <v>144.80000000000001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4" t="s">
        <v>544</v>
      </c>
      <c r="AL38" s="1225"/>
      <c r="AM38" s="1225"/>
      <c r="AN38" s="1226"/>
      <c r="AO38" s="346" t="s">
        <v>525</v>
      </c>
      <c r="AP38" s="346" t="s">
        <v>525</v>
      </c>
      <c r="AQ38" s="347">
        <v>1</v>
      </c>
      <c r="AR38" s="335" t="s">
        <v>525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4" t="s">
        <v>545</v>
      </c>
      <c r="AL39" s="1225"/>
      <c r="AM39" s="1225"/>
      <c r="AN39" s="1226"/>
      <c r="AO39" s="343">
        <v>-5941230</v>
      </c>
      <c r="AP39" s="343">
        <v>-12266</v>
      </c>
      <c r="AQ39" s="344">
        <v>-8108</v>
      </c>
      <c r="AR39" s="345">
        <v>51.3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1" t="s">
        <v>546</v>
      </c>
      <c r="AL40" s="1222"/>
      <c r="AM40" s="1222"/>
      <c r="AN40" s="1223"/>
      <c r="AO40" s="343">
        <v>-10537088</v>
      </c>
      <c r="AP40" s="343">
        <v>-21755</v>
      </c>
      <c r="AQ40" s="344">
        <v>-28743</v>
      </c>
      <c r="AR40" s="345">
        <v>-24.3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7" t="s">
        <v>296</v>
      </c>
      <c r="AL41" s="1228"/>
      <c r="AM41" s="1228"/>
      <c r="AN41" s="1229"/>
      <c r="AO41" s="343">
        <v>3921566</v>
      </c>
      <c r="AP41" s="343">
        <v>8096</v>
      </c>
      <c r="AQ41" s="344">
        <v>10414</v>
      </c>
      <c r="AR41" s="345">
        <v>-22.3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4" t="s">
        <v>515</v>
      </c>
      <c r="AN49" s="1216" t="s">
        <v>550</v>
      </c>
      <c r="AO49" s="1217"/>
      <c r="AP49" s="1217"/>
      <c r="AQ49" s="1217"/>
      <c r="AR49" s="121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5"/>
      <c r="AN50" s="359" t="s">
        <v>551</v>
      </c>
      <c r="AO50" s="360" t="s">
        <v>552</v>
      </c>
      <c r="AP50" s="361" t="s">
        <v>553</v>
      </c>
      <c r="AQ50" s="362" t="s">
        <v>554</v>
      </c>
      <c r="AR50" s="363" t="s">
        <v>555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556</v>
      </c>
      <c r="AL51" s="356"/>
      <c r="AM51" s="364">
        <v>18515719</v>
      </c>
      <c r="AN51" s="365">
        <v>38185</v>
      </c>
      <c r="AO51" s="366">
        <v>75.8</v>
      </c>
      <c r="AP51" s="367">
        <v>50880</v>
      </c>
      <c r="AQ51" s="368">
        <v>-1.4</v>
      </c>
      <c r="AR51" s="369">
        <v>77.2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557</v>
      </c>
      <c r="AM52" s="372">
        <v>11194443</v>
      </c>
      <c r="AN52" s="373">
        <v>23086</v>
      </c>
      <c r="AO52" s="374">
        <v>68</v>
      </c>
      <c r="AP52" s="375">
        <v>27819</v>
      </c>
      <c r="AQ52" s="376">
        <v>7.5</v>
      </c>
      <c r="AR52" s="377">
        <v>60.5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558</v>
      </c>
      <c r="AL53" s="356"/>
      <c r="AM53" s="364">
        <v>11407050</v>
      </c>
      <c r="AN53" s="365">
        <v>23482</v>
      </c>
      <c r="AO53" s="366">
        <v>-38.5</v>
      </c>
      <c r="AP53" s="367">
        <v>46395</v>
      </c>
      <c r="AQ53" s="368">
        <v>-8.8000000000000007</v>
      </c>
      <c r="AR53" s="369">
        <v>-29.7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557</v>
      </c>
      <c r="AM54" s="372">
        <v>7010970</v>
      </c>
      <c r="AN54" s="373">
        <v>14432</v>
      </c>
      <c r="AO54" s="374">
        <v>-37.5</v>
      </c>
      <c r="AP54" s="375">
        <v>26304</v>
      </c>
      <c r="AQ54" s="376">
        <v>-5.4</v>
      </c>
      <c r="AR54" s="377">
        <v>-32.1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559</v>
      </c>
      <c r="AL55" s="356"/>
      <c r="AM55" s="364">
        <v>13582423</v>
      </c>
      <c r="AN55" s="365">
        <v>27992</v>
      </c>
      <c r="AO55" s="366">
        <v>19.2</v>
      </c>
      <c r="AP55" s="367">
        <v>48088</v>
      </c>
      <c r="AQ55" s="368">
        <v>3.6</v>
      </c>
      <c r="AR55" s="369">
        <v>15.6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557</v>
      </c>
      <c r="AM56" s="372">
        <v>8907396</v>
      </c>
      <c r="AN56" s="373">
        <v>18357</v>
      </c>
      <c r="AO56" s="374">
        <v>27.2</v>
      </c>
      <c r="AP56" s="375">
        <v>25183</v>
      </c>
      <c r="AQ56" s="376">
        <v>-4.3</v>
      </c>
      <c r="AR56" s="377">
        <v>31.5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560</v>
      </c>
      <c r="AL57" s="356"/>
      <c r="AM57" s="364">
        <v>17114963</v>
      </c>
      <c r="AN57" s="365">
        <v>35275</v>
      </c>
      <c r="AO57" s="366">
        <v>26</v>
      </c>
      <c r="AP57" s="367">
        <v>46457</v>
      </c>
      <c r="AQ57" s="368">
        <v>-3.4</v>
      </c>
      <c r="AR57" s="369">
        <v>29.4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557</v>
      </c>
      <c r="AM58" s="372">
        <v>11971147</v>
      </c>
      <c r="AN58" s="373">
        <v>24673</v>
      </c>
      <c r="AO58" s="374">
        <v>34.4</v>
      </c>
      <c r="AP58" s="375">
        <v>24020</v>
      </c>
      <c r="AQ58" s="376">
        <v>-4.5999999999999996</v>
      </c>
      <c r="AR58" s="377">
        <v>39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561</v>
      </c>
      <c r="AL59" s="356"/>
      <c r="AM59" s="364">
        <v>15926822</v>
      </c>
      <c r="AN59" s="365">
        <v>32882</v>
      </c>
      <c r="AO59" s="366">
        <v>-6.8</v>
      </c>
      <c r="AP59" s="367">
        <v>51849</v>
      </c>
      <c r="AQ59" s="368">
        <v>11.6</v>
      </c>
      <c r="AR59" s="369">
        <v>-18.399999999999999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557</v>
      </c>
      <c r="AM60" s="372">
        <v>11426251</v>
      </c>
      <c r="AN60" s="373">
        <v>23591</v>
      </c>
      <c r="AO60" s="374">
        <v>-4.4000000000000004</v>
      </c>
      <c r="AP60" s="375">
        <v>26326</v>
      </c>
      <c r="AQ60" s="376">
        <v>9.6</v>
      </c>
      <c r="AR60" s="377">
        <v>-14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562</v>
      </c>
      <c r="AL61" s="378"/>
      <c r="AM61" s="379">
        <v>15309395</v>
      </c>
      <c r="AN61" s="380">
        <v>31563</v>
      </c>
      <c r="AO61" s="381">
        <v>15.1</v>
      </c>
      <c r="AP61" s="382">
        <v>48734</v>
      </c>
      <c r="AQ61" s="383">
        <v>0.3</v>
      </c>
      <c r="AR61" s="369">
        <v>14.8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557</v>
      </c>
      <c r="AM62" s="372">
        <v>10102041</v>
      </c>
      <c r="AN62" s="373">
        <v>20828</v>
      </c>
      <c r="AO62" s="374">
        <v>17.5</v>
      </c>
      <c r="AP62" s="375">
        <v>25930</v>
      </c>
      <c r="AQ62" s="376">
        <v>0.6</v>
      </c>
      <c r="AR62" s="377">
        <v>16.899999999999999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kztJcJvL0xFfyoDbG17X73cWVr0bl3FvdhzW7JiHa96riXWd/SOmTrNAALqfFUuHJ5mqe7um7B7GFkmmeey9rA==" saltValue="dvaj8veOnvW9pVwtACE2K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564</v>
      </c>
    </row>
    <row r="120" spans="125:125" ht="13.5" hidden="1" customHeight="1" x14ac:dyDescent="0.15"/>
    <row r="121" spans="125:125" ht="13.5" hidden="1" customHeight="1" x14ac:dyDescent="0.15">
      <c r="DU121" s="291"/>
    </row>
  </sheetData>
  <sheetProtection algorithmName="SHA-512" hashValue="lpRL3L2d+78a0IhXJ9zUnDPNQL++qZsBaNzNc6GD9Upajlgfd+crgN0nNQK4a+njO+h9Cr61ummFHiDKGIBmmw==" saltValue="DwlhB9nLy9wHqpmemkqI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565</v>
      </c>
    </row>
  </sheetData>
  <sheetProtection algorithmName="SHA-512" hashValue="w6KIvLepb6ikk/KqXaimxiKp9uDZ/+1OwlLwBtE2FHILMqsO90uPaUsxPE8DFutWlBHN3jhBpQJYdUO7FJbwdA==" saltValue="FMg5hmmtqs9ZnyNXOHq0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39" t="s">
        <v>3</v>
      </c>
      <c r="D47" s="1239"/>
      <c r="E47" s="1240"/>
      <c r="F47" s="11">
        <v>19.16</v>
      </c>
      <c r="G47" s="12">
        <v>20.39</v>
      </c>
      <c r="H47" s="12">
        <v>21.89</v>
      </c>
      <c r="I47" s="12">
        <v>23.18</v>
      </c>
      <c r="J47" s="13">
        <v>18.239999999999998</v>
      </c>
    </row>
    <row r="48" spans="2:10" ht="57.75" customHeight="1" x14ac:dyDescent="0.15">
      <c r="B48" s="14"/>
      <c r="C48" s="1241" t="s">
        <v>4</v>
      </c>
      <c r="D48" s="1241"/>
      <c r="E48" s="1242"/>
      <c r="F48" s="15">
        <v>2.71</v>
      </c>
      <c r="G48" s="16">
        <v>2.52</v>
      </c>
      <c r="H48" s="16">
        <v>2.52</v>
      </c>
      <c r="I48" s="16">
        <v>0.75</v>
      </c>
      <c r="J48" s="17">
        <v>0.64</v>
      </c>
    </row>
    <row r="49" spans="2:10" ht="57.75" customHeight="1" thickBot="1" x14ac:dyDescent="0.2">
      <c r="B49" s="18"/>
      <c r="C49" s="1243" t="s">
        <v>5</v>
      </c>
      <c r="D49" s="1243"/>
      <c r="E49" s="1244"/>
      <c r="F49" s="19">
        <v>2.46</v>
      </c>
      <c r="G49" s="20">
        <v>1.18</v>
      </c>
      <c r="H49" s="20">
        <v>1.26</v>
      </c>
      <c r="I49" s="20" t="s">
        <v>571</v>
      </c>
      <c r="J49" s="21" t="s">
        <v>572</v>
      </c>
    </row>
    <row r="50" spans="2:10" ht="13.5" customHeight="1" x14ac:dyDescent="0.15"/>
  </sheetData>
  <sheetProtection algorithmName="SHA-512" hashValue="qjbsGRysdch1s5w/8AcGvkfmclMGTC7XmWzecuI9mch4n0QUlCrGmhlHCQ8rSXP4CQRPEGJ6gO+PUH+0zHeBXA==" saltValue="VgkWslrDnQBVZt2uavZC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2021-03-09T02:23:44Z</cp:lastPrinted>
  <dcterms:created xsi:type="dcterms:W3CDTF">2021-02-05T03:26:30Z</dcterms:created>
  <dcterms:modified xsi:type="dcterms:W3CDTF">2021-10-19T07:45:29Z</dcterms:modified>
  <cp:category/>
</cp:coreProperties>
</file>